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zibertn\Desktop\Natali\Zelene površine\razpis 2018\čistopis\"/>
    </mc:Choice>
  </mc:AlternateContent>
  <workbookProtection workbookAlgorithmName="SHA-512" workbookHashValue="IswKkwzsNIQvUswAy3OZp1RDKq5zgzT4KR85PdrplGzkLI2knNlpPgEf5X8L9D+GIcXLZEt1PfDk8cHwrHGnIg==" workbookSaltValue="rFXjjowT67WNLudjRWLPzA==" workbookSpinCount="100000" lockStructure="1"/>
  <bookViews>
    <workbookView xWindow="-5085" yWindow="-21135" windowWidth="38400" windowHeight="21135"/>
  </bookViews>
  <sheets>
    <sheet name="Rekapitulacija" sheetId="2" r:id="rId1"/>
    <sheet name="Popis_storitev"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5" i="1" l="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379" i="1"/>
  <c r="E204" i="1" l="1"/>
  <c r="E492" i="1"/>
  <c r="E500" i="1"/>
  <c r="E154" i="1"/>
  <c r="E117" i="1" l="1"/>
  <c r="E501" i="1"/>
  <c r="E502" i="1"/>
  <c r="E493" i="1"/>
  <c r="E483" i="1"/>
  <c r="E367" i="1"/>
  <c r="E368" i="1"/>
  <c r="E366" i="1"/>
  <c r="E355" i="1"/>
  <c r="E346" i="1"/>
  <c r="E345" i="1"/>
  <c r="E340" i="1"/>
  <c r="E339" i="1"/>
  <c r="E334" i="1"/>
  <c r="E333" i="1"/>
  <c r="E313" i="1"/>
  <c r="E311" i="1"/>
  <c r="E301" i="1"/>
  <c r="E294" i="1"/>
  <c r="E284" i="1"/>
  <c r="E285" i="1"/>
  <c r="E286" i="1"/>
  <c r="E287" i="1"/>
  <c r="E283" i="1"/>
  <c r="E274" i="1"/>
  <c r="E263" i="1"/>
  <c r="E262" i="1"/>
  <c r="E261" i="1"/>
  <c r="E260" i="1"/>
  <c r="E259" i="1"/>
  <c r="E247" i="1"/>
  <c r="E248" i="1"/>
  <c r="E249" i="1"/>
  <c r="E250" i="1"/>
  <c r="E246" i="1"/>
  <c r="E234" i="1"/>
  <c r="E235" i="1"/>
  <c r="E236" i="1"/>
  <c r="E237" i="1"/>
  <c r="E233" i="1"/>
  <c r="E222" i="1"/>
  <c r="E213" i="1"/>
  <c r="E194" i="1"/>
  <c r="E184" i="1"/>
  <c r="E174" i="1"/>
  <c r="E164" i="1"/>
  <c r="E144" i="1"/>
  <c r="E130" i="1"/>
  <c r="E111" i="1"/>
  <c r="E97" i="1"/>
  <c r="E83" i="1"/>
  <c r="E69" i="1"/>
  <c r="E58" i="1"/>
  <c r="E45" i="1"/>
  <c r="E32" i="1"/>
  <c r="E510" i="1" l="1"/>
  <c r="F10" i="2" s="1"/>
  <c r="E506" i="1" l="1"/>
  <c r="F19" i="2"/>
  <c r="E511" i="1"/>
  <c r="F11" i="2" s="1"/>
  <c r="E512" i="1" l="1"/>
  <c r="F12" i="2" s="1"/>
  <c r="F18" i="2"/>
  <c r="F20" i="2" s="1"/>
  <c r="F21" i="2" s="1"/>
  <c r="F22" i="2" s="1"/>
  <c r="F26" i="2" s="1"/>
  <c r="E513" i="1" l="1"/>
  <c r="E514" i="1" s="1"/>
  <c r="F14" i="2" s="1"/>
  <c r="F25" i="2"/>
  <c r="F13" i="2" l="1"/>
</calcChain>
</file>

<file path=xl/sharedStrings.xml><?xml version="1.0" encoding="utf-8"?>
<sst xmlns="http://schemas.openxmlformats.org/spreadsheetml/2006/main" count="553" uniqueCount="300">
  <si>
    <t>Kandidaturni predračun je po vsebini in količinah pripravljen glede na predvidene letne potrebe po izvajanju hortikulturnih del z upoštevanjem predvidenega povečanja potreb po vzdrževalnih delih v naslednjih letih.</t>
  </si>
  <si>
    <t>Koncedent si pridržuje pravico, da dejanski obseg in pogostost izvedbe del določa sprotno na podlagi dejanskih potreb in razpoložljivih finančnih sredstev koncedenta. Izvedba vseh del je pogojena izključno s pisnim naročilom in potrditvijo s strani koncedenta.</t>
  </si>
  <si>
    <t>Koncedent si pridržuje pravico, da posamezne storitve, ki ne pomenijo rednih vzdrževalnih del, ki so predmet te pogodbe poveri drugemu izvajalcu, upoštevaje najugodnejšo ponudbo.</t>
  </si>
  <si>
    <t>A. SAJENJE IN OSKRBA CVETJA, TRAJNIC, VRTNIC IN GRMOVNIC</t>
  </si>
  <si>
    <t>1. Sajenje čebulnic, sezonskega in ostalega cvetja</t>
  </si>
  <si>
    <t>Postavka</t>
  </si>
  <si>
    <t>Enota</t>
  </si>
  <si>
    <t>mere</t>
  </si>
  <si>
    <t>Količina</t>
  </si>
  <si>
    <t>Cena/enoto</t>
  </si>
  <si>
    <t>Vrednost</t>
  </si>
  <si>
    <t>M2</t>
  </si>
  <si>
    <t xml:space="preserve">2. Sajenje trajnic, vrtnic </t>
  </si>
  <si>
    <t xml:space="preserve">3. Zasajanje korit </t>
  </si>
  <si>
    <t>4. Oskrba čebulnic, sezonskega in ostalega cvetja, zasajenega v gredicah</t>
  </si>
  <si>
    <t>V ceni morajo biti zajeta vsa potrebna dela in nabava potrebnega materiala, odvoz in odstranjevanje odpadkov v skladu s predpisi.</t>
  </si>
  <si>
    <t>V ceni/enoto morajo biti zajeta vsa potrebna dela v obdobju ene sezone.</t>
  </si>
  <si>
    <t>Pri obračunu se upošteva tlorisna površina zasajenih površin</t>
  </si>
  <si>
    <t>Navesti znesek za eno sezono</t>
  </si>
  <si>
    <t xml:space="preserve">( mesečni obračun – 1/9 vsak mesec od III. do XI. meseca) </t>
  </si>
  <si>
    <t>5. Oskrba čebulnic, sezonskega in ostalega cvetja, zasajenega v koritih</t>
  </si>
  <si>
    <t>kom</t>
  </si>
  <si>
    <t xml:space="preserve">6. Oskrba trajnic, vrtnic in grmovnic, zasajenih v gredicah, cvetličnih in drugih posodah </t>
  </si>
  <si>
    <t>7. Oskrba grmovnic zasajenih na širših površinah</t>
  </si>
  <si>
    <t>V ceni morajo biti zajeta vsa potrebna dela v obdobju ene sezone.</t>
  </si>
  <si>
    <t>Pri obračunu se upošteva površina zasajenih grmovnic.</t>
  </si>
  <si>
    <t>- obračun v enkratni tlorisni površini – stalna naloga v sezoni</t>
  </si>
  <si>
    <t xml:space="preserve"> ( mesečni obračun – 1/9 vsak mesec od III. do XI. meseca)</t>
  </si>
  <si>
    <t>kos</t>
  </si>
  <si>
    <t>Pri obračunu se upošteva površino žive meje, ki se jo obrezuje.</t>
  </si>
  <si>
    <t>- obračun v enkratni površini žive meje – stalna naloga v sezoni</t>
  </si>
  <si>
    <t>( mesečni obračun – 1/9 vsak mesec od III. do XI. meseca)</t>
  </si>
  <si>
    <t>V ceni morajo biti zajeta vsa potrebna dela in nabava potrebnega materiala za pripravo podlage – zemljišča za zasaditev živih meja.</t>
  </si>
  <si>
    <t>- obračun v dolžini zasajene žive meje</t>
  </si>
  <si>
    <t>M1</t>
  </si>
  <si>
    <t>V ceni je zajeta priprava (sanacija) površin za zatravitev z vsemi potrebnimi deli in materialom z odvozom in odstranjevanjem odpadkov v skladu s predpisi.</t>
  </si>
  <si>
    <t xml:space="preserve">V ceni je zajeta dobava, rastiranje in planiranje plodne zemlje v debelini 10 do 20 cm s točnostjo +/- 3 cm z vsemi potrebnimi deli in materialom, kot priprava za sejanje trave in ostalih rastlin. </t>
  </si>
  <si>
    <t>V ceni je zajeta dobava in sejanje trave po izboru koncedenta na pripravljeno podlago na novih in poškodovanih zelenicah z vsemi potrebnimi deli.</t>
  </si>
  <si>
    <t>V ceni je zajeta odstranitev zasajenih rastlin, odvoz in odstranjevanje odpadkov v skladu s predpisi.</t>
  </si>
  <si>
    <t>Izkop in odstranitev grmovnic in živih meja</t>
  </si>
  <si>
    <t>V ceni je zajeta odstranitev rastlin ( Pelinolistna Ambrozija, Japonski dresnik, Zlata Rozga…), odvoz in odstranjevanje odpadkov v skladu s predpisi.</t>
  </si>
  <si>
    <t>Odstranjevanje tujerodnih invazivnih rastlin</t>
  </si>
  <si>
    <t>kpl</t>
  </si>
  <si>
    <t>V ceni/enoto so zajeta vsa potrebna dela za razmeščanje in pospravilo enega korita.</t>
  </si>
  <si>
    <t>Razmeščanje in pospravilo cvetličnih korit</t>
  </si>
  <si>
    <t>B. SAJENJE, OSKRBA IN OBREZOVANJE DREVES</t>
  </si>
  <si>
    <t>1. Obrez dreves, dvig profila, redčenje krošnje, strukturni rez in povezovanje rogovil, skladno z navodili arborista</t>
  </si>
  <si>
    <t>Drevesa  do 5 m višine</t>
  </si>
  <si>
    <t>Drevesa 5 do 10 m višine</t>
  </si>
  <si>
    <t>Drevesa 10 do 15 m višine</t>
  </si>
  <si>
    <t>Drevesa 15 do 20 m višine</t>
  </si>
  <si>
    <t>2. Posek dreves skladno z navodili arborista</t>
  </si>
  <si>
    <t>V ceni je zajet posek dreves, nakladanje, odvoz in odstranjevanje odpadkov v skladu s predpisi in ureditev dovoljenja za zaporo ceste skupaj z vsemi soglasji in dovoljenji ter izvedbo zapore in vsemi stroški.</t>
  </si>
  <si>
    <t>3. Odščip posameznih vej skladno z navodili arborista</t>
  </si>
  <si>
    <t xml:space="preserve">4. Sajenje dreves </t>
  </si>
  <si>
    <t>6. Zalivanje dreves v mestnem središču v sušnem obdobju</t>
  </si>
  <si>
    <t>7. Redni arboristični ogledi dreves in popis dreves po navodilu koncedenta, potrebami in arborističnimi smernicami, skupaj s poročilom in fotografskim materialom ter izdelavo strokovnijh mnenj</t>
  </si>
  <si>
    <t>C. VZDRŽEVANJE ZELENIH POVRŠIN</t>
  </si>
  <si>
    <t>1. Čiščenje in vzdrževanje zelenih površin</t>
  </si>
  <si>
    <t>V ceni so zajeta vsa potrebna dela z nakladanjem, odvozom in odstranjevanjem odpadkov v skladu s predpisi.</t>
  </si>
  <si>
    <t>2. Košnja oz. mulčenje zelenih površin</t>
  </si>
  <si>
    <t>V primeru košnje z nitko, morajo biti drevesa, grmovja in grmovnice pri tem zaščiteni tako, da do poškodb ne pride.</t>
  </si>
  <si>
    <t>Košnja zelenic se izvaja v 3 prioritetah:</t>
  </si>
  <si>
    <t>Obračun se izvaja po dejansko pokošenih količinah. V ponudbenih cenah upoštevajte število košenj.</t>
  </si>
  <si>
    <t>Prioriteta I, 8 košenj</t>
  </si>
  <si>
    <t>Ročna košnja</t>
  </si>
  <si>
    <t>Strojna košnja</t>
  </si>
  <si>
    <t>Prioriteta II, 6 košenj</t>
  </si>
  <si>
    <t>Prioriteta III, 4 košnje</t>
  </si>
  <si>
    <t>3. Nakladanje in odvoz, zelenega odreza in ostalih odpadkov in drugega     blaga</t>
  </si>
  <si>
    <t xml:space="preserve">V ceni/enoto je zajet en odvoz odpadkov, ki vključuje nakladanje, odvoz in odstranjevanje odpadkov katerih odvoz ni upoštevan v drugih postavkah. Odstranjevanje odpadkov se izvaja v skladu s predpisi. </t>
  </si>
  <si>
    <t xml:space="preserve">nakladanje in odvoz, zelenega odreza in ostalih odpadkov </t>
  </si>
  <si>
    <t>1. Izdelava in dostava žalnih aranžmajev  ter sveč na grobove in k spomenikom za občinske in državne praznike</t>
  </si>
  <si>
    <t>Postavitev košev za pasje iztrebke</t>
  </si>
  <si>
    <t>Prešernov gaj</t>
  </si>
  <si>
    <t>Otroško igrišče Savica</t>
  </si>
  <si>
    <t>Otroško igrišče Krtek</t>
  </si>
  <si>
    <t>KV delavec</t>
  </si>
  <si>
    <t>ur</t>
  </si>
  <si>
    <t>PKV delavec</t>
  </si>
  <si>
    <t>NKV delavec</t>
  </si>
  <si>
    <t xml:space="preserve">V ceni je zajeta nabava ustreznih rastlin za zasaditev (čebulnic, sezonskega in ostalega cvetja), ki jih nabavi koncesionar v sodelovanju s koncedentom. </t>
  </si>
  <si>
    <t>- obračun v enkratni tlorisni površini po m2 urejene in zasajene površine</t>
  </si>
  <si>
    <t xml:space="preserve">V ceni je zajeta nabava ustreznih rastlin za zasaditev (čebulnic, sezonskega in ostalega rastlinja), ki jih nabavi koncesionar v sodelovanju s koncedentom. </t>
  </si>
  <si>
    <t xml:space="preserve">Priprava podlage – zemljišča za zasaditev sezonskega in ostalega rastlinja, grmovnic in drugih rastlin, vključno s sezonskim cvetjem, ki se cvetličnih in drugih posodah oz. za ta namen urejenih površinah (dela poleg drugega vključujejo tudi potrebno zamenjavo oz. dodajanje zemlje, šote in drugih substanc, zalivanje ter nabava ustreznih rastlin za zasaditev in izvedba zasaditve. </t>
  </si>
  <si>
    <t xml:space="preserve">Priprava podlage – zemljišča za zasaditev grmovnic za ta namen urejenih površinah (dela poleg drugega vključujejo tudi potrebno zamenjavo oz. dodajanje zemlje, šote in drugih substanc, zalivanje ter nabava ustreznih rastlin za zasaditev in izvedba zasaditve. </t>
  </si>
  <si>
    <t>- obračun v tlorisni površini po m2 urejene površine</t>
  </si>
  <si>
    <t xml:space="preserve">Dobava, rastiranje in planiranje plodne zemlje s točnostjo +/- 3 cm </t>
  </si>
  <si>
    <t xml:space="preserve">Dobava in sejanje trave  </t>
  </si>
  <si>
    <t>- obračun v tlorisni površini izvedenih del</t>
  </si>
  <si>
    <t>Arboristični ogled( mesečni obračun – 1/12 vsak mesec v letu)</t>
  </si>
  <si>
    <t>·         Prioriteta I: Mestno središče in parki ( Pungert, Kieselstein, Slovenski trg, LACiotat, Prešernov gaj…) – košnja se izvaja 8 x letno, v časovnih razmikih po presoji koncesionarja tako, da s tem zagotavlja stalno urejenost in glede na sporočila koncedenta o aktualnih dogodkih na posameznih lokacijah.</t>
  </si>
  <si>
    <t>Prioriteta III: Območja, ki so po svoji legi manj izpostavljena in kjer je rast trave manj intenzivna (Cesta Rudija Šelige, Likozarjeva ul., Huje - trikotnik pri cerkvi in pot od parkirišča, Pot k trem križem - Stražišče, Gradbinčeva jama - breg in med vrtički, Struževo 2 F - zaraščen breg - 3 m pas, Jelenov klanec (pod cesto), Sejmišče - Zlata riba), število košenj 4</t>
  </si>
  <si>
    <t>Prioriteta II: vse ostalo, število košenj 6</t>
  </si>
  <si>
    <t>8. Oskrba živih meja z obojestransko in gornjo vidno površino</t>
  </si>
  <si>
    <t xml:space="preserve">9. Sajenje raznih vrst živih meja </t>
  </si>
  <si>
    <t xml:space="preserve">10. Sajenje grmovnic </t>
  </si>
  <si>
    <t xml:space="preserve">11. Popravilo poškodovanih zelenic </t>
  </si>
  <si>
    <t>12. Dobava in vgrajevanje plodne zemlje</t>
  </si>
  <si>
    <t>13. Sejanje trave</t>
  </si>
  <si>
    <t>14. Izkop in odstranitev grmovnic in živih meja</t>
  </si>
  <si>
    <t>15. Odstranjevanje tujerodnih invazivnih rastlin</t>
  </si>
  <si>
    <t xml:space="preserve">16. Spomladansko razmeščanje in jesensko pospravilo cvetličnih korit </t>
  </si>
  <si>
    <t xml:space="preserve">Pletje, čiščenje, okopavanje, dodajanje zemlje, rahljanje, zalivanje, škropljenje, dognojevanje, zaščita proti boleznim, obrezovanje, izrezovanje suhih in poškodovanih delov, čiščenje odmrlih delov rastlin, zamenjava rstlin, loščenje listov z ureditvijo gredic cvetličnih in drugih posod oz. za ta namen urejenih površin </t>
  </si>
  <si>
    <t>5. Odstranitev panjev</t>
  </si>
  <si>
    <t>Obseg debla do 10 cm</t>
  </si>
  <si>
    <t>Obseg debla do 20 cm</t>
  </si>
  <si>
    <t>Obseg debla do 30 cm</t>
  </si>
  <si>
    <t>Obseg debla do 40 cm</t>
  </si>
  <si>
    <t>Obseg debla nad 40 cm</t>
  </si>
  <si>
    <t>V ceni so zajeta vsa potrebna dela za zavarovanje delovišča z vsemi potrebnimi soglasji in dovoljenji za opravljanje del tudi na javnih cestah, odstranitev, nakladanje, odvoz in odstranjevanje odpadkov v skladu s predpisi, ureditev terena, navoz zemlje in setev trave vključno z zalivanjem in nego (postavka vsebuje tudi frezanje v primeru zahtev ZVKD)</t>
  </si>
  <si>
    <t>Cvetlični aranžmaji všine 60 cm in širine 60 cm in žalni ter občinski trak</t>
  </si>
  <si>
    <t>Cvetlični aranžmaji všine 80 cm in širine 80 cm in žalni ter občinski trak</t>
  </si>
  <si>
    <t>Lovorjev venec premera 60 cm in žalni ter občinski trak</t>
  </si>
  <si>
    <t>Venci in cvetlični aranžmaji morajo imeti žalni trak in trak s trobojnico, tip sveče kot npr. Mojca. Predviden obseg v prilogi. V postavki zajeto tudi odstranitev aranžmaja.</t>
  </si>
  <si>
    <t>Storitev zajema čiščenje košev in nameščanje in nabavo potrošnega materiala – vrečk, skozi celo leto po potrebi. (seznam v prilogi)</t>
  </si>
  <si>
    <t>Čiščenje košev za pasje iztrebke na 14 dni</t>
  </si>
  <si>
    <t>Čiščenje košev za pasje iztrebke na 7 dni</t>
  </si>
  <si>
    <t>V ceni je zajeta nabava ustreznih rastlin z upoštevanjem nujnosti raznolikosti zasaditev po predlogu arborista in njegovih navodilih, ki jih nabavi koncedent v sodelovanju s koncesionarjem. Sadika mora imeti en vrh, enakomerno razporejene veje, simetrično krošnjo, zdrave liste, brez bolezni, škodljivcev in mehanskih poškodb.</t>
  </si>
  <si>
    <t>Pri obračunu se upošteva površina  grmovnic.</t>
  </si>
  <si>
    <t>M</t>
  </si>
  <si>
    <t xml:space="preserve">D. RAZNO </t>
  </si>
  <si>
    <t>Priključek za pogonski agregat – kosišče za fino mulčenje trave na urbanih parkovnih površinah širine najmanj 120 cm ALI priključek za pogonski agregat – kosišče za fino košnjo trave na parkovnih površinah v širini najmanj 120 cm</t>
  </si>
  <si>
    <t>Priključek za pogonski agregat – kosišče za grobo mulčenje trave na zaraslih površinah širine najmanj 120 cm</t>
  </si>
  <si>
    <t>Priključek za pogonski agregat – plug za sneg, širine najmanj 120 cm ALI snežna freza</t>
  </si>
  <si>
    <t>Priključek za pogonski agregat – strojna metla za pometanje z vodnim rezervoarjem in protiprašnim delovanjem širine najmanj 120 cm</t>
  </si>
  <si>
    <t>Tovorno vozilo za odvoz materiala z največjo dovoljeno  maso do 5 ton</t>
  </si>
  <si>
    <t>Tovorno vozilo za odvoz materiala z največjo dovoljeno  maso nad 5 ton</t>
  </si>
  <si>
    <t>Samohodna kosilnica s širino reza trave od 50 do 100 cm</t>
  </si>
  <si>
    <t>Motorna kosa</t>
  </si>
  <si>
    <t>Motorna žaga</t>
  </si>
  <si>
    <t>Motorna škropilnica</t>
  </si>
  <si>
    <t>Višinski obrezovalnik</t>
  </si>
  <si>
    <t>Motorni pihalnik – ročni</t>
  </si>
  <si>
    <t>Viličar do 2,5 tone</t>
  </si>
  <si>
    <t>Bager do 2,5 tone</t>
  </si>
  <si>
    <t>skupaj brez DDV</t>
  </si>
  <si>
    <t>skupaj z DDV in popustom</t>
  </si>
  <si>
    <t xml:space="preserve">Sajenje dreves , OBSEG 16 do 18 cm v prsni višini,  z izkopom vsadne jame in pripravo podlage z vsemi potrebnimi deli, vključno z oporami, nego in zalivanjem v prvem letu po zasaditvi, hkrati z odstranitvijo trakov po enem letu in opor po letu in pol </t>
  </si>
  <si>
    <t>Rastišče mora biti pripravljeno skladno s smernicami, ob saditvi mora biti odstranjena zgornja plast zemlje v grudi/bali do prvih korenin. Drevo mora biti zasajeno skladno z arborističnimi smernicami s trinožno oporo s prečnimi povezavami  in tako tudi negovano v obdobju enega leta po posaditvi. V dela so všteta tudi zalivanje, gnojenje in odstranitev trakov 1 leto po saditvi ter opor leto in pol po saditvi.</t>
  </si>
  <si>
    <t>Drevesa nad  20  višine</t>
  </si>
  <si>
    <t>Drevesa nad 20  višine</t>
  </si>
  <si>
    <t>Drevesa nad 20 m višine</t>
  </si>
  <si>
    <t>V ceni je zajet odščip vej in odstranjevanje odpadkov v skladu s predpisi in ureditev dovoljenja za zaporo ceste skupaj z vsemi soglasji in dovoljenji ter izvedbo zapore in vsemi stroški. V ceno je zajeto tudi premazovanje debelejših vej z zaščitno smolo.</t>
  </si>
  <si>
    <t>V ceni so zajeta vsa potrebna dela z nakladanjem, škropljenjem, odvozom in odstranjevanjem odpadkov v skladu s predpisi.</t>
  </si>
  <si>
    <t>Priprava podlage – zemljišča za zasaditev živih meja (dela poleg drugega vključujejo tudi potrebno zamenjavo oz. dodajanje zemlje, šote in drugih substanc, in izvedba zasaditve skladno z hortikuluturnimi znanji.</t>
  </si>
  <si>
    <t>Popravilo poškodovanih zelenic, ki vključuje odstranitev zasajenih rastlin, okopavanje, rahljanje in dodajanje plodne zemlje, vključno z zalivanjem skladno z znanji o negi trave in zelenic</t>
  </si>
  <si>
    <t>V ceni je zajeto sajenje dreves z oporami in trakovi ter ostalimi potrebnimi deli, skladno z arborističnimi smernicami. ( standard E.N.A.)</t>
  </si>
  <si>
    <t>Storitev zajema čiščenje, zatiranje bolezni in škodljivcev, praznjenje košev, nasipanje, vzdrževanje, soljenje in kidanje poti, čiščenje muld, ter dodatna urejanja po navodilu koncesionarja</t>
  </si>
  <si>
    <t>17. Oskrba zasajenih rastlin v stavbi MOK enkrat letno</t>
  </si>
  <si>
    <t>V ceni je zajeta nabava materiala, oskrba in obrezovanje ter povezovanje  dreves, nakladanje, odvoz, dovoz in odstranjevanje odpadkov v skladu s predpisi in ureditev dovoljenja za zaporo ceste skupaj z vsemi soglasji in dovoljenji ter izvedbo zapore in vsemi stroški.</t>
  </si>
  <si>
    <t>popust (%)</t>
  </si>
  <si>
    <t>DDV (22%)</t>
  </si>
  <si>
    <t>POPIS DEL - predvidena dela za eno leto</t>
  </si>
  <si>
    <t>Izpolnjujejo se samo siva polja</t>
  </si>
  <si>
    <t xml:space="preserve">Priprava podlage – zemljišča za zasaditev sezonskega in ostalega cvetja, čebulnic in drugih rastlin, vključno s sezonskim cvetjem, ki se zasajajo na gredicah oz. za ta namen urejenih površinah (dela poleg drugega vključujejo tudi potrebno zamenjavo oz. dodajanje zemlje, šote in drugih substanc, zalivanje ter nabava ustreznih rastlin za zasaditev in izvedba zasaditve. </t>
  </si>
  <si>
    <t>V ceni morajo biti zajeta vsa potrebna dela in nabava potrebnega materiala za pripravo podlage – zemljišča za zasaditev trajnic in vrtnic in ostalega cvetja, zasajenih  na skupnih ali ločenih površinah; v gredicah izvedba zasaditve ter ostala dodatna dela potrebna za nego in  rast skladno z hortikulturnimi znanji. Letno je potrebno pripraviti plan zamenjave zasaditve enoletnic s trajnicami skladno z obsegom in navodili koncedenta.</t>
  </si>
  <si>
    <t xml:space="preserve">V ceni je zajeta nabava ustreznih rastlin za zasaditev (trajnic, vrtnic in ostalega cvetja), ki jih nabavi koncesionar v sodelovanju s koncedentom. </t>
  </si>
  <si>
    <t xml:space="preserve">Priprava podlage – zemljišča za zasaditev trajnic, vrtnic in ostalega cvetjain drugih rastlin, ki se zasajajo na gredicah, cvetličnih in drugih posodah oz. za ta namen urejenih površinah (dela poleg drugega vključujejo tudi potrebno zamenjavo oz. dodajanje zemlje, šote in drugih substanc, zalivanje ter nabava ustreznih rastlin za zasaditev in izvedba zasaditve. </t>
  </si>
  <si>
    <t xml:space="preserve">V ceni je zajeta nabava ustreznih (kot naprimer Ligustrum Ovalifolium, 3-5 vrhov, 80 do 100 cm) rastlin za zasaditev, ki jih nabavi koncedent v sodelovanju s koncesionarjem. </t>
  </si>
  <si>
    <t>V ceni morajo biti zajeta vsa potrebna dela in nabava potrebnega materiala za pripravo podlage – zemljišča za zasaditev grmovnic  na skupnih ali ločenih površinah; v gredicah izvedba zasaditve ter ostala dodatna dela potrebna za nego in  rast skladno z kortikulturnimi znanji. V ceni je zajeta nabava ustreznih rastlin za ki jih nabavi koncesionar v sodelovanju s koncedentom (kot naprimer Carnus alba sibirica C3, 3-5 vrhov).</t>
  </si>
  <si>
    <t>Storitev zajema dobavo in postavitev košev s pasjimi iztrebki, skladnih z izgledom trenutnih košev, skupaj s potrebnimi deli in materialom (tudi prva namestitev velike vrečke in vrečk za uporabnike) ter vnabavo in vgradnjo postavko za koš.</t>
  </si>
  <si>
    <t>Teleskopsko dvigalo nad 16 m</t>
  </si>
  <si>
    <t>m3</t>
  </si>
  <si>
    <t>mesečni obračun – po dejanskih količinah</t>
  </si>
  <si>
    <t>ležaj gugalnice</t>
  </si>
  <si>
    <t>ležaj vrtiljaka</t>
  </si>
  <si>
    <t>pokrov za stebre igrala</t>
  </si>
  <si>
    <t>sedež igrala na vzmet</t>
  </si>
  <si>
    <t>sedež gugalnice</t>
  </si>
  <si>
    <t>čep stebra kovinske ograje</t>
  </si>
  <si>
    <t>čep igrala</t>
  </si>
  <si>
    <t>čep igrala Veplas</t>
  </si>
  <si>
    <t xml:space="preserve"> tobogan igrala Sarba L/323</t>
  </si>
  <si>
    <t>tobogan Hyland (položen)</t>
  </si>
  <si>
    <t>tobogan Legnolandia</t>
  </si>
  <si>
    <t>pokončni nosilec igrala Sarba L/323</t>
  </si>
  <si>
    <t>pokončni nosilec  Sarba LN/331</t>
  </si>
  <si>
    <t>pokončni nosilec  igrala LN/353</t>
  </si>
  <si>
    <t>pokončni nosilec gugalnice (3,5m fi 15cm)</t>
  </si>
  <si>
    <t>prečni nosilec igrala Sarba L/324</t>
  </si>
  <si>
    <t>prečni nosilec igrala Sarba L/326</t>
  </si>
  <si>
    <t>prečni nosilec igrala Sarba L/336</t>
  </si>
  <si>
    <t>prečni nosilec igrala Sarba L/339</t>
  </si>
  <si>
    <t>prečni nosilec igrala Sarba L/353</t>
  </si>
  <si>
    <t>prečni nosilec gugalnice Legnolandia</t>
  </si>
  <si>
    <t>prečni nosilec gugalnice Veplas (350cm fi18)</t>
  </si>
  <si>
    <t>prečni nosilec gugalnice (4,5m fi 15cm)</t>
  </si>
  <si>
    <t>prečni nosilec gugalnice (4m fi 15cm)</t>
  </si>
  <si>
    <t>letev klopi (200x11x4,5cm)</t>
  </si>
  <si>
    <t>letev klopi (200x12x4)</t>
  </si>
  <si>
    <t>letev klopi 119x6x2,5 cm</t>
  </si>
  <si>
    <t>letev klopi 182x5x7cm</t>
  </si>
  <si>
    <t>letev klopi 200x20x4cm</t>
  </si>
  <si>
    <t>letev klopi peskovnika 300x18x4 cm</t>
  </si>
  <si>
    <t>letev klopi peskovnika 200x22x4,5 cm</t>
  </si>
  <si>
    <t>letev klopi 199x9,5x2cm</t>
  </si>
  <si>
    <t>letev klopi 401x9,5x2cm</t>
  </si>
  <si>
    <t>letev klopi 50x9,5x2cm</t>
  </si>
  <si>
    <t>letev klopi 200x16x4</t>
  </si>
  <si>
    <t>letev klopi 200x9x4,5 cm</t>
  </si>
  <si>
    <t>letev klopi 180x18x4</t>
  </si>
  <si>
    <t>letev klopi 181x9x4,5cm</t>
  </si>
  <si>
    <t>nova klop 181x42x6,5 cm</t>
  </si>
  <si>
    <t>gred klop Kremen mladinska</t>
  </si>
  <si>
    <t>noga klopi Sarba PL/087</t>
  </si>
  <si>
    <t>klop igrala Sarba L/323</t>
  </si>
  <si>
    <t>gugalna vrv s krogcem</t>
  </si>
  <si>
    <t>plezalna vrv</t>
  </si>
  <si>
    <t>spojke plezalne mreže</t>
  </si>
  <si>
    <t>streha igrala Sarba L/326</t>
  </si>
  <si>
    <t>letve strehe igrala Legnolandia</t>
  </si>
  <si>
    <t>nova streha igrala Legnolandia</t>
  </si>
  <si>
    <t>letev podesta igrala Sarba L/326</t>
  </si>
  <si>
    <t>ograja stopnic igrala Sarba L/326</t>
  </si>
  <si>
    <t>stopnice igrala Sarba L/326</t>
  </si>
  <si>
    <t>stopnice igrala sarba L/352</t>
  </si>
  <si>
    <t>stopnice igrala Legnolandia</t>
  </si>
  <si>
    <t>lestev igrala Sarba L/339</t>
  </si>
  <si>
    <t>plezalna mreža Sarba (v=240 cm)</t>
  </si>
  <si>
    <t>plezalna mreža (210 cm) igrala Sarba L/336</t>
  </si>
  <si>
    <t>kovinska noga igrala Sarba L/336</t>
  </si>
  <si>
    <t>kovinska noga za ograjo stopnic igrala Sarba L/326</t>
  </si>
  <si>
    <t>podest igrala Sarba L/316</t>
  </si>
  <si>
    <t>prečna letev igrala sarba L/352</t>
  </si>
  <si>
    <t>vzmeti žičnice Sarba F/7130</t>
  </si>
  <si>
    <t>gumijaste cevi za verigo žičnice Sarba F/7130</t>
  </si>
  <si>
    <t>čolnič žičnice Sarba F/7130</t>
  </si>
  <si>
    <t>rep konjiček Richter</t>
  </si>
  <si>
    <t>držala konjiček Richter</t>
  </si>
  <si>
    <t>zgornji del igrala na vzmet</t>
  </si>
  <si>
    <t>čok trim orodja Euromix</t>
  </si>
  <si>
    <t>prečka trim orodja Euromix</t>
  </si>
  <si>
    <t>3 x tabla trim orodja Euromix</t>
  </si>
  <si>
    <t>letev poda igrala Veplas SV Kranj</t>
  </si>
  <si>
    <t>poloblica igrala Veplas SV Kranj</t>
  </si>
  <si>
    <t>deska hiška Veplas (135 cm)</t>
  </si>
  <si>
    <t>čok peskovnika Veplas</t>
  </si>
  <si>
    <t>čok peskovnika (60 cm fi 18)</t>
  </si>
  <si>
    <t>nalepka informativna tabla</t>
  </si>
  <si>
    <t>panel kovinske ograje (260x180 cm)</t>
  </si>
  <si>
    <t>panel ograje (260x150 cm)</t>
  </si>
  <si>
    <t>koš Sarba P/016</t>
  </si>
  <si>
    <t>betonski del koša Kremen urbano</t>
  </si>
  <si>
    <t>mivka</t>
  </si>
  <si>
    <t>prodec</t>
  </si>
  <si>
    <t>zemlje</t>
  </si>
  <si>
    <t>(preplastitev) gumene varovalne podlage 40 m2</t>
  </si>
  <si>
    <t>(preplastitev) gumene varovalne podlage 25 m2</t>
  </si>
  <si>
    <t>(preplastitev) gumene varovalne podlage 24 m2</t>
  </si>
  <si>
    <t>(preplastitev) gumene varovalne podlage 20 m2</t>
  </si>
  <si>
    <t>gumena varovalna podlaga 2 m2</t>
  </si>
  <si>
    <t>gumena varovalna podlaga 1,5 m2</t>
  </si>
  <si>
    <t>barvanje klopi</t>
  </si>
  <si>
    <t>barvanje mize</t>
  </si>
  <si>
    <t>barvanje ograje</t>
  </si>
  <si>
    <t>barvanje igrala (veliko igr.)</t>
  </si>
  <si>
    <t>barvanje igrala (srednje igr.)</t>
  </si>
  <si>
    <t>barvanje igrala (malo igr.)</t>
  </si>
  <si>
    <t>vijačenje (kos = povprečno 1,5 delovna ura)</t>
  </si>
  <si>
    <t>popravilo (kos = povprečno 3 delovne ure)</t>
  </si>
  <si>
    <t>odstranitev (4 delovne ure)</t>
  </si>
  <si>
    <t xml:space="preserve"> obračun v enkratni tlorisni površini po M2 urejene in zasajene površine za celo leto</t>
  </si>
  <si>
    <t>obračun v enkratni tlorisni površini po M2 urejene in zasajene površine za celo leto</t>
  </si>
  <si>
    <t xml:space="preserve">3. Nabava in postavitev novih košev za pasje iztrebke </t>
  </si>
  <si>
    <t xml:space="preserve">4. Čiščenje košev za pasje iztrebke </t>
  </si>
  <si>
    <t xml:space="preserve">5. Vzdrževanje čistoče </t>
  </si>
  <si>
    <t>6.  Nepredvidena dela - po predhodni seznanitvi in potrditvi koncesionarja</t>
  </si>
  <si>
    <t>Enota mere</t>
  </si>
  <si>
    <t>brez nepredvidenih del</t>
  </si>
  <si>
    <t>2. Vzdrževanje klopi, igral in ostale urbane opreme - specifikacija po pregledu s koncedentom in potrditvi plana.</t>
  </si>
  <si>
    <t>*V okviru predmetne vrednosti se za postavko D2 upošteva vrednost 71.500,00 EUR brez DDV</t>
  </si>
  <si>
    <t>REKAPITULACIJA</t>
  </si>
  <si>
    <t>SKUPAJ v EUR za obdobje 5-ih let brez DDV</t>
  </si>
  <si>
    <t>SKUPAJ v EUR za obdobje 5-ih let z DDV</t>
  </si>
  <si>
    <t>Rezervni deli in potrebščine, letni nabor na podlagi aktualnega ogleda.</t>
  </si>
  <si>
    <t xml:space="preserve">Storitev zajema vzdrževanje, obnova, zamenjava dotrajanih delov in čiščenje klopi, igral in ostale urbane opreme, z vsemi potrebnimi deli in materialom. V postavki vključeni generalni letni pregled z izdelavo plana in  redni pregledi . Vsako vzdrževanje mora biti fotodokumetirano pred in po izvedbi in priloženo k situaciji. </t>
  </si>
  <si>
    <t>S pogostostjo del je potrebno zagotoviti urejen videz mesta, kvaliteto bivanja, normalno uporabo igral in urbane opreme.</t>
  </si>
  <si>
    <t>Vzdrževalna dela se opravljajo, ko so primerne vremenske in druge razmere za opravljanje del. Območja kjer se opravljajo dela je koncesionar dolžan zavarovati in označiti s predpisano signalizacijo tako, da je zagotovljena varnost in umakniti takoj, ko ni več potrebno.</t>
  </si>
  <si>
    <t>spomladansko čiščenje trav. Površin, odstranitev odpadlih rastlinskih delov in vej</t>
  </si>
  <si>
    <t>jesensko čiščenje zelenih površin in odstranjevanje listja in odpadlih rastlinskih delov</t>
  </si>
  <si>
    <r>
      <t>V ceni morajo biti zajeta vsa potrebna dela in nabava potrebnega materiala za pripravo podlage – zemljišča za zasaditev čebulnic, sezonskega in ostalega cvetja, zasajenih  na skupnih ali ločenih površinah; v gredicah, izvedba zasaditve ter ostala dodatna dela potrebna za nego in  rast skladno z hortikulturnimi znanji</t>
    </r>
    <r>
      <rPr>
        <sz val="11"/>
        <color theme="1"/>
        <rFont val="Calibri"/>
        <family val="2"/>
        <charset val="238"/>
        <scheme val="minor"/>
      </rPr>
      <t xml:space="preserve"> vsaj 2 x letno in upoštevanjem kolobarjenja skladno z lenim planom, ki ga pripravi koncesionar. </t>
    </r>
  </si>
  <si>
    <r>
      <t xml:space="preserve">V ceni morajo biti zajeta vsa potrebna dela in nabava potrebnega materiala za pripravo podlage –za zasaditev čebulnic, sezonskega in ostalega cvetja, zasajenih  v koritih ter ostala dodatna dela potrebna za nego in  rast </t>
    </r>
    <r>
      <rPr>
        <sz val="11"/>
        <color theme="1"/>
        <rFont val="Calibri"/>
        <family val="2"/>
        <charset val="238"/>
        <scheme val="minor"/>
      </rPr>
      <t>vsaj 2x letno skladno z hortikulturnimi znanji. Letno je potrebno pripraviti plan zamenjave zasaditve enoletnic s trajnicami skladno z obsegom in navodili koncedenta. V ceno je zajeto tudi čiščenje korit, menjava drenaže (filc+pesek) in čiščenje odtočnih lukenj.</t>
    </r>
  </si>
  <si>
    <r>
      <t xml:space="preserve">Pletje, čiščenje in okopavanje, vse  </t>
    </r>
    <r>
      <rPr>
        <sz val="11"/>
        <color theme="1"/>
        <rFont val="Calibri"/>
        <family val="2"/>
        <charset val="238"/>
        <scheme val="minor"/>
      </rPr>
      <t xml:space="preserve">z odvozom vsaj 4 x letno dodajanje zemlje, rahljanje, zalivanje po potrebi, škropljenje, dognojevanje vsaj 2x letno, zaščita proti boleznim in škodljivcem, obrezovanje, izrezovanje suhih in poškodovanih, čiščenje odmrlih delov rastlin in odcvetelega cvetja in celotnih neustreznih rastlin v sezoni in izkopavanje po koncu sezone z ureditvijo gredic oz. za ta namen urejenih površin za zimo (zimsko zasipanje in zastiranje s smrečjem ali drugim ustreznim materialom – po potrebi), nabava in dosaditev nadomestnih rastlin na mesto odmrlih (po potrebi), spomladansko odgrinjanje in čiščenje cvetličnih in drugih posod oz. za ta namen urejenih površin </t>
    </r>
  </si>
  <si>
    <r>
      <t xml:space="preserve">Pletje, čiščenje in okopavanje, vse  </t>
    </r>
    <r>
      <rPr>
        <sz val="11"/>
        <color theme="1"/>
        <rFont val="Calibri"/>
        <family val="2"/>
        <charset val="238"/>
        <scheme val="minor"/>
      </rPr>
      <t xml:space="preserve">vsaj 4x letno, Menjava drenaže (filc+pesek) in čiščenje odtočnih lukenj, zaščita čebulnic proti voluharjem, dodajanje zemlje, rahljanje, zalivanje, škropljenje, dognojevanje vsaj 2x letno, zaščita proti boleznim in škodljivcem, obrezovanje, izrezovanje suhih in poškodovanih, čiščenje odmrlih delov rastlin in odcvetelega cvetja in celotnih neustreznih rastlin v sezoni in izkopavanje po koncu sezone z ureditvijo gredic cvetličnih in drugih posod oz. za ta namen urejenih površin za zimo (zimsko zasipanje in zastiranje s smrečjem ali drugim ustreznim materialom – po potrebi), nabava in dosaditev nadomestnih rastlin na mesto odmrlih (po potrebi), spomladansko odgrinjanje in čiščenje cvetličnih in drugih posod oz. za ta namen urejenih površin </t>
    </r>
  </si>
  <si>
    <r>
      <t>Pletje in okopavanj</t>
    </r>
    <r>
      <rPr>
        <sz val="11"/>
        <color theme="1"/>
        <rFont val="Calibri"/>
        <family val="2"/>
        <charset val="238"/>
        <scheme val="minor"/>
      </rPr>
      <t xml:space="preserve">e vsaj 4x letno čiščenje, redčenje, pomlajevanje, vzdrževalni rez vsaj 2x letno, dodajanje zemlje, rahljanje, zalivanje, škropljenje, založno dognojevanje vsaj 2x letno, zaščita proti boleznim in škodljivcem, obrezovanje, izrezovanje suhih in poškodovanih vej, čiščenje odmrlih delov rastlin z ureditvijo gredic cvetličnih in drugih posod oz. za ta namen urejenih površin za zimo (zimsko zasipanje in zastiranje s smrečjem ali drugim ustreznim materialom), nabava in dosaditev nadomestnih rastlin na mesto odmrlih (po potrebi), spomladansko odgrinjanje in čiščenje cvetličnih in drugih posod oz. za ta namen urejenih površin </t>
    </r>
  </si>
  <si>
    <r>
      <t xml:space="preserve">VISOKE GRMOVNICE ( vsaka cca. 2m2) Pletev, redčenje, pomlajevanje, okopavanje, dodajanje zemlje, čiščenje, zalivanje in dognojevanje, </t>
    </r>
    <r>
      <rPr>
        <sz val="11"/>
        <color theme="1"/>
        <rFont val="Calibri"/>
        <family val="2"/>
        <charset val="238"/>
        <scheme val="minor"/>
      </rPr>
      <t>vse vsaj 2x letno, obrezovanje grmovnic vsaj 2 x letno, izrezovanje suhih in poškodovanih vej.</t>
    </r>
  </si>
  <si>
    <r>
      <t xml:space="preserve">NIZKE GRMOVNICE ( 689 X CCA. 0,5M2 cca. 2m2) Pletev, okopavanje, redčenje, pomlajevanje, dodajanje zemlje, čiščenje, zalivanje in dognojevanje, </t>
    </r>
    <r>
      <rPr>
        <sz val="11"/>
        <color theme="1"/>
        <rFont val="Calibri"/>
        <family val="2"/>
        <charset val="238"/>
        <scheme val="minor"/>
      </rPr>
      <t>vse vsaj 2x letno,obrezovanje grmovnic  vsaj 2x letno, izrezovanje suhih in poškodovanih vej.</t>
    </r>
  </si>
  <si>
    <r>
      <t>Pletev, redčenje spodnjega dela in pomlajevanje, okopavanje, dodajanje zemlje, čiščenje, zalivanje, dognojevanje,</t>
    </r>
    <r>
      <rPr>
        <sz val="11"/>
        <color theme="1"/>
        <rFont val="Calibri"/>
        <family val="2"/>
        <charset val="238"/>
        <scheme val="minor"/>
      </rPr>
      <t xml:space="preserve"> vse vsaj 2x letno, obrezovanje horizontalnih in vertikalnih površin živih meja v ravnih in krivih površinah vsaj 2x letno, vključno z izrezovanjem suhih in poškodovanih vej.</t>
    </r>
  </si>
  <si>
    <r>
      <t>Zalivanje dreves (v ceni morajo biti zajeta vsa potrebna zalivanja v obdobju enega leta,</t>
    </r>
    <r>
      <rPr>
        <sz val="11"/>
        <color theme="1"/>
        <rFont val="Calibri"/>
        <family val="2"/>
        <charset val="238"/>
        <scheme val="minor"/>
      </rPr>
      <t xml:space="preserve"> za zagotovitev primerne vlažnosti zemlje)</t>
    </r>
  </si>
  <si>
    <t xml:space="preserve">Nepredvidena dela </t>
  </si>
  <si>
    <r>
      <t xml:space="preserve">7. Ostala dela po naročilu  - ne vplivajo na ponudbeno ceno kot samostojna postavka, temveč služijo kot struktura cene, pri čemer postavke, ki služijo za strukturo cene predstavljajo temelj za izračun zgoraj opredeljenih postavk. Navedeno mora ponudnik na poziv naročnika izkazati. V kolikor ponudnik na podlagi poziva naročnika ne more uzkazati, da upoštevaje ceno na enoto iz strukture cene lahko izvede celotno količino posamezne postavke bo naročnik takšnega ponudnika </t>
    </r>
    <r>
      <rPr>
        <b/>
        <sz val="11"/>
        <color rgb="FF00B050"/>
        <rFont val="Calibri"/>
        <family val="2"/>
        <charset val="238"/>
        <scheme val="minor"/>
      </rPr>
      <t xml:space="preserve">izločil </t>
    </r>
    <r>
      <rPr>
        <sz val="11"/>
        <color rgb="FF00B050"/>
        <rFont val="Calibri"/>
        <family val="2"/>
        <charset val="238"/>
        <scheme val="minor"/>
      </rPr>
      <t>iz nadaljnega ocenjevanja.</t>
    </r>
  </si>
  <si>
    <t>Iz letnega nabora bo realizirano 71.500 EUR brez DDV, skladno z ogledom in prioritetno listo. Pri popisu elementov velja, da mora biti elemenet ali original ali enakovredni nadomestek, da se zagotavlja ustrezna varnost igral, klopi in ostale urbane opreme. Določena igrala, klopi in ostala urbana oprema, so navedena z imenom za določitev materialnih lastnosti in dimenzij.</t>
  </si>
  <si>
    <t>Skupna rekapitulacija za razvrstitev glede na merilo</t>
  </si>
  <si>
    <t>REKAPITULACIJA, ki se upošteva v okviru razvrstitve glede na merilo in jo morajo prijavitelji vnesti v obrazec Ponudbeni predračun</t>
  </si>
  <si>
    <t>REKAPITULACIJA, ki se upošteva pri okvirni vrednosti pogodbe* in se navede v obrazec Prijava</t>
  </si>
  <si>
    <t>Koncedent v zvezi z izpolnjevanjem Popisa storitev s ponudbenim predračunom izpostavlja, da morajo prijavitelji izpolniti vse postavke v predračunu.</t>
  </si>
  <si>
    <t>V kolikor bi prijavitelji posamezne postavke pustili prazne ali bi bila navedena cena 0, bo naročnik štel, da bo prijavitelj izvedel storitve oziroma dobavil blago za ceno 0. Prijavitelj v primeru da navede ceno 0 z oddajo prijave izrecno soglaša, da ni upravičen do kakršnihkoli plačil za izvedbo storitev za katere je podal ponudbeno ceno 0.</t>
  </si>
  <si>
    <t>Pogonski agregat za priključke in maksimalno težo 1500 kg</t>
  </si>
  <si>
    <t>VK delavec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</si>
</sst>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1"/>
      <color rgb="FF00B050"/>
      <name val="Calibri"/>
      <family val="2"/>
      <charset val="238"/>
      <scheme val="minor"/>
    </font>
    <font>
      <sz val="11"/>
      <color rgb="FF00B050"/>
      <name val="Calibri"/>
      <family val="2"/>
      <charset val="238"/>
      <scheme val="minor"/>
    </font>
    <font>
      <b/>
      <sz val="16"/>
      <color theme="1"/>
      <name val="Calibri"/>
      <family val="2"/>
      <charset val="238"/>
      <scheme val="minor"/>
    </font>
    <font>
      <b/>
      <sz val="11"/>
      <color theme="1"/>
      <name val="Calibri"/>
      <family val="2"/>
      <charset val="238"/>
      <scheme val="minor"/>
    </font>
    <font>
      <sz val="11"/>
      <color theme="9"/>
      <name val="Calibri"/>
      <family val="2"/>
      <charset val="238"/>
      <scheme val="minor"/>
    </font>
    <font>
      <i/>
      <sz val="11"/>
      <color theme="1"/>
      <name val="Calibri"/>
      <family val="2"/>
      <charset val="238"/>
      <scheme val="minor"/>
    </font>
    <font>
      <b/>
      <sz val="12"/>
      <color theme="1"/>
      <name val="Calibri"/>
      <family val="2"/>
      <charset val="238"/>
      <scheme val="minor"/>
    </font>
    <font>
      <sz val="11"/>
      <color theme="1"/>
      <name val="Calibri"/>
      <family val="2"/>
      <charset val="238"/>
      <scheme val="minor"/>
    </font>
    <font>
      <sz val="11"/>
      <color theme="1"/>
      <name val="Calibri"/>
      <family val="2"/>
      <scheme val="minor"/>
    </font>
    <font>
      <sz val="10"/>
      <color theme="1"/>
      <name val="Calibri"/>
      <family val="2"/>
      <charset val="238"/>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66">
    <xf numFmtId="0" fontId="0" fillId="0" borderId="0" xfId="0"/>
    <xf numFmtId="0" fontId="0" fillId="0" borderId="0" xfId="0" applyAlignment="1">
      <alignment horizontal="justify" vertical="distributed" wrapText="1"/>
    </xf>
    <xf numFmtId="0" fontId="1" fillId="0" borderId="0" xfId="0" applyFont="1" applyAlignment="1">
      <alignment horizontal="justify" vertical="distributed" wrapText="1"/>
    </xf>
    <xf numFmtId="0" fontId="2" fillId="0" borderId="0" xfId="0" applyFont="1" applyAlignment="1">
      <alignment horizontal="justify" vertical="distributed" wrapText="1"/>
    </xf>
    <xf numFmtId="0" fontId="3" fillId="0" borderId="0" xfId="0" applyFont="1" applyAlignment="1">
      <alignment horizontal="justify" vertical="distributed" wrapText="1"/>
    </xf>
    <xf numFmtId="0" fontId="0" fillId="0" borderId="0" xfId="0" applyFill="1" applyAlignment="1">
      <alignment horizontal="justify" vertical="distributed" wrapText="1"/>
    </xf>
    <xf numFmtId="0" fontId="2" fillId="2" borderId="0" xfId="0" applyFont="1" applyFill="1" applyAlignment="1">
      <alignment horizontal="justify" vertical="distributed" wrapText="1"/>
    </xf>
    <xf numFmtId="0" fontId="1" fillId="0" borderId="0" xfId="0" applyFont="1" applyFill="1" applyAlignment="1">
      <alignment horizontal="justify" vertical="distributed" wrapText="1"/>
    </xf>
    <xf numFmtId="0" fontId="2" fillId="0" borderId="0" xfId="0" applyFont="1" applyFill="1" applyAlignment="1">
      <alignment horizontal="justify" vertical="distributed" wrapText="1"/>
    </xf>
    <xf numFmtId="4" fontId="0" fillId="0" borderId="0" xfId="0" applyNumberFormat="1" applyFill="1" applyAlignment="1">
      <alignment horizontal="justify" vertical="distributed" wrapText="1"/>
    </xf>
    <xf numFmtId="9" fontId="0" fillId="0" borderId="0" xfId="0" applyNumberFormat="1" applyFill="1" applyAlignment="1">
      <alignment horizontal="justify" vertical="distributed" wrapText="1"/>
    </xf>
    <xf numFmtId="0" fontId="4" fillId="0" borderId="0" xfId="0" applyFont="1" applyAlignment="1">
      <alignment horizontal="justify" vertical="distributed" wrapText="1"/>
    </xf>
    <xf numFmtId="0" fontId="4" fillId="0" borderId="0" xfId="0" applyFont="1" applyFill="1" applyAlignment="1">
      <alignment horizontal="justify" vertical="distributed" wrapText="1"/>
    </xf>
    <xf numFmtId="0" fontId="6" fillId="0" borderId="0" xfId="0" applyFont="1" applyAlignment="1">
      <alignment horizontal="justify" vertical="distributed" wrapText="1"/>
    </xf>
    <xf numFmtId="0" fontId="0" fillId="0" borderId="0" xfId="0" applyBorder="1" applyAlignment="1">
      <alignment horizontal="justify" vertical="distributed" wrapText="1"/>
    </xf>
    <xf numFmtId="0" fontId="0" fillId="0" borderId="0" xfId="0" applyFill="1" applyBorder="1" applyAlignment="1">
      <alignment horizontal="justify" vertical="distributed" wrapText="1"/>
    </xf>
    <xf numFmtId="0" fontId="4" fillId="0" borderId="1" xfId="0" applyFont="1" applyBorder="1" applyAlignment="1">
      <alignment horizontal="justify" vertical="distributed" wrapText="1"/>
    </xf>
    <xf numFmtId="0" fontId="4" fillId="0" borderId="1" xfId="0" applyFont="1" applyFill="1" applyBorder="1" applyAlignment="1">
      <alignment horizontal="justify" vertical="distributed" wrapText="1"/>
    </xf>
    <xf numFmtId="0" fontId="0" fillId="0" borderId="1" xfId="0" applyBorder="1" applyAlignment="1">
      <alignment horizontal="justify" vertical="distributed" wrapText="1"/>
    </xf>
    <xf numFmtId="0" fontId="0" fillId="0" borderId="1" xfId="0" applyFill="1" applyBorder="1" applyAlignment="1">
      <alignment horizontal="justify" vertical="distributed" wrapText="1"/>
    </xf>
    <xf numFmtId="0" fontId="6" fillId="0" borderId="1" xfId="0" applyFont="1" applyBorder="1" applyAlignment="1">
      <alignment horizontal="justify" vertical="distributed" wrapText="1"/>
    </xf>
    <xf numFmtId="0" fontId="6" fillId="0" borderId="1" xfId="0" applyFont="1" applyFill="1" applyBorder="1" applyAlignment="1">
      <alignment horizontal="justify" vertical="distributed" wrapText="1"/>
    </xf>
    <xf numFmtId="0" fontId="5" fillId="0" borderId="1" xfId="0" applyFont="1" applyBorder="1" applyAlignment="1">
      <alignment horizontal="justify" vertical="distributed" wrapText="1"/>
    </xf>
    <xf numFmtId="0" fontId="0" fillId="0" borderId="1" xfId="0" applyFill="1" applyBorder="1" applyAlignment="1" applyProtection="1">
      <alignment horizontal="justify" vertical="distributed" wrapText="1"/>
      <protection locked="0"/>
    </xf>
    <xf numFmtId="0" fontId="0" fillId="0" borderId="1" xfId="0" applyBorder="1" applyAlignment="1" applyProtection="1">
      <alignment horizontal="justify" vertical="distributed" wrapText="1"/>
      <protection locked="0"/>
    </xf>
    <xf numFmtId="0" fontId="7" fillId="3" borderId="0" xfId="0" applyFont="1" applyFill="1" applyAlignment="1">
      <alignment horizontal="justify" vertical="distributed" wrapText="1"/>
    </xf>
    <xf numFmtId="0" fontId="9" fillId="0" borderId="0" xfId="1" applyFill="1" applyBorder="1"/>
    <xf numFmtId="0" fontId="9" fillId="0" borderId="0" xfId="1" applyBorder="1"/>
    <xf numFmtId="0" fontId="9" fillId="0" borderId="0" xfId="1" applyBorder="1" applyAlignment="1">
      <alignment horizontal="center"/>
    </xf>
    <xf numFmtId="0" fontId="9" fillId="0" borderId="0" xfId="1" applyFill="1" applyBorder="1" applyAlignment="1">
      <alignment horizontal="center"/>
    </xf>
    <xf numFmtId="0" fontId="8" fillId="0" borderId="0" xfId="1" applyFont="1" applyFill="1" applyBorder="1"/>
    <xf numFmtId="0" fontId="2" fillId="0" borderId="0" xfId="0" applyFont="1" applyBorder="1" applyAlignment="1">
      <alignment horizontal="justify" vertical="distributed" wrapText="1"/>
    </xf>
    <xf numFmtId="0" fontId="2" fillId="0" borderId="0" xfId="0" applyFont="1" applyFill="1" applyBorder="1" applyAlignment="1">
      <alignment horizontal="justify" vertical="distributed" wrapText="1"/>
    </xf>
    <xf numFmtId="2" fontId="0" fillId="0" borderId="0" xfId="0" applyNumberFormat="1" applyAlignment="1">
      <alignment horizontal="justify" vertical="distributed" wrapText="1"/>
    </xf>
    <xf numFmtId="2" fontId="2" fillId="0" borderId="0" xfId="0" applyNumberFormat="1" applyFont="1" applyAlignment="1">
      <alignment horizontal="justify" vertical="distributed" wrapText="1"/>
    </xf>
    <xf numFmtId="2" fontId="0" fillId="0" borderId="0" xfId="0" applyNumberFormat="1" applyFill="1" applyAlignment="1">
      <alignment horizontal="justify" vertical="distributed" wrapText="1"/>
    </xf>
    <xf numFmtId="2" fontId="4" fillId="0" borderId="0" xfId="0" applyNumberFormat="1" applyFont="1" applyAlignment="1">
      <alignment horizontal="justify" vertical="distributed" wrapText="1"/>
    </xf>
    <xf numFmtId="0" fontId="9" fillId="0" borderId="0" xfId="1"/>
    <xf numFmtId="0" fontId="10" fillId="0" borderId="0" xfId="0" applyFont="1" applyFill="1" applyBorder="1" applyAlignment="1">
      <alignment horizontal="justify" vertical="distributed" wrapText="1"/>
    </xf>
    <xf numFmtId="4" fontId="4" fillId="0" borderId="0" xfId="0" applyNumberFormat="1" applyFont="1" applyAlignment="1">
      <alignment horizontal="justify" vertical="distributed" wrapText="1"/>
    </xf>
    <xf numFmtId="4" fontId="0" fillId="0" borderId="0" xfId="0" applyNumberFormat="1"/>
    <xf numFmtId="4" fontId="0" fillId="0" borderId="1" xfId="0" applyNumberFormat="1" applyBorder="1" applyAlignment="1">
      <alignment horizontal="justify" vertical="distributed" wrapText="1"/>
    </xf>
    <xf numFmtId="4" fontId="6" fillId="0" borderId="1" xfId="0" applyNumberFormat="1" applyFont="1" applyBorder="1" applyAlignment="1">
      <alignment horizontal="justify" vertical="distributed" wrapText="1"/>
    </xf>
    <xf numFmtId="0" fontId="4" fillId="0" borderId="0" xfId="0" applyFont="1"/>
    <xf numFmtId="0" fontId="0" fillId="0" borderId="1" xfId="0" applyBorder="1"/>
    <xf numFmtId="4" fontId="0" fillId="0" borderId="1" xfId="0" applyNumberFormat="1" applyBorder="1" applyAlignment="1">
      <alignment horizontal="left"/>
    </xf>
    <xf numFmtId="0" fontId="7" fillId="0" borderId="0" xfId="1" applyFont="1"/>
    <xf numFmtId="0" fontId="0" fillId="0" borderId="0" xfId="1" applyFont="1" applyAlignment="1">
      <alignment horizontal="left" vertical="distributed"/>
    </xf>
    <xf numFmtId="0" fontId="6" fillId="0" borderId="0" xfId="0" applyFont="1" applyBorder="1" applyAlignment="1">
      <alignment horizontal="justify" vertical="distributed" wrapText="1"/>
    </xf>
    <xf numFmtId="4" fontId="0" fillId="0" borderId="0" xfId="0" applyNumberFormat="1" applyAlignment="1">
      <alignment horizontal="justify" vertical="distributed" wrapText="1"/>
    </xf>
    <xf numFmtId="4" fontId="1" fillId="0" borderId="0" xfId="0" applyNumberFormat="1" applyFont="1" applyAlignment="1">
      <alignment horizontal="justify" vertical="distributed" wrapText="1"/>
    </xf>
    <xf numFmtId="4" fontId="2" fillId="0" borderId="0" xfId="0" applyNumberFormat="1" applyFont="1" applyAlignment="1">
      <alignment horizontal="justify" vertical="distributed" wrapText="1"/>
    </xf>
    <xf numFmtId="4" fontId="0" fillId="3" borderId="0" xfId="0" applyNumberFormat="1" applyFill="1" applyAlignment="1" applyProtection="1">
      <alignment horizontal="justify" vertical="distributed" wrapText="1"/>
      <protection locked="0"/>
    </xf>
    <xf numFmtId="4" fontId="2" fillId="0" borderId="0" xfId="0" applyNumberFormat="1" applyFont="1" applyFill="1" applyAlignment="1">
      <alignment horizontal="justify" vertical="distributed" wrapText="1"/>
    </xf>
    <xf numFmtId="4" fontId="2" fillId="2" borderId="0" xfId="0" applyNumberFormat="1" applyFont="1" applyFill="1" applyAlignment="1">
      <alignment horizontal="justify" vertical="distributed" wrapText="1"/>
    </xf>
    <xf numFmtId="4" fontId="0" fillId="0" borderId="0" xfId="0" applyNumberFormat="1" applyBorder="1" applyAlignment="1">
      <alignment horizontal="justify" vertical="distributed" wrapText="1"/>
    </xf>
    <xf numFmtId="4" fontId="0" fillId="3" borderId="0" xfId="0" applyNumberFormat="1" applyFill="1" applyBorder="1" applyAlignment="1" applyProtection="1">
      <alignment horizontal="justify" vertical="distributed" wrapText="1"/>
      <protection locked="0"/>
    </xf>
    <xf numFmtId="4" fontId="2" fillId="0" borderId="0" xfId="0" applyNumberFormat="1" applyFont="1" applyBorder="1" applyAlignment="1">
      <alignment horizontal="justify" vertical="distributed" wrapText="1"/>
    </xf>
    <xf numFmtId="4" fontId="0" fillId="2" borderId="0" xfId="0" applyNumberFormat="1" applyFill="1" applyAlignment="1" applyProtection="1">
      <alignment horizontal="justify" vertical="distributed" wrapText="1"/>
      <protection locked="0"/>
    </xf>
    <xf numFmtId="4" fontId="6" fillId="3" borderId="1" xfId="0" applyNumberFormat="1" applyFont="1" applyFill="1" applyBorder="1" applyAlignment="1" applyProtection="1">
      <alignment horizontal="justify" vertical="distributed" wrapText="1"/>
      <protection locked="0"/>
    </xf>
    <xf numFmtId="4" fontId="0" fillId="0" borderId="1" xfId="0" applyNumberFormat="1" applyBorder="1"/>
    <xf numFmtId="0" fontId="0" fillId="0" borderId="0" xfId="0" applyFont="1" applyAlignment="1">
      <alignment horizontal="justify" vertical="distributed" wrapText="1"/>
    </xf>
    <xf numFmtId="0" fontId="11" fillId="0" borderId="0" xfId="0" applyFont="1"/>
    <xf numFmtId="0" fontId="11" fillId="0" borderId="0" xfId="0" applyFont="1" applyAlignment="1">
      <alignment horizontal="left" wrapText="1"/>
    </xf>
    <xf numFmtId="0" fontId="9" fillId="0" borderId="0" xfId="1"/>
    <xf numFmtId="4" fontId="6" fillId="2" borderId="1" xfId="0" applyNumberFormat="1" applyFont="1" applyFill="1" applyBorder="1" applyAlignment="1" applyProtection="1">
      <alignment horizontal="justify" vertical="distributed" wrapText="1"/>
    </xf>
  </cellXfs>
  <cellStyles count="2">
    <cellStyle name="Navadno" xfId="0" builtinId="0"/>
    <cellStyle name="Navad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3"/>
  <sheetViews>
    <sheetView tabSelected="1" topLeftCell="A19" workbookViewId="0">
      <selection activeCell="E12" sqref="E12"/>
    </sheetView>
  </sheetViews>
  <sheetFormatPr defaultColWidth="8.875" defaultRowHeight="15" x14ac:dyDescent="0.25"/>
  <cols>
    <col min="2" max="2" width="43.625" customWidth="1"/>
    <col min="3" max="3" width="13.875" customWidth="1"/>
    <col min="6" max="6" width="22.125" customWidth="1"/>
  </cols>
  <sheetData>
    <row r="2" spans="2:6" x14ac:dyDescent="0.25">
      <c r="B2" s="43" t="s">
        <v>272</v>
      </c>
    </row>
    <row r="9" spans="2:6" ht="45" x14ac:dyDescent="0.25">
      <c r="B9" s="11" t="s">
        <v>294</v>
      </c>
      <c r="C9" s="11"/>
      <c r="D9" s="12"/>
      <c r="E9" s="11"/>
      <c r="F9" s="36"/>
    </row>
    <row r="10" spans="2:6" x14ac:dyDescent="0.25">
      <c r="B10" s="11" t="s">
        <v>269</v>
      </c>
      <c r="C10" s="11"/>
      <c r="D10" s="12"/>
      <c r="E10" s="39"/>
      <c r="F10" s="39">
        <f>Popis_storitev!E510</f>
        <v>0</v>
      </c>
    </row>
    <row r="11" spans="2:6" x14ac:dyDescent="0.25">
      <c r="B11" s="18" t="s">
        <v>136</v>
      </c>
      <c r="C11" s="18"/>
      <c r="D11" s="19"/>
      <c r="E11" s="41"/>
      <c r="F11" s="41">
        <f>Popis_storitev!E511</f>
        <v>0</v>
      </c>
    </row>
    <row r="12" spans="2:6" x14ac:dyDescent="0.25">
      <c r="B12" s="18" t="s">
        <v>151</v>
      </c>
      <c r="C12" s="20"/>
      <c r="D12" s="21"/>
      <c r="E12" s="59"/>
      <c r="F12" s="42">
        <f>Popis_storitev!E512</f>
        <v>0</v>
      </c>
    </row>
    <row r="13" spans="2:6" x14ac:dyDescent="0.25">
      <c r="B13" s="18" t="s">
        <v>152</v>
      </c>
      <c r="C13" s="20"/>
      <c r="D13" s="21"/>
      <c r="E13" s="65"/>
      <c r="F13" s="42">
        <f>Popis_storitev!E513</f>
        <v>0</v>
      </c>
    </row>
    <row r="14" spans="2:6" x14ac:dyDescent="0.25">
      <c r="B14" s="20" t="s">
        <v>137</v>
      </c>
      <c r="C14" s="18"/>
      <c r="D14" s="19"/>
      <c r="E14" s="41"/>
      <c r="F14" s="41">
        <f>Popis_storitev!E514</f>
        <v>0</v>
      </c>
    </row>
    <row r="15" spans="2:6" x14ac:dyDescent="0.25">
      <c r="B15" s="48"/>
      <c r="C15" s="14"/>
      <c r="D15" s="15"/>
      <c r="E15" s="55"/>
      <c r="F15" s="55"/>
    </row>
    <row r="16" spans="2:6" x14ac:dyDescent="0.25">
      <c r="E16" s="40"/>
      <c r="F16" s="40"/>
    </row>
    <row r="17" spans="2:9" ht="30" x14ac:dyDescent="0.25">
      <c r="B17" s="11" t="s">
        <v>295</v>
      </c>
      <c r="C17" s="11"/>
      <c r="D17" s="12"/>
      <c r="E17" s="39"/>
      <c r="F17" s="39"/>
    </row>
    <row r="18" spans="2:9" x14ac:dyDescent="0.25">
      <c r="B18" s="11" t="s">
        <v>269</v>
      </c>
      <c r="C18" s="11"/>
      <c r="D18" s="12"/>
      <c r="E18" s="39"/>
      <c r="F18" s="39">
        <f>F10+71500</f>
        <v>71500</v>
      </c>
      <c r="I18" s="40"/>
    </row>
    <row r="19" spans="2:9" x14ac:dyDescent="0.25">
      <c r="B19" s="18" t="s">
        <v>136</v>
      </c>
      <c r="C19" s="18"/>
      <c r="D19" s="19"/>
      <c r="E19" s="41"/>
      <c r="F19" s="41">
        <f>(F10*1.1)+(71500*1.1)</f>
        <v>78650</v>
      </c>
    </row>
    <row r="20" spans="2:9" x14ac:dyDescent="0.25">
      <c r="B20" s="18" t="s">
        <v>151</v>
      </c>
      <c r="C20" s="20"/>
      <c r="D20" s="21"/>
      <c r="E20" s="59"/>
      <c r="F20" s="42">
        <f>F19*(100-E20)/100</f>
        <v>78650</v>
      </c>
    </row>
    <row r="21" spans="2:9" x14ac:dyDescent="0.25">
      <c r="B21" s="18" t="s">
        <v>152</v>
      </c>
      <c r="C21" s="20"/>
      <c r="D21" s="21"/>
      <c r="E21" s="65"/>
      <c r="F21" s="42">
        <f>F20*0.22</f>
        <v>17303</v>
      </c>
    </row>
    <row r="22" spans="2:9" x14ac:dyDescent="0.25">
      <c r="B22" s="20" t="s">
        <v>137</v>
      </c>
      <c r="C22" s="18"/>
      <c r="D22" s="19"/>
      <c r="E22" s="41"/>
      <c r="F22" s="41">
        <f>F20+F21</f>
        <v>95953</v>
      </c>
    </row>
    <row r="23" spans="2:9" ht="25.5" x14ac:dyDescent="0.25">
      <c r="B23" s="38" t="s">
        <v>271</v>
      </c>
      <c r="E23" s="40"/>
      <c r="F23" s="40"/>
    </row>
    <row r="24" spans="2:9" x14ac:dyDescent="0.25">
      <c r="E24" s="40"/>
      <c r="F24" s="40"/>
    </row>
    <row r="25" spans="2:9" x14ac:dyDescent="0.25">
      <c r="B25" s="44" t="s">
        <v>273</v>
      </c>
      <c r="C25" s="44"/>
      <c r="D25" s="44"/>
      <c r="E25" s="60"/>
      <c r="F25" s="45">
        <f>F20*5</f>
        <v>393250</v>
      </c>
    </row>
    <row r="26" spans="2:9" x14ac:dyDescent="0.25">
      <c r="B26" s="44" t="s">
        <v>274</v>
      </c>
      <c r="C26" s="44"/>
      <c r="D26" s="44"/>
      <c r="E26" s="60"/>
      <c r="F26" s="45">
        <f>F22*5</f>
        <v>479765</v>
      </c>
    </row>
    <row r="30" spans="2:9" ht="60" customHeight="1" x14ac:dyDescent="0.25">
      <c r="B30" s="63" t="s">
        <v>296</v>
      </c>
    </row>
    <row r="31" spans="2:9" ht="60" customHeight="1" x14ac:dyDescent="0.25">
      <c r="B31" s="63"/>
    </row>
    <row r="32" spans="2:9" ht="105" x14ac:dyDescent="0.25">
      <c r="B32" s="63" t="s">
        <v>297</v>
      </c>
    </row>
    <row r="33" spans="2:2" x14ac:dyDescent="0.25">
      <c r="B33" s="62"/>
    </row>
  </sheetData>
  <sheetProtection algorithmName="SHA-512" hashValue="mbR5v7OHs8a0NFUB418EaZDGGI3ForZOSUS6TDd9cgIUpWS7AaLZBHDAKKWgJHRU9qyO0PthSi5f4NAhZLLIkA==" saltValue="zgR8EI2IIDhKKJUXRp74D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E669"/>
  <sheetViews>
    <sheetView zoomScaleNormal="100" workbookViewId="0">
      <pane ySplit="4" topLeftCell="A494" activePane="bottomLeft" state="frozen"/>
      <selection pane="bottomLeft" activeCell="C174" sqref="C174"/>
    </sheetView>
  </sheetViews>
  <sheetFormatPr defaultColWidth="68.375" defaultRowHeight="15" x14ac:dyDescent="0.25"/>
  <cols>
    <col min="1" max="1" width="68.375" style="1"/>
    <col min="2" max="2" width="12.875" style="1" customWidth="1"/>
    <col min="3" max="3" width="12.375" style="5" customWidth="1"/>
    <col min="4" max="4" width="16.375" style="1" customWidth="1"/>
    <col min="5" max="5" width="20.625" style="33" customWidth="1"/>
    <col min="6" max="16384" width="68.375" style="1"/>
  </cols>
  <sheetData>
    <row r="4" spans="1:5" ht="21" x14ac:dyDescent="0.25">
      <c r="A4" s="4" t="s">
        <v>153</v>
      </c>
      <c r="B4" s="1" t="s">
        <v>268</v>
      </c>
      <c r="C4" s="5" t="s">
        <v>8</v>
      </c>
      <c r="D4" s="1" t="s">
        <v>9</v>
      </c>
      <c r="E4" s="33" t="s">
        <v>10</v>
      </c>
    </row>
    <row r="5" spans="1:5" ht="21" x14ac:dyDescent="0.25">
      <c r="A5" s="4"/>
      <c r="D5" s="49"/>
      <c r="E5" s="49"/>
    </row>
    <row r="6" spans="1:5" ht="15.75" x14ac:dyDescent="0.25">
      <c r="A6" s="25" t="s">
        <v>154</v>
      </c>
      <c r="D6" s="49"/>
      <c r="E6" s="49"/>
    </row>
    <row r="7" spans="1:5" ht="21" x14ac:dyDescent="0.25">
      <c r="A7" s="4"/>
      <c r="D7" s="49"/>
      <c r="E7" s="49"/>
    </row>
    <row r="8" spans="1:5" ht="45" x14ac:dyDescent="0.25">
      <c r="A8" s="1" t="s">
        <v>0</v>
      </c>
      <c r="D8" s="49"/>
      <c r="E8" s="49"/>
    </row>
    <row r="9" spans="1:5" x14ac:dyDescent="0.25">
      <c r="D9" s="49"/>
      <c r="E9" s="49"/>
    </row>
    <row r="10" spans="1:5" ht="60" x14ac:dyDescent="0.25">
      <c r="A10" s="1" t="s">
        <v>1</v>
      </c>
      <c r="D10" s="49"/>
      <c r="E10" s="49"/>
    </row>
    <row r="11" spans="1:5" x14ac:dyDescent="0.25">
      <c r="D11" s="49"/>
      <c r="E11" s="49"/>
    </row>
    <row r="12" spans="1:5" ht="45" x14ac:dyDescent="0.25">
      <c r="A12" s="1" t="s">
        <v>2</v>
      </c>
      <c r="D12" s="49"/>
      <c r="E12" s="49"/>
    </row>
    <row r="13" spans="1:5" x14ac:dyDescent="0.25">
      <c r="D13" s="49"/>
      <c r="E13" s="49"/>
    </row>
    <row r="14" spans="1:5" ht="30" x14ac:dyDescent="0.25">
      <c r="A14" s="61" t="s">
        <v>277</v>
      </c>
      <c r="D14" s="49"/>
      <c r="E14" s="49"/>
    </row>
    <row r="15" spans="1:5" x14ac:dyDescent="0.25">
      <c r="A15" s="61"/>
      <c r="D15" s="49"/>
      <c r="E15" s="49"/>
    </row>
    <row r="16" spans="1:5" ht="60" x14ac:dyDescent="0.25">
      <c r="A16" s="61" t="s">
        <v>278</v>
      </c>
      <c r="D16" s="49"/>
      <c r="E16" s="49"/>
    </row>
    <row r="17" spans="1:5" x14ac:dyDescent="0.25">
      <c r="D17" s="49"/>
      <c r="E17" s="49"/>
    </row>
    <row r="18" spans="1:5" x14ac:dyDescent="0.25">
      <c r="D18" s="49"/>
      <c r="E18" s="49"/>
    </row>
    <row r="19" spans="1:5" x14ac:dyDescent="0.25">
      <c r="D19" s="49"/>
      <c r="E19" s="49"/>
    </row>
    <row r="20" spans="1:5" x14ac:dyDescent="0.25">
      <c r="D20" s="49"/>
      <c r="E20" s="49"/>
    </row>
    <row r="21" spans="1:5" s="2" customFormat="1" x14ac:dyDescent="0.25">
      <c r="A21" s="2" t="s">
        <v>3</v>
      </c>
      <c r="C21" s="7"/>
      <c r="D21" s="50"/>
      <c r="E21" s="50"/>
    </row>
    <row r="22" spans="1:5" x14ac:dyDescent="0.25">
      <c r="D22" s="49"/>
      <c r="E22" s="49"/>
    </row>
    <row r="23" spans="1:5" x14ac:dyDescent="0.25">
      <c r="D23" s="49"/>
      <c r="E23" s="49"/>
    </row>
    <row r="24" spans="1:5" s="3" customFormat="1" x14ac:dyDescent="0.25">
      <c r="A24" s="3" t="s">
        <v>4</v>
      </c>
      <c r="C24" s="8"/>
      <c r="D24" s="51"/>
      <c r="E24" s="51"/>
    </row>
    <row r="25" spans="1:5" x14ac:dyDescent="0.25">
      <c r="D25" s="49"/>
      <c r="E25" s="49"/>
    </row>
    <row r="26" spans="1:5" ht="75" x14ac:dyDescent="0.25">
      <c r="A26" s="61" t="s">
        <v>281</v>
      </c>
      <c r="D26" s="49"/>
      <c r="E26" s="49"/>
    </row>
    <row r="27" spans="1:5" ht="30" x14ac:dyDescent="0.25">
      <c r="A27" s="1" t="s">
        <v>81</v>
      </c>
      <c r="D27" s="49"/>
      <c r="E27" s="49"/>
    </row>
    <row r="28" spans="1:5" x14ac:dyDescent="0.25">
      <c r="D28" s="49"/>
      <c r="E28" s="49"/>
    </row>
    <row r="29" spans="1:5" x14ac:dyDescent="0.25">
      <c r="D29" s="49"/>
      <c r="E29" s="49"/>
    </row>
    <row r="30" spans="1:5" x14ac:dyDescent="0.25">
      <c r="A30" s="1" t="s">
        <v>5</v>
      </c>
      <c r="D30" s="49"/>
      <c r="E30" s="49"/>
    </row>
    <row r="31" spans="1:5" x14ac:dyDescent="0.25">
      <c r="D31" s="49"/>
      <c r="E31" s="49"/>
    </row>
    <row r="32" spans="1:5" ht="75" x14ac:dyDescent="0.25">
      <c r="A32" s="1" t="s">
        <v>155</v>
      </c>
      <c r="B32" s="1" t="s">
        <v>11</v>
      </c>
      <c r="C32" s="5">
        <v>388.2</v>
      </c>
      <c r="D32" s="52"/>
      <c r="E32" s="49">
        <f>C32*D32</f>
        <v>0</v>
      </c>
    </row>
    <row r="33" spans="1:5" x14ac:dyDescent="0.25">
      <c r="A33" s="1" t="s">
        <v>263</v>
      </c>
      <c r="D33" s="49"/>
      <c r="E33" s="49"/>
    </row>
    <row r="34" spans="1:5" x14ac:dyDescent="0.25">
      <c r="A34" s="1" t="s">
        <v>16</v>
      </c>
      <c r="D34" s="49"/>
      <c r="E34" s="49"/>
    </row>
    <row r="35" spans="1:5" x14ac:dyDescent="0.25">
      <c r="D35" s="49"/>
      <c r="E35" s="49"/>
    </row>
    <row r="36" spans="1:5" x14ac:dyDescent="0.25">
      <c r="D36" s="49"/>
      <c r="E36" s="49"/>
    </row>
    <row r="37" spans="1:5" s="3" customFormat="1" x14ac:dyDescent="0.25">
      <c r="A37" s="3" t="s">
        <v>12</v>
      </c>
      <c r="C37" s="8"/>
      <c r="D37" s="51"/>
      <c r="E37" s="51"/>
    </row>
    <row r="38" spans="1:5" x14ac:dyDescent="0.25">
      <c r="D38" s="49"/>
      <c r="E38" s="49"/>
    </row>
    <row r="39" spans="1:5" ht="75" x14ac:dyDescent="0.25">
      <c r="A39" s="1" t="s">
        <v>156</v>
      </c>
      <c r="D39" s="49"/>
      <c r="E39" s="49"/>
    </row>
    <row r="40" spans="1:5" ht="30" x14ac:dyDescent="0.25">
      <c r="A40" s="1" t="s">
        <v>157</v>
      </c>
      <c r="D40" s="49"/>
      <c r="E40" s="49"/>
    </row>
    <row r="41" spans="1:5" x14ac:dyDescent="0.25">
      <c r="D41" s="49"/>
      <c r="E41" s="49"/>
    </row>
    <row r="42" spans="1:5" x14ac:dyDescent="0.25">
      <c r="D42" s="49"/>
      <c r="E42" s="49"/>
    </row>
    <row r="43" spans="1:5" x14ac:dyDescent="0.25">
      <c r="A43" s="1" t="s">
        <v>5</v>
      </c>
      <c r="D43" s="49"/>
      <c r="E43" s="49"/>
    </row>
    <row r="44" spans="1:5" x14ac:dyDescent="0.25">
      <c r="D44" s="49"/>
      <c r="E44" s="49"/>
    </row>
    <row r="45" spans="1:5" ht="75" x14ac:dyDescent="0.25">
      <c r="A45" s="1" t="s">
        <v>158</v>
      </c>
      <c r="B45" s="1" t="s">
        <v>11</v>
      </c>
      <c r="C45" s="5">
        <v>100</v>
      </c>
      <c r="D45" s="52"/>
      <c r="E45" s="49">
        <f>C45*D45</f>
        <v>0</v>
      </c>
    </row>
    <row r="46" spans="1:5" x14ac:dyDescent="0.25">
      <c r="A46" s="1" t="s">
        <v>262</v>
      </c>
      <c r="D46" s="49"/>
      <c r="E46" s="49"/>
    </row>
    <row r="47" spans="1:5" x14ac:dyDescent="0.25">
      <c r="A47" s="1" t="s">
        <v>16</v>
      </c>
      <c r="D47" s="49"/>
      <c r="E47" s="49"/>
    </row>
    <row r="48" spans="1:5" x14ac:dyDescent="0.25">
      <c r="D48" s="49"/>
      <c r="E48" s="49"/>
    </row>
    <row r="49" spans="1:5" x14ac:dyDescent="0.25">
      <c r="D49" s="49"/>
      <c r="E49" s="49"/>
    </row>
    <row r="50" spans="1:5" s="3" customFormat="1" x14ac:dyDescent="0.25">
      <c r="A50" s="3" t="s">
        <v>13</v>
      </c>
      <c r="C50" s="8"/>
      <c r="D50" s="51"/>
      <c r="E50" s="51"/>
    </row>
    <row r="51" spans="1:5" x14ac:dyDescent="0.25">
      <c r="D51" s="49"/>
      <c r="E51" s="49"/>
    </row>
    <row r="52" spans="1:5" ht="90" x14ac:dyDescent="0.25">
      <c r="A52" s="61" t="s">
        <v>282</v>
      </c>
      <c r="D52" s="49"/>
      <c r="E52" s="49"/>
    </row>
    <row r="53" spans="1:5" ht="30" x14ac:dyDescent="0.25">
      <c r="A53" s="1" t="s">
        <v>83</v>
      </c>
      <c r="D53" s="49"/>
      <c r="E53" s="49"/>
    </row>
    <row r="54" spans="1:5" x14ac:dyDescent="0.25">
      <c r="D54" s="49"/>
      <c r="E54" s="49"/>
    </row>
    <row r="55" spans="1:5" x14ac:dyDescent="0.25">
      <c r="D55" s="49"/>
      <c r="E55" s="49"/>
    </row>
    <row r="56" spans="1:5" x14ac:dyDescent="0.25">
      <c r="A56" s="1" t="s">
        <v>5</v>
      </c>
      <c r="D56" s="49"/>
      <c r="E56" s="49"/>
    </row>
    <row r="57" spans="1:5" x14ac:dyDescent="0.25">
      <c r="D57" s="49"/>
      <c r="E57" s="49"/>
    </row>
    <row r="58" spans="1:5" ht="75" x14ac:dyDescent="0.25">
      <c r="A58" s="1" t="s">
        <v>84</v>
      </c>
      <c r="B58" s="1" t="s">
        <v>21</v>
      </c>
      <c r="C58" s="5">
        <v>50</v>
      </c>
      <c r="D58" s="52"/>
      <c r="E58" s="49">
        <f>C58*D58</f>
        <v>0</v>
      </c>
    </row>
    <row r="59" spans="1:5" x14ac:dyDescent="0.25">
      <c r="A59" s="1" t="s">
        <v>263</v>
      </c>
      <c r="D59" s="49"/>
      <c r="E59" s="49"/>
    </row>
    <row r="60" spans="1:5" x14ac:dyDescent="0.25">
      <c r="A60" s="1" t="s">
        <v>16</v>
      </c>
      <c r="D60" s="49"/>
      <c r="E60" s="49"/>
    </row>
    <row r="61" spans="1:5" x14ac:dyDescent="0.25">
      <c r="D61" s="49"/>
      <c r="E61" s="49"/>
    </row>
    <row r="62" spans="1:5" x14ac:dyDescent="0.25">
      <c r="D62" s="49"/>
      <c r="E62" s="49"/>
    </row>
    <row r="63" spans="1:5" s="3" customFormat="1" x14ac:dyDescent="0.25">
      <c r="A63" s="3" t="s">
        <v>14</v>
      </c>
      <c r="C63" s="8"/>
      <c r="D63" s="51"/>
      <c r="E63" s="51"/>
    </row>
    <row r="64" spans="1:5" x14ac:dyDescent="0.25">
      <c r="D64" s="49"/>
      <c r="E64" s="49"/>
    </row>
    <row r="65" spans="1:5" ht="30" x14ac:dyDescent="0.25">
      <c r="A65" s="1" t="s">
        <v>15</v>
      </c>
      <c r="D65" s="49"/>
      <c r="E65" s="49"/>
    </row>
    <row r="66" spans="1:5" x14ac:dyDescent="0.25">
      <c r="D66" s="49"/>
      <c r="E66" s="49"/>
    </row>
    <row r="67" spans="1:5" x14ac:dyDescent="0.25">
      <c r="A67" s="1" t="s">
        <v>5</v>
      </c>
      <c r="D67" s="49"/>
      <c r="E67" s="49"/>
    </row>
    <row r="68" spans="1:5" x14ac:dyDescent="0.25">
      <c r="D68" s="49"/>
      <c r="E68" s="49"/>
    </row>
    <row r="69" spans="1:5" ht="120" x14ac:dyDescent="0.25">
      <c r="A69" s="61" t="s">
        <v>283</v>
      </c>
      <c r="B69" s="1" t="s">
        <v>11</v>
      </c>
      <c r="C69" s="5">
        <v>388.2</v>
      </c>
      <c r="D69" s="52"/>
      <c r="E69" s="49">
        <f>C69*D69</f>
        <v>0</v>
      </c>
    </row>
    <row r="70" spans="1:5" x14ac:dyDescent="0.25">
      <c r="A70" s="1" t="s">
        <v>16</v>
      </c>
      <c r="D70" s="49"/>
      <c r="E70" s="49"/>
    </row>
    <row r="71" spans="1:5" x14ac:dyDescent="0.25">
      <c r="A71" s="1" t="s">
        <v>17</v>
      </c>
      <c r="D71" s="49"/>
      <c r="E71" s="49"/>
    </row>
    <row r="72" spans="1:5" x14ac:dyDescent="0.25">
      <c r="A72" s="1" t="s">
        <v>26</v>
      </c>
      <c r="D72" s="49"/>
      <c r="E72" s="49"/>
    </row>
    <row r="73" spans="1:5" x14ac:dyDescent="0.25">
      <c r="A73" s="1" t="s">
        <v>18</v>
      </c>
      <c r="D73" s="49"/>
      <c r="E73" s="49"/>
    </row>
    <row r="74" spans="1:5" x14ac:dyDescent="0.25">
      <c r="A74" s="1" t="s">
        <v>19</v>
      </c>
      <c r="D74" s="49"/>
      <c r="E74" s="49"/>
    </row>
    <row r="75" spans="1:5" x14ac:dyDescent="0.25">
      <c r="D75" s="49"/>
      <c r="E75" s="49"/>
    </row>
    <row r="76" spans="1:5" x14ac:dyDescent="0.25">
      <c r="D76" s="49"/>
      <c r="E76" s="49"/>
    </row>
    <row r="77" spans="1:5" s="3" customFormat="1" x14ac:dyDescent="0.25">
      <c r="A77" s="3" t="s">
        <v>20</v>
      </c>
      <c r="C77" s="8"/>
      <c r="D77" s="51"/>
      <c r="E77" s="51"/>
    </row>
    <row r="78" spans="1:5" x14ac:dyDescent="0.25">
      <c r="D78" s="49"/>
      <c r="E78" s="49"/>
    </row>
    <row r="79" spans="1:5" ht="30" x14ac:dyDescent="0.25">
      <c r="A79" s="1" t="s">
        <v>15</v>
      </c>
      <c r="D79" s="49"/>
      <c r="E79" s="49"/>
    </row>
    <row r="80" spans="1:5" x14ac:dyDescent="0.25">
      <c r="D80" s="49"/>
      <c r="E80" s="49"/>
    </row>
    <row r="81" spans="1:5" x14ac:dyDescent="0.25">
      <c r="A81" s="1" t="s">
        <v>5</v>
      </c>
      <c r="D81" s="49"/>
      <c r="E81" s="49"/>
    </row>
    <row r="82" spans="1:5" x14ac:dyDescent="0.25">
      <c r="D82" s="49"/>
      <c r="E82" s="49"/>
    </row>
    <row r="83" spans="1:5" ht="150" x14ac:dyDescent="0.25">
      <c r="A83" s="61" t="s">
        <v>284</v>
      </c>
      <c r="B83" s="1" t="s">
        <v>21</v>
      </c>
      <c r="C83" s="5">
        <v>50</v>
      </c>
      <c r="D83" s="52"/>
      <c r="E83" s="49">
        <f>C83*D83</f>
        <v>0</v>
      </c>
    </row>
    <row r="84" spans="1:5" x14ac:dyDescent="0.25">
      <c r="A84" s="1" t="s">
        <v>16</v>
      </c>
      <c r="D84" s="49"/>
      <c r="E84" s="49"/>
    </row>
    <row r="85" spans="1:5" x14ac:dyDescent="0.25">
      <c r="A85" s="1" t="s">
        <v>17</v>
      </c>
      <c r="D85" s="49"/>
      <c r="E85" s="49"/>
    </row>
    <row r="86" spans="1:5" x14ac:dyDescent="0.25">
      <c r="A86" s="1" t="s">
        <v>26</v>
      </c>
      <c r="D86" s="49"/>
      <c r="E86" s="49"/>
    </row>
    <row r="87" spans="1:5" x14ac:dyDescent="0.25">
      <c r="A87" s="1" t="s">
        <v>18</v>
      </c>
      <c r="D87" s="49"/>
      <c r="E87" s="49"/>
    </row>
    <row r="88" spans="1:5" x14ac:dyDescent="0.25">
      <c r="A88" s="1" t="s">
        <v>19</v>
      </c>
      <c r="D88" s="49"/>
      <c r="E88" s="49"/>
    </row>
    <row r="89" spans="1:5" x14ac:dyDescent="0.25">
      <c r="D89" s="49"/>
      <c r="E89" s="49"/>
    </row>
    <row r="90" spans="1:5" x14ac:dyDescent="0.25">
      <c r="D90" s="49"/>
      <c r="E90" s="49"/>
    </row>
    <row r="91" spans="1:5" s="3" customFormat="1" x14ac:dyDescent="0.25">
      <c r="A91" s="3" t="s">
        <v>22</v>
      </c>
      <c r="C91" s="8"/>
      <c r="D91" s="51"/>
      <c r="E91" s="51"/>
    </row>
    <row r="92" spans="1:5" x14ac:dyDescent="0.25">
      <c r="D92" s="49"/>
      <c r="E92" s="49"/>
    </row>
    <row r="93" spans="1:5" ht="30" x14ac:dyDescent="0.25">
      <c r="A93" s="1" t="s">
        <v>15</v>
      </c>
      <c r="D93" s="49"/>
      <c r="E93" s="49"/>
    </row>
    <row r="94" spans="1:5" x14ac:dyDescent="0.25">
      <c r="D94" s="49"/>
      <c r="E94" s="49"/>
    </row>
    <row r="95" spans="1:5" x14ac:dyDescent="0.25">
      <c r="A95" s="1" t="s">
        <v>5</v>
      </c>
      <c r="D95" s="49"/>
      <c r="E95" s="49"/>
    </row>
    <row r="96" spans="1:5" x14ac:dyDescent="0.25">
      <c r="D96" s="49"/>
      <c r="E96" s="49"/>
    </row>
    <row r="97" spans="1:5" ht="120" x14ac:dyDescent="0.25">
      <c r="A97" s="61" t="s">
        <v>285</v>
      </c>
      <c r="B97" s="1" t="s">
        <v>11</v>
      </c>
      <c r="C97" s="5">
        <v>100</v>
      </c>
      <c r="D97" s="52"/>
      <c r="E97" s="49">
        <f>C97*D97</f>
        <v>0</v>
      </c>
    </row>
    <row r="98" spans="1:5" x14ac:dyDescent="0.25">
      <c r="A98" s="1" t="s">
        <v>16</v>
      </c>
      <c r="D98" s="49"/>
      <c r="E98" s="49"/>
    </row>
    <row r="99" spans="1:5" x14ac:dyDescent="0.25">
      <c r="A99" s="1" t="s">
        <v>17</v>
      </c>
      <c r="D99" s="49"/>
      <c r="E99" s="49"/>
    </row>
    <row r="100" spans="1:5" x14ac:dyDescent="0.25">
      <c r="A100" s="1" t="s">
        <v>26</v>
      </c>
      <c r="D100" s="49"/>
      <c r="E100" s="49"/>
    </row>
    <row r="101" spans="1:5" x14ac:dyDescent="0.25">
      <c r="A101" s="1" t="s">
        <v>18</v>
      </c>
      <c r="D101" s="49"/>
      <c r="E101" s="49"/>
    </row>
    <row r="102" spans="1:5" x14ac:dyDescent="0.25">
      <c r="A102" s="1" t="s">
        <v>19</v>
      </c>
      <c r="D102" s="49"/>
      <c r="E102" s="49"/>
    </row>
    <row r="103" spans="1:5" x14ac:dyDescent="0.25">
      <c r="D103" s="49"/>
      <c r="E103" s="49"/>
    </row>
    <row r="104" spans="1:5" x14ac:dyDescent="0.25">
      <c r="D104" s="49"/>
      <c r="E104" s="49"/>
    </row>
    <row r="105" spans="1:5" s="8" customFormat="1" x14ac:dyDescent="0.25">
      <c r="A105" s="8" t="s">
        <v>23</v>
      </c>
      <c r="D105" s="53"/>
      <c r="E105" s="53"/>
    </row>
    <row r="106" spans="1:5" x14ac:dyDescent="0.25">
      <c r="D106" s="49"/>
      <c r="E106" s="49"/>
    </row>
    <row r="107" spans="1:5" ht="30" x14ac:dyDescent="0.25">
      <c r="A107" s="1" t="s">
        <v>15</v>
      </c>
      <c r="D107" s="49"/>
      <c r="E107" s="49"/>
    </row>
    <row r="108" spans="1:5" x14ac:dyDescent="0.25">
      <c r="D108" s="49"/>
      <c r="E108" s="49"/>
    </row>
    <row r="109" spans="1:5" x14ac:dyDescent="0.25">
      <c r="A109" s="1" t="s">
        <v>5</v>
      </c>
      <c r="D109" s="49"/>
      <c r="E109" s="49"/>
    </row>
    <row r="110" spans="1:5" x14ac:dyDescent="0.25">
      <c r="D110" s="49"/>
      <c r="E110" s="49"/>
    </row>
    <row r="111" spans="1:5" ht="45" x14ac:dyDescent="0.25">
      <c r="A111" s="61" t="s">
        <v>286</v>
      </c>
      <c r="B111" s="1" t="s">
        <v>28</v>
      </c>
      <c r="C111" s="5">
        <v>2821</v>
      </c>
      <c r="D111" s="52"/>
      <c r="E111" s="49">
        <f>C111*D111</f>
        <v>0</v>
      </c>
    </row>
    <row r="112" spans="1:5" x14ac:dyDescent="0.25">
      <c r="A112" s="1" t="s">
        <v>24</v>
      </c>
      <c r="D112" s="49"/>
      <c r="E112" s="49"/>
    </row>
    <row r="113" spans="1:5" x14ac:dyDescent="0.25">
      <c r="A113" s="1" t="s">
        <v>25</v>
      </c>
      <c r="D113" s="49"/>
      <c r="E113" s="49"/>
    </row>
    <row r="114" spans="1:5" x14ac:dyDescent="0.25">
      <c r="A114" s="1" t="s">
        <v>26</v>
      </c>
      <c r="D114" s="49"/>
      <c r="E114" s="49"/>
    </row>
    <row r="115" spans="1:5" x14ac:dyDescent="0.25">
      <c r="A115" s="1" t="s">
        <v>27</v>
      </c>
      <c r="D115" s="49"/>
      <c r="E115" s="49"/>
    </row>
    <row r="116" spans="1:5" x14ac:dyDescent="0.25">
      <c r="D116" s="49"/>
      <c r="E116" s="49"/>
    </row>
    <row r="117" spans="1:5" ht="45" x14ac:dyDescent="0.25">
      <c r="A117" s="61" t="s">
        <v>287</v>
      </c>
      <c r="B117" s="1" t="s">
        <v>11</v>
      </c>
      <c r="C117" s="5">
        <v>13304</v>
      </c>
      <c r="D117" s="52"/>
      <c r="E117" s="49">
        <f>C117*D117</f>
        <v>0</v>
      </c>
    </row>
    <row r="118" spans="1:5" x14ac:dyDescent="0.25">
      <c r="A118" s="1" t="s">
        <v>24</v>
      </c>
      <c r="D118" s="49"/>
      <c r="E118" s="49"/>
    </row>
    <row r="119" spans="1:5" x14ac:dyDescent="0.25">
      <c r="A119" s="1" t="s">
        <v>119</v>
      </c>
      <c r="D119" s="49"/>
      <c r="E119" s="49"/>
    </row>
    <row r="120" spans="1:5" x14ac:dyDescent="0.25">
      <c r="A120" s="1" t="s">
        <v>26</v>
      </c>
      <c r="D120" s="49"/>
      <c r="E120" s="49"/>
    </row>
    <row r="121" spans="1:5" x14ac:dyDescent="0.25">
      <c r="A121" s="1" t="s">
        <v>27</v>
      </c>
      <c r="D121" s="49"/>
      <c r="E121" s="49"/>
    </row>
    <row r="122" spans="1:5" x14ac:dyDescent="0.25">
      <c r="D122" s="49"/>
      <c r="E122" s="49"/>
    </row>
    <row r="123" spans="1:5" x14ac:dyDescent="0.25">
      <c r="D123" s="49"/>
      <c r="E123" s="49"/>
    </row>
    <row r="124" spans="1:5" s="6" customFormat="1" x14ac:dyDescent="0.25">
      <c r="A124" s="6" t="s">
        <v>94</v>
      </c>
      <c r="C124" s="8"/>
      <c r="D124" s="54"/>
      <c r="E124" s="54"/>
    </row>
    <row r="125" spans="1:5" x14ac:dyDescent="0.25">
      <c r="D125" s="49"/>
      <c r="E125" s="49"/>
    </row>
    <row r="126" spans="1:5" ht="30" x14ac:dyDescent="0.25">
      <c r="A126" s="1" t="s">
        <v>15</v>
      </c>
      <c r="D126" s="49"/>
      <c r="E126" s="49"/>
    </row>
    <row r="127" spans="1:5" x14ac:dyDescent="0.25">
      <c r="D127" s="49"/>
      <c r="E127" s="49"/>
    </row>
    <row r="128" spans="1:5" x14ac:dyDescent="0.25">
      <c r="A128" s="1" t="s">
        <v>5</v>
      </c>
      <c r="D128" s="49"/>
      <c r="E128" s="49"/>
    </row>
    <row r="129" spans="1:5" s="5" customFormat="1" x14ac:dyDescent="0.25">
      <c r="D129" s="9"/>
      <c r="E129" s="9"/>
    </row>
    <row r="130" spans="1:5" ht="60" x14ac:dyDescent="0.25">
      <c r="A130" s="61" t="s">
        <v>288</v>
      </c>
      <c r="B130" s="1" t="s">
        <v>120</v>
      </c>
      <c r="C130" s="5">
        <v>3742</v>
      </c>
      <c r="D130" s="52"/>
      <c r="E130" s="49">
        <f>C130*D130</f>
        <v>0</v>
      </c>
    </row>
    <row r="131" spans="1:5" x14ac:dyDescent="0.25">
      <c r="A131" s="1" t="s">
        <v>24</v>
      </c>
      <c r="D131" s="49"/>
      <c r="E131" s="49"/>
    </row>
    <row r="132" spans="1:5" x14ac:dyDescent="0.25">
      <c r="A132" s="1" t="s">
        <v>29</v>
      </c>
      <c r="D132" s="49"/>
      <c r="E132" s="49"/>
    </row>
    <row r="133" spans="1:5" x14ac:dyDescent="0.25">
      <c r="A133" s="1" t="s">
        <v>30</v>
      </c>
      <c r="D133" s="49"/>
      <c r="E133" s="49"/>
    </row>
    <row r="134" spans="1:5" x14ac:dyDescent="0.25">
      <c r="A134" s="1" t="s">
        <v>31</v>
      </c>
      <c r="D134" s="49"/>
      <c r="E134" s="49"/>
    </row>
    <row r="135" spans="1:5" x14ac:dyDescent="0.25">
      <c r="D135" s="49"/>
      <c r="E135" s="49"/>
    </row>
    <row r="136" spans="1:5" x14ac:dyDescent="0.25">
      <c r="D136" s="49"/>
      <c r="E136" s="49"/>
    </row>
    <row r="137" spans="1:5" s="3" customFormat="1" x14ac:dyDescent="0.25">
      <c r="A137" s="3" t="s">
        <v>95</v>
      </c>
      <c r="C137" s="8"/>
      <c r="D137" s="51"/>
      <c r="E137" s="51"/>
    </row>
    <row r="138" spans="1:5" x14ac:dyDescent="0.25">
      <c r="D138" s="49"/>
      <c r="E138" s="49"/>
    </row>
    <row r="139" spans="1:5" ht="30" x14ac:dyDescent="0.25">
      <c r="A139" s="1" t="s">
        <v>32</v>
      </c>
      <c r="D139" s="49"/>
      <c r="E139" s="49"/>
    </row>
    <row r="140" spans="1:5" ht="30" x14ac:dyDescent="0.25">
      <c r="A140" s="1" t="s">
        <v>159</v>
      </c>
      <c r="D140" s="49"/>
      <c r="E140" s="49"/>
    </row>
    <row r="141" spans="1:5" x14ac:dyDescent="0.25">
      <c r="D141" s="49"/>
      <c r="E141" s="49"/>
    </row>
    <row r="142" spans="1:5" x14ac:dyDescent="0.25">
      <c r="A142" s="1" t="s">
        <v>5</v>
      </c>
      <c r="D142" s="49"/>
      <c r="E142" s="49"/>
    </row>
    <row r="143" spans="1:5" x14ac:dyDescent="0.25">
      <c r="D143" s="49"/>
      <c r="E143" s="49"/>
    </row>
    <row r="144" spans="1:5" ht="45" x14ac:dyDescent="0.25">
      <c r="A144" s="1" t="s">
        <v>145</v>
      </c>
      <c r="B144" s="1" t="s">
        <v>34</v>
      </c>
      <c r="C144" s="5">
        <v>50</v>
      </c>
      <c r="D144" s="52"/>
      <c r="E144" s="49">
        <f>C144*D144</f>
        <v>0</v>
      </c>
    </row>
    <row r="145" spans="1:5" x14ac:dyDescent="0.25">
      <c r="A145" s="1" t="s">
        <v>33</v>
      </c>
      <c r="D145" s="49"/>
      <c r="E145" s="49"/>
    </row>
    <row r="146" spans="1:5" x14ac:dyDescent="0.25">
      <c r="D146" s="49"/>
      <c r="E146" s="49"/>
    </row>
    <row r="147" spans="1:5" s="3" customFormat="1" x14ac:dyDescent="0.25">
      <c r="A147" s="3" t="s">
        <v>96</v>
      </c>
      <c r="C147" s="8"/>
      <c r="D147" s="51"/>
      <c r="E147" s="51"/>
    </row>
    <row r="148" spans="1:5" x14ac:dyDescent="0.25">
      <c r="D148" s="49"/>
      <c r="E148" s="49"/>
    </row>
    <row r="149" spans="1:5" ht="90" x14ac:dyDescent="0.25">
      <c r="A149" s="1" t="s">
        <v>160</v>
      </c>
      <c r="D149" s="49"/>
      <c r="E149" s="49"/>
    </row>
    <row r="150" spans="1:5" x14ac:dyDescent="0.25">
      <c r="D150" s="49"/>
      <c r="E150" s="49"/>
    </row>
    <row r="151" spans="1:5" x14ac:dyDescent="0.25">
      <c r="D151" s="49"/>
      <c r="E151" s="49"/>
    </row>
    <row r="152" spans="1:5" x14ac:dyDescent="0.25">
      <c r="A152" s="1" t="s">
        <v>5</v>
      </c>
      <c r="D152" s="49"/>
      <c r="E152" s="49"/>
    </row>
    <row r="153" spans="1:5" x14ac:dyDescent="0.25">
      <c r="D153" s="49"/>
      <c r="E153" s="49"/>
    </row>
    <row r="154" spans="1:5" ht="45" x14ac:dyDescent="0.25">
      <c r="A154" s="1" t="s">
        <v>85</v>
      </c>
      <c r="B154" s="1" t="s">
        <v>11</v>
      </c>
      <c r="C154" s="5">
        <v>120</v>
      </c>
      <c r="D154" s="52"/>
      <c r="E154" s="49">
        <f>D154*C154</f>
        <v>0</v>
      </c>
    </row>
    <row r="155" spans="1:5" x14ac:dyDescent="0.25">
      <c r="A155" s="1" t="s">
        <v>82</v>
      </c>
      <c r="D155" s="49"/>
      <c r="E155" s="49"/>
    </row>
    <row r="156" spans="1:5" x14ac:dyDescent="0.25">
      <c r="D156" s="49"/>
      <c r="E156" s="49"/>
    </row>
    <row r="157" spans="1:5" x14ac:dyDescent="0.25">
      <c r="D157" s="49"/>
      <c r="E157" s="49"/>
    </row>
    <row r="158" spans="1:5" s="3" customFormat="1" x14ac:dyDescent="0.25">
      <c r="A158" s="3" t="s">
        <v>97</v>
      </c>
      <c r="C158" s="8"/>
      <c r="D158" s="51"/>
      <c r="E158" s="51"/>
    </row>
    <row r="159" spans="1:5" x14ac:dyDescent="0.25">
      <c r="D159" s="49"/>
      <c r="E159" s="49"/>
    </row>
    <row r="160" spans="1:5" ht="30" x14ac:dyDescent="0.25">
      <c r="A160" s="1" t="s">
        <v>35</v>
      </c>
      <c r="D160" s="49"/>
      <c r="E160" s="49"/>
    </row>
    <row r="161" spans="1:5" x14ac:dyDescent="0.25">
      <c r="D161" s="49"/>
      <c r="E161" s="49"/>
    </row>
    <row r="162" spans="1:5" x14ac:dyDescent="0.25">
      <c r="A162" s="1" t="s">
        <v>5</v>
      </c>
      <c r="D162" s="49"/>
      <c r="E162" s="49"/>
    </row>
    <row r="163" spans="1:5" x14ac:dyDescent="0.25">
      <c r="D163" s="49"/>
      <c r="E163" s="49"/>
    </row>
    <row r="164" spans="1:5" ht="45" x14ac:dyDescent="0.25">
      <c r="A164" s="1" t="s">
        <v>146</v>
      </c>
      <c r="B164" s="1" t="s">
        <v>11</v>
      </c>
      <c r="C164" s="5">
        <v>500</v>
      </c>
      <c r="D164" s="52"/>
      <c r="E164" s="49">
        <f>C164*D164</f>
        <v>0</v>
      </c>
    </row>
    <row r="165" spans="1:5" x14ac:dyDescent="0.25">
      <c r="A165" s="1" t="s">
        <v>86</v>
      </c>
      <c r="D165" s="49"/>
      <c r="E165" s="49"/>
    </row>
    <row r="166" spans="1:5" x14ac:dyDescent="0.25">
      <c r="D166" s="49"/>
      <c r="E166" s="49"/>
    </row>
    <row r="167" spans="1:5" x14ac:dyDescent="0.25">
      <c r="D167" s="49"/>
      <c r="E167" s="49"/>
    </row>
    <row r="168" spans="1:5" s="3" customFormat="1" x14ac:dyDescent="0.25">
      <c r="A168" s="3" t="s">
        <v>98</v>
      </c>
      <c r="C168" s="8"/>
      <c r="D168" s="51"/>
      <c r="E168" s="51"/>
    </row>
    <row r="169" spans="1:5" x14ac:dyDescent="0.25">
      <c r="D169" s="49"/>
      <c r="E169" s="49"/>
    </row>
    <row r="170" spans="1:5" ht="45" x14ac:dyDescent="0.25">
      <c r="A170" s="1" t="s">
        <v>36</v>
      </c>
      <c r="D170" s="49"/>
      <c r="E170" s="49"/>
    </row>
    <row r="171" spans="1:5" x14ac:dyDescent="0.25">
      <c r="D171" s="49"/>
      <c r="E171" s="49"/>
    </row>
    <row r="172" spans="1:5" x14ac:dyDescent="0.25">
      <c r="A172" s="1" t="s">
        <v>5</v>
      </c>
      <c r="D172" s="49"/>
      <c r="E172" s="49"/>
    </row>
    <row r="173" spans="1:5" x14ac:dyDescent="0.25">
      <c r="D173" s="49"/>
      <c r="E173" s="49"/>
    </row>
    <row r="174" spans="1:5" x14ac:dyDescent="0.25">
      <c r="A174" s="1" t="s">
        <v>87</v>
      </c>
      <c r="B174" s="1" t="s">
        <v>11</v>
      </c>
      <c r="C174" s="5">
        <v>100</v>
      </c>
      <c r="D174" s="52"/>
      <c r="E174" s="49">
        <f>C174*D174</f>
        <v>0</v>
      </c>
    </row>
    <row r="175" spans="1:5" x14ac:dyDescent="0.25">
      <c r="A175" s="1" t="s">
        <v>86</v>
      </c>
      <c r="D175" s="49"/>
      <c r="E175" s="49"/>
    </row>
    <row r="176" spans="1:5" x14ac:dyDescent="0.25">
      <c r="D176" s="49"/>
      <c r="E176" s="49"/>
    </row>
    <row r="177" spans="1:5" x14ac:dyDescent="0.25">
      <c r="D177" s="49"/>
      <c r="E177" s="49"/>
    </row>
    <row r="178" spans="1:5" s="3" customFormat="1" x14ac:dyDescent="0.25">
      <c r="A178" s="3" t="s">
        <v>99</v>
      </c>
      <c r="C178" s="8"/>
      <c r="D178" s="51"/>
      <c r="E178" s="51"/>
    </row>
    <row r="179" spans="1:5" x14ac:dyDescent="0.25">
      <c r="D179" s="49"/>
      <c r="E179" s="49"/>
    </row>
    <row r="180" spans="1:5" ht="30" x14ac:dyDescent="0.25">
      <c r="A180" s="1" t="s">
        <v>37</v>
      </c>
      <c r="D180" s="49"/>
      <c r="E180" s="49"/>
    </row>
    <row r="181" spans="1:5" x14ac:dyDescent="0.25">
      <c r="D181" s="49"/>
      <c r="E181" s="49"/>
    </row>
    <row r="182" spans="1:5" x14ac:dyDescent="0.25">
      <c r="A182" s="1" t="s">
        <v>5</v>
      </c>
      <c r="D182" s="49"/>
      <c r="E182" s="49"/>
    </row>
    <row r="183" spans="1:5" x14ac:dyDescent="0.25">
      <c r="D183" s="49"/>
      <c r="E183" s="49"/>
    </row>
    <row r="184" spans="1:5" x14ac:dyDescent="0.25">
      <c r="A184" s="1" t="s">
        <v>88</v>
      </c>
      <c r="B184" s="1" t="s">
        <v>11</v>
      </c>
      <c r="C184" s="5">
        <v>230</v>
      </c>
      <c r="D184" s="52"/>
      <c r="E184" s="49">
        <f>C184*D184</f>
        <v>0</v>
      </c>
    </row>
    <row r="185" spans="1:5" x14ac:dyDescent="0.25">
      <c r="A185" s="1" t="s">
        <v>86</v>
      </c>
      <c r="D185" s="49"/>
      <c r="E185" s="49"/>
    </row>
    <row r="186" spans="1:5" x14ac:dyDescent="0.25">
      <c r="D186" s="49"/>
      <c r="E186" s="49"/>
    </row>
    <row r="187" spans="1:5" x14ac:dyDescent="0.25">
      <c r="D187" s="49"/>
      <c r="E187" s="49"/>
    </row>
    <row r="188" spans="1:5" s="3" customFormat="1" x14ac:dyDescent="0.25">
      <c r="A188" s="3" t="s">
        <v>100</v>
      </c>
      <c r="C188" s="8"/>
      <c r="D188" s="51"/>
      <c r="E188" s="51"/>
    </row>
    <row r="189" spans="1:5" x14ac:dyDescent="0.25">
      <c r="D189" s="49"/>
      <c r="E189" s="49"/>
    </row>
    <row r="190" spans="1:5" ht="30" x14ac:dyDescent="0.25">
      <c r="A190" s="1" t="s">
        <v>38</v>
      </c>
      <c r="D190" s="49"/>
      <c r="E190" s="49"/>
    </row>
    <row r="191" spans="1:5" x14ac:dyDescent="0.25">
      <c r="D191" s="49"/>
      <c r="E191" s="49"/>
    </row>
    <row r="192" spans="1:5" x14ac:dyDescent="0.25">
      <c r="A192" s="1" t="s">
        <v>5</v>
      </c>
      <c r="D192" s="49"/>
      <c r="E192" s="49"/>
    </row>
    <row r="193" spans="1:5" x14ac:dyDescent="0.25">
      <c r="D193" s="49"/>
      <c r="E193" s="49"/>
    </row>
    <row r="194" spans="1:5" x14ac:dyDescent="0.25">
      <c r="A194" s="1" t="s">
        <v>39</v>
      </c>
      <c r="B194" s="1" t="s">
        <v>11</v>
      </c>
      <c r="C194" s="5">
        <v>100</v>
      </c>
      <c r="D194" s="52"/>
      <c r="E194" s="49">
        <f>C194*D194</f>
        <v>0</v>
      </c>
    </row>
    <row r="195" spans="1:5" x14ac:dyDescent="0.25">
      <c r="A195" s="1" t="s">
        <v>89</v>
      </c>
      <c r="D195" s="49"/>
      <c r="E195" s="49"/>
    </row>
    <row r="196" spans="1:5" x14ac:dyDescent="0.25">
      <c r="D196" s="49"/>
      <c r="E196" s="49"/>
    </row>
    <row r="197" spans="1:5" x14ac:dyDescent="0.25">
      <c r="D197" s="49"/>
      <c r="E197" s="49"/>
    </row>
    <row r="198" spans="1:5" s="3" customFormat="1" x14ac:dyDescent="0.25">
      <c r="A198" s="3" t="s">
        <v>101</v>
      </c>
      <c r="C198" s="8"/>
      <c r="D198" s="51"/>
      <c r="E198" s="51"/>
    </row>
    <row r="199" spans="1:5" x14ac:dyDescent="0.25">
      <c r="D199" s="49"/>
      <c r="E199" s="49"/>
    </row>
    <row r="200" spans="1:5" ht="30" x14ac:dyDescent="0.25">
      <c r="A200" s="1" t="s">
        <v>40</v>
      </c>
      <c r="D200" s="49"/>
      <c r="E200" s="49"/>
    </row>
    <row r="201" spans="1:5" x14ac:dyDescent="0.25">
      <c r="D201" s="49"/>
      <c r="E201" s="49"/>
    </row>
    <row r="202" spans="1:5" x14ac:dyDescent="0.25">
      <c r="A202" s="1" t="s">
        <v>5</v>
      </c>
      <c r="D202" s="49"/>
      <c r="E202" s="49"/>
    </row>
    <row r="203" spans="1:5" x14ac:dyDescent="0.25">
      <c r="D203" s="49"/>
      <c r="E203" s="49"/>
    </row>
    <row r="204" spans="1:5" x14ac:dyDescent="0.25">
      <c r="A204" s="1" t="s">
        <v>41</v>
      </c>
      <c r="B204" s="1" t="s">
        <v>163</v>
      </c>
      <c r="C204" s="5">
        <v>150</v>
      </c>
      <c r="D204" s="52"/>
      <c r="E204" s="49">
        <f>D204*C204</f>
        <v>0</v>
      </c>
    </row>
    <row r="205" spans="1:5" x14ac:dyDescent="0.25">
      <c r="A205" s="1" t="s">
        <v>164</v>
      </c>
      <c r="D205" s="49"/>
      <c r="E205" s="49"/>
    </row>
    <row r="206" spans="1:5" x14ac:dyDescent="0.25">
      <c r="D206" s="49"/>
      <c r="E206" s="49"/>
    </row>
    <row r="207" spans="1:5" x14ac:dyDescent="0.25">
      <c r="D207" s="49"/>
      <c r="E207" s="49"/>
    </row>
    <row r="208" spans="1:5" s="3" customFormat="1" x14ac:dyDescent="0.25">
      <c r="A208" s="3" t="s">
        <v>102</v>
      </c>
      <c r="C208" s="8"/>
      <c r="D208" s="51"/>
      <c r="E208" s="51"/>
    </row>
    <row r="209" spans="1:5" x14ac:dyDescent="0.25">
      <c r="D209" s="49"/>
      <c r="E209" s="49"/>
    </row>
    <row r="210" spans="1:5" x14ac:dyDescent="0.25">
      <c r="A210" s="1" t="s">
        <v>43</v>
      </c>
      <c r="D210" s="49"/>
      <c r="E210" s="49"/>
    </row>
    <row r="211" spans="1:5" x14ac:dyDescent="0.25">
      <c r="A211" s="1" t="s">
        <v>5</v>
      </c>
      <c r="D211" s="49"/>
      <c r="E211" s="49"/>
    </row>
    <row r="212" spans="1:5" x14ac:dyDescent="0.25">
      <c r="D212" s="49"/>
      <c r="E212" s="49"/>
    </row>
    <row r="213" spans="1:5" x14ac:dyDescent="0.25">
      <c r="A213" s="1" t="s">
        <v>44</v>
      </c>
      <c r="B213" s="1" t="s">
        <v>28</v>
      </c>
      <c r="C213" s="5">
        <v>50</v>
      </c>
      <c r="D213" s="52"/>
      <c r="E213" s="49">
        <f>C213*D213</f>
        <v>0</v>
      </c>
    </row>
    <row r="214" spans="1:5" x14ac:dyDescent="0.25">
      <c r="D214" s="49"/>
      <c r="E214" s="49"/>
    </row>
    <row r="215" spans="1:5" x14ac:dyDescent="0.25">
      <c r="D215" s="49"/>
      <c r="E215" s="49"/>
    </row>
    <row r="216" spans="1:5" s="3" customFormat="1" x14ac:dyDescent="0.25">
      <c r="A216" s="3" t="s">
        <v>149</v>
      </c>
      <c r="C216" s="8"/>
      <c r="D216" s="51"/>
      <c r="E216" s="51"/>
    </row>
    <row r="217" spans="1:5" x14ac:dyDescent="0.25">
      <c r="D217" s="49"/>
      <c r="E217" s="49"/>
    </row>
    <row r="218" spans="1:5" ht="30" x14ac:dyDescent="0.25">
      <c r="A218" s="1" t="s">
        <v>15</v>
      </c>
      <c r="D218" s="49"/>
      <c r="E218" s="49"/>
    </row>
    <row r="219" spans="1:5" x14ac:dyDescent="0.25">
      <c r="D219" s="49"/>
      <c r="E219" s="49"/>
    </row>
    <row r="220" spans="1:5" x14ac:dyDescent="0.25">
      <c r="A220" s="1" t="s">
        <v>5</v>
      </c>
      <c r="D220" s="49"/>
      <c r="E220" s="49"/>
    </row>
    <row r="221" spans="1:5" x14ac:dyDescent="0.25">
      <c r="D221" s="49"/>
      <c r="E221" s="49"/>
    </row>
    <row r="222" spans="1:5" ht="60" x14ac:dyDescent="0.25">
      <c r="A222" s="1" t="s">
        <v>103</v>
      </c>
      <c r="B222" s="1" t="s">
        <v>28</v>
      </c>
      <c r="C222" s="5">
        <v>20</v>
      </c>
      <c r="D222" s="52"/>
      <c r="E222" s="49">
        <f>C222*D222</f>
        <v>0</v>
      </c>
    </row>
    <row r="223" spans="1:5" x14ac:dyDescent="0.25">
      <c r="D223" s="49"/>
      <c r="E223" s="49"/>
    </row>
    <row r="224" spans="1:5" x14ac:dyDescent="0.25">
      <c r="D224" s="49"/>
      <c r="E224" s="49"/>
    </row>
    <row r="225" spans="1:5" s="2" customFormat="1" x14ac:dyDescent="0.25">
      <c r="A225" s="2" t="s">
        <v>45</v>
      </c>
      <c r="C225" s="7"/>
      <c r="D225" s="50"/>
      <c r="E225" s="50"/>
    </row>
    <row r="226" spans="1:5" x14ac:dyDescent="0.25">
      <c r="D226" s="49"/>
      <c r="E226" s="49"/>
    </row>
    <row r="227" spans="1:5" s="3" customFormat="1" ht="30" x14ac:dyDescent="0.25">
      <c r="A227" s="3" t="s">
        <v>46</v>
      </c>
      <c r="C227" s="8"/>
      <c r="D227" s="51"/>
      <c r="E227" s="51"/>
    </row>
    <row r="228" spans="1:5" x14ac:dyDescent="0.25">
      <c r="D228" s="49"/>
      <c r="E228" s="49"/>
    </row>
    <row r="229" spans="1:5" ht="60" x14ac:dyDescent="0.25">
      <c r="A229" s="1" t="s">
        <v>150</v>
      </c>
      <c r="D229" s="49"/>
      <c r="E229" s="49"/>
    </row>
    <row r="230" spans="1:5" x14ac:dyDescent="0.25">
      <c r="D230" s="49"/>
      <c r="E230" s="49"/>
    </row>
    <row r="231" spans="1:5" x14ac:dyDescent="0.25">
      <c r="A231" s="1" t="s">
        <v>5</v>
      </c>
      <c r="D231" s="49"/>
      <c r="E231" s="49"/>
    </row>
    <row r="232" spans="1:5" x14ac:dyDescent="0.25">
      <c r="D232" s="49"/>
      <c r="E232" s="49"/>
    </row>
    <row r="233" spans="1:5" x14ac:dyDescent="0.25">
      <c r="A233" s="1" t="s">
        <v>47</v>
      </c>
      <c r="B233" s="1" t="s">
        <v>28</v>
      </c>
      <c r="C233" s="5">
        <v>5</v>
      </c>
      <c r="D233" s="52"/>
      <c r="E233" s="49">
        <f>C233*D233</f>
        <v>0</v>
      </c>
    </row>
    <row r="234" spans="1:5" x14ac:dyDescent="0.25">
      <c r="A234" s="1" t="s">
        <v>48</v>
      </c>
      <c r="B234" s="1" t="s">
        <v>28</v>
      </c>
      <c r="C234" s="5">
        <v>30</v>
      </c>
      <c r="D234" s="52"/>
      <c r="E234" s="49">
        <f t="shared" ref="E234:E237" si="0">C234*D234</f>
        <v>0</v>
      </c>
    </row>
    <row r="235" spans="1:5" x14ac:dyDescent="0.25">
      <c r="A235" s="1" t="s">
        <v>49</v>
      </c>
      <c r="B235" s="1" t="s">
        <v>28</v>
      </c>
      <c r="C235" s="5">
        <v>30</v>
      </c>
      <c r="D235" s="52"/>
      <c r="E235" s="49">
        <f t="shared" si="0"/>
        <v>0</v>
      </c>
    </row>
    <row r="236" spans="1:5" x14ac:dyDescent="0.25">
      <c r="A236" s="1" t="s">
        <v>50</v>
      </c>
      <c r="B236" s="1" t="s">
        <v>28</v>
      </c>
      <c r="C236" s="5">
        <v>30</v>
      </c>
      <c r="D236" s="52"/>
      <c r="E236" s="49">
        <f t="shared" si="0"/>
        <v>0</v>
      </c>
    </row>
    <row r="237" spans="1:5" x14ac:dyDescent="0.25">
      <c r="A237" s="1" t="s">
        <v>140</v>
      </c>
      <c r="B237" s="1" t="s">
        <v>28</v>
      </c>
      <c r="C237" s="5">
        <v>20</v>
      </c>
      <c r="D237" s="52"/>
      <c r="E237" s="49">
        <f t="shared" si="0"/>
        <v>0</v>
      </c>
    </row>
    <row r="238" spans="1:5" x14ac:dyDescent="0.25">
      <c r="D238" s="49"/>
      <c r="E238" s="49"/>
    </row>
    <row r="239" spans="1:5" x14ac:dyDescent="0.25">
      <c r="D239" s="49"/>
      <c r="E239" s="49"/>
    </row>
    <row r="240" spans="1:5" s="3" customFormat="1" x14ac:dyDescent="0.25">
      <c r="A240" s="3" t="s">
        <v>51</v>
      </c>
      <c r="C240" s="8"/>
      <c r="D240" s="51"/>
      <c r="E240" s="51"/>
    </row>
    <row r="241" spans="1:5" x14ac:dyDescent="0.25">
      <c r="D241" s="49"/>
      <c r="E241" s="49"/>
    </row>
    <row r="242" spans="1:5" ht="45" x14ac:dyDescent="0.25">
      <c r="A242" s="1" t="s">
        <v>52</v>
      </c>
      <c r="D242" s="49"/>
      <c r="E242" s="49"/>
    </row>
    <row r="243" spans="1:5" x14ac:dyDescent="0.25">
      <c r="D243" s="49"/>
      <c r="E243" s="49"/>
    </row>
    <row r="244" spans="1:5" x14ac:dyDescent="0.25">
      <c r="A244" s="1" t="s">
        <v>5</v>
      </c>
      <c r="D244" s="49"/>
      <c r="E244" s="49"/>
    </row>
    <row r="245" spans="1:5" x14ac:dyDescent="0.25">
      <c r="D245" s="49"/>
      <c r="E245" s="49"/>
    </row>
    <row r="246" spans="1:5" s="14" customFormat="1" x14ac:dyDescent="0.25">
      <c r="A246" s="14" t="s">
        <v>47</v>
      </c>
      <c r="B246" s="14" t="s">
        <v>28</v>
      </c>
      <c r="C246" s="15">
        <v>10</v>
      </c>
      <c r="D246" s="52"/>
      <c r="E246" s="55">
        <f>C246*D246</f>
        <v>0</v>
      </c>
    </row>
    <row r="247" spans="1:5" s="14" customFormat="1" x14ac:dyDescent="0.25">
      <c r="A247" s="14" t="s">
        <v>48</v>
      </c>
      <c r="B247" s="14" t="s">
        <v>28</v>
      </c>
      <c r="C247" s="15">
        <v>10</v>
      </c>
      <c r="D247" s="52"/>
      <c r="E247" s="55">
        <f t="shared" ref="E247:E250" si="1">C247*D247</f>
        <v>0</v>
      </c>
    </row>
    <row r="248" spans="1:5" s="14" customFormat="1" x14ac:dyDescent="0.25">
      <c r="A248" s="14" t="s">
        <v>49</v>
      </c>
      <c r="B248" s="14" t="s">
        <v>28</v>
      </c>
      <c r="C248" s="15">
        <v>5</v>
      </c>
      <c r="D248" s="52"/>
      <c r="E248" s="55">
        <f t="shared" si="1"/>
        <v>0</v>
      </c>
    </row>
    <row r="249" spans="1:5" s="14" customFormat="1" x14ac:dyDescent="0.25">
      <c r="A249" s="14" t="s">
        <v>50</v>
      </c>
      <c r="B249" s="14" t="s">
        <v>28</v>
      </c>
      <c r="C249" s="15">
        <v>5</v>
      </c>
      <c r="D249" s="52"/>
      <c r="E249" s="55">
        <f t="shared" si="1"/>
        <v>0</v>
      </c>
    </row>
    <row r="250" spans="1:5" s="14" customFormat="1" x14ac:dyDescent="0.25">
      <c r="A250" s="14" t="s">
        <v>142</v>
      </c>
      <c r="B250" s="14" t="s">
        <v>28</v>
      </c>
      <c r="C250" s="15">
        <v>5</v>
      </c>
      <c r="D250" s="52"/>
      <c r="E250" s="55">
        <f t="shared" si="1"/>
        <v>0</v>
      </c>
    </row>
    <row r="251" spans="1:5" x14ac:dyDescent="0.25">
      <c r="D251" s="49"/>
      <c r="E251" s="49"/>
    </row>
    <row r="252" spans="1:5" x14ac:dyDescent="0.25">
      <c r="D252" s="49"/>
      <c r="E252" s="49"/>
    </row>
    <row r="253" spans="1:5" s="3" customFormat="1" x14ac:dyDescent="0.25">
      <c r="A253" s="3" t="s">
        <v>53</v>
      </c>
      <c r="C253" s="8"/>
      <c r="D253" s="51"/>
      <c r="E253" s="51"/>
    </row>
    <row r="254" spans="1:5" x14ac:dyDescent="0.25">
      <c r="D254" s="49"/>
      <c r="E254" s="49"/>
    </row>
    <row r="255" spans="1:5" ht="45" x14ac:dyDescent="0.25">
      <c r="A255" s="1" t="s">
        <v>143</v>
      </c>
      <c r="D255" s="49"/>
      <c r="E255" s="49"/>
    </row>
    <row r="256" spans="1:5" x14ac:dyDescent="0.25">
      <c r="D256" s="49"/>
      <c r="E256" s="49"/>
    </row>
    <row r="257" spans="1:5" x14ac:dyDescent="0.25">
      <c r="A257" s="1" t="s">
        <v>5</v>
      </c>
      <c r="D257" s="49"/>
      <c r="E257" s="49"/>
    </row>
    <row r="258" spans="1:5" x14ac:dyDescent="0.25">
      <c r="D258" s="49"/>
      <c r="E258" s="49"/>
    </row>
    <row r="259" spans="1:5" x14ac:dyDescent="0.25">
      <c r="A259" s="1" t="s">
        <v>47</v>
      </c>
      <c r="B259" s="1" t="s">
        <v>28</v>
      </c>
      <c r="C259" s="5">
        <v>10</v>
      </c>
      <c r="D259" s="52"/>
      <c r="E259" s="49">
        <f>C259*D259</f>
        <v>0</v>
      </c>
    </row>
    <row r="260" spans="1:5" x14ac:dyDescent="0.25">
      <c r="A260" s="1" t="s">
        <v>48</v>
      </c>
      <c r="B260" s="1" t="s">
        <v>28</v>
      </c>
      <c r="C260" s="5">
        <v>10</v>
      </c>
      <c r="D260" s="52"/>
      <c r="E260" s="49">
        <f t="shared" ref="E260:E263" si="2">C260*D260</f>
        <v>0</v>
      </c>
    </row>
    <row r="261" spans="1:5" x14ac:dyDescent="0.25">
      <c r="A261" s="1" t="s">
        <v>49</v>
      </c>
      <c r="B261" s="1" t="s">
        <v>28</v>
      </c>
      <c r="C261" s="5">
        <v>5</v>
      </c>
      <c r="D261" s="52"/>
      <c r="E261" s="49">
        <f t="shared" si="2"/>
        <v>0</v>
      </c>
    </row>
    <row r="262" spans="1:5" x14ac:dyDescent="0.25">
      <c r="A262" s="1" t="s">
        <v>50</v>
      </c>
      <c r="B262" s="1" t="s">
        <v>28</v>
      </c>
      <c r="C262" s="5">
        <v>5</v>
      </c>
      <c r="D262" s="52"/>
      <c r="E262" s="49">
        <f t="shared" si="2"/>
        <v>0</v>
      </c>
    </row>
    <row r="263" spans="1:5" x14ac:dyDescent="0.25">
      <c r="A263" s="1" t="s">
        <v>141</v>
      </c>
      <c r="B263" s="1" t="s">
        <v>28</v>
      </c>
      <c r="C263" s="5">
        <v>5</v>
      </c>
      <c r="D263" s="52"/>
      <c r="E263" s="49">
        <f t="shared" si="2"/>
        <v>0</v>
      </c>
    </row>
    <row r="264" spans="1:5" x14ac:dyDescent="0.25">
      <c r="D264" s="49"/>
      <c r="E264" s="49"/>
    </row>
    <row r="265" spans="1:5" x14ac:dyDescent="0.25">
      <c r="D265" s="49"/>
      <c r="E265" s="49"/>
    </row>
    <row r="266" spans="1:5" s="3" customFormat="1" x14ac:dyDescent="0.25">
      <c r="A266" s="3" t="s">
        <v>54</v>
      </c>
      <c r="C266" s="8"/>
      <c r="D266" s="51"/>
      <c r="E266" s="51"/>
    </row>
    <row r="267" spans="1:5" x14ac:dyDescent="0.25">
      <c r="D267" s="49"/>
      <c r="E267" s="49"/>
    </row>
    <row r="268" spans="1:5" ht="30" x14ac:dyDescent="0.25">
      <c r="A268" s="1" t="s">
        <v>147</v>
      </c>
      <c r="D268" s="49"/>
      <c r="E268" s="49"/>
    </row>
    <row r="269" spans="1:5" ht="60" x14ac:dyDescent="0.25">
      <c r="A269" s="1" t="s">
        <v>118</v>
      </c>
      <c r="D269" s="49"/>
      <c r="E269" s="49"/>
    </row>
    <row r="270" spans="1:5" ht="75" x14ac:dyDescent="0.25">
      <c r="A270" s="1" t="s">
        <v>139</v>
      </c>
      <c r="D270" s="49"/>
      <c r="E270" s="49"/>
    </row>
    <row r="271" spans="1:5" x14ac:dyDescent="0.25">
      <c r="D271" s="49"/>
      <c r="E271" s="49"/>
    </row>
    <row r="272" spans="1:5" x14ac:dyDescent="0.25">
      <c r="A272" s="1" t="s">
        <v>5</v>
      </c>
      <c r="D272" s="49"/>
      <c r="E272" s="49"/>
    </row>
    <row r="273" spans="1:5" x14ac:dyDescent="0.25">
      <c r="D273" s="49"/>
      <c r="E273" s="49"/>
    </row>
    <row r="274" spans="1:5" ht="45" x14ac:dyDescent="0.25">
      <c r="A274" s="1" t="s">
        <v>138</v>
      </c>
      <c r="B274" s="1" t="s">
        <v>28</v>
      </c>
      <c r="C274" s="5">
        <v>30</v>
      </c>
      <c r="D274" s="52"/>
      <c r="E274" s="49">
        <f t="shared" ref="E274" si="3">C274*D274</f>
        <v>0</v>
      </c>
    </row>
    <row r="275" spans="1:5" x14ac:dyDescent="0.25">
      <c r="D275" s="49"/>
      <c r="E275" s="49"/>
    </row>
    <row r="276" spans="1:5" x14ac:dyDescent="0.25">
      <c r="D276" s="49"/>
      <c r="E276" s="49"/>
    </row>
    <row r="277" spans="1:5" s="3" customFormat="1" x14ac:dyDescent="0.25">
      <c r="A277" s="3" t="s">
        <v>104</v>
      </c>
      <c r="C277" s="8"/>
      <c r="D277" s="51"/>
      <c r="E277" s="51"/>
    </row>
    <row r="278" spans="1:5" x14ac:dyDescent="0.25">
      <c r="D278" s="49"/>
      <c r="E278" s="49"/>
    </row>
    <row r="279" spans="1:5" ht="75" x14ac:dyDescent="0.25">
      <c r="A279" s="1" t="s">
        <v>110</v>
      </c>
      <c r="D279" s="49"/>
      <c r="E279" s="49"/>
    </row>
    <row r="280" spans="1:5" x14ac:dyDescent="0.25">
      <c r="D280" s="49"/>
      <c r="E280" s="49"/>
    </row>
    <row r="281" spans="1:5" x14ac:dyDescent="0.25">
      <c r="A281" s="1" t="s">
        <v>5</v>
      </c>
      <c r="D281" s="49"/>
      <c r="E281" s="49"/>
    </row>
    <row r="282" spans="1:5" x14ac:dyDescent="0.25">
      <c r="D282" s="49"/>
      <c r="E282" s="49"/>
    </row>
    <row r="283" spans="1:5" x14ac:dyDescent="0.25">
      <c r="A283" s="1" t="s">
        <v>105</v>
      </c>
      <c r="B283" s="1" t="s">
        <v>28</v>
      </c>
      <c r="C283" s="5">
        <v>3</v>
      </c>
      <c r="D283" s="52"/>
      <c r="E283" s="49">
        <f t="shared" ref="E283:E287" si="4">C283*D283</f>
        <v>0</v>
      </c>
    </row>
    <row r="284" spans="1:5" x14ac:dyDescent="0.25">
      <c r="A284" s="1" t="s">
        <v>106</v>
      </c>
      <c r="B284" s="1" t="s">
        <v>28</v>
      </c>
      <c r="C284" s="5">
        <v>3</v>
      </c>
      <c r="D284" s="52"/>
      <c r="E284" s="49">
        <f t="shared" si="4"/>
        <v>0</v>
      </c>
    </row>
    <row r="285" spans="1:5" x14ac:dyDescent="0.25">
      <c r="A285" s="1" t="s">
        <v>107</v>
      </c>
      <c r="B285" s="1" t="s">
        <v>28</v>
      </c>
      <c r="C285" s="5">
        <v>3</v>
      </c>
      <c r="D285" s="52"/>
      <c r="E285" s="49">
        <f t="shared" si="4"/>
        <v>0</v>
      </c>
    </row>
    <row r="286" spans="1:5" x14ac:dyDescent="0.25">
      <c r="A286" s="1" t="s">
        <v>108</v>
      </c>
      <c r="B286" s="1" t="s">
        <v>28</v>
      </c>
      <c r="C286" s="5">
        <v>1</v>
      </c>
      <c r="D286" s="52"/>
      <c r="E286" s="49">
        <f t="shared" si="4"/>
        <v>0</v>
      </c>
    </row>
    <row r="287" spans="1:5" x14ac:dyDescent="0.25">
      <c r="A287" s="1" t="s">
        <v>109</v>
      </c>
      <c r="B287" s="1" t="s">
        <v>28</v>
      </c>
      <c r="C287" s="5">
        <v>1</v>
      </c>
      <c r="D287" s="52"/>
      <c r="E287" s="49">
        <f t="shared" si="4"/>
        <v>0</v>
      </c>
    </row>
    <row r="288" spans="1:5" x14ac:dyDescent="0.25">
      <c r="D288" s="49"/>
      <c r="E288" s="49"/>
    </row>
    <row r="289" spans="1:5" x14ac:dyDescent="0.25">
      <c r="D289" s="49"/>
      <c r="E289" s="49"/>
    </row>
    <row r="290" spans="1:5" s="3" customFormat="1" x14ac:dyDescent="0.25">
      <c r="A290" s="3" t="s">
        <v>55</v>
      </c>
      <c r="C290" s="8"/>
      <c r="D290" s="51"/>
      <c r="E290" s="51"/>
    </row>
    <row r="291" spans="1:5" x14ac:dyDescent="0.25">
      <c r="D291" s="49"/>
      <c r="E291" s="49"/>
    </row>
    <row r="292" spans="1:5" x14ac:dyDescent="0.25">
      <c r="A292" s="1" t="s">
        <v>5</v>
      </c>
      <c r="D292" s="49"/>
      <c r="E292" s="49"/>
    </row>
    <row r="293" spans="1:5" x14ac:dyDescent="0.25">
      <c r="D293" s="49"/>
      <c r="E293" s="49"/>
    </row>
    <row r="294" spans="1:5" ht="30" x14ac:dyDescent="0.25">
      <c r="A294" s="61" t="s">
        <v>289</v>
      </c>
      <c r="B294" s="1" t="s">
        <v>28</v>
      </c>
      <c r="C294" s="5">
        <v>50</v>
      </c>
      <c r="D294" s="52"/>
      <c r="E294" s="49">
        <f t="shared" ref="E294" si="5">C294*D294</f>
        <v>0</v>
      </c>
    </row>
    <row r="295" spans="1:5" x14ac:dyDescent="0.25">
      <c r="D295" s="49"/>
      <c r="E295" s="49"/>
    </row>
    <row r="296" spans="1:5" x14ac:dyDescent="0.25">
      <c r="D296" s="49"/>
      <c r="E296" s="49"/>
    </row>
    <row r="297" spans="1:5" s="3" customFormat="1" ht="45" x14ac:dyDescent="0.25">
      <c r="A297" s="3" t="s">
        <v>56</v>
      </c>
      <c r="C297" s="8"/>
      <c r="D297" s="51"/>
      <c r="E297" s="51"/>
    </row>
    <row r="298" spans="1:5" x14ac:dyDescent="0.25">
      <c r="D298" s="49"/>
      <c r="E298" s="49"/>
    </row>
    <row r="299" spans="1:5" x14ac:dyDescent="0.25">
      <c r="A299" s="1" t="s">
        <v>5</v>
      </c>
      <c r="D299" s="49"/>
      <c r="E299" s="49"/>
    </row>
    <row r="300" spans="1:5" x14ac:dyDescent="0.25">
      <c r="D300" s="49"/>
      <c r="E300" s="49"/>
    </row>
    <row r="301" spans="1:5" x14ac:dyDescent="0.25">
      <c r="A301" s="1" t="s">
        <v>90</v>
      </c>
      <c r="B301" s="1" t="s">
        <v>42</v>
      </c>
      <c r="C301" s="5">
        <v>1</v>
      </c>
      <c r="D301" s="52"/>
      <c r="E301" s="49">
        <f t="shared" ref="E301" si="6">C301*D301</f>
        <v>0</v>
      </c>
    </row>
    <row r="302" spans="1:5" x14ac:dyDescent="0.25">
      <c r="D302" s="49"/>
      <c r="E302" s="49"/>
    </row>
    <row r="303" spans="1:5" x14ac:dyDescent="0.25">
      <c r="D303" s="49"/>
      <c r="E303" s="49"/>
    </row>
    <row r="304" spans="1:5" s="2" customFormat="1" x14ac:dyDescent="0.25">
      <c r="A304" s="2" t="s">
        <v>57</v>
      </c>
      <c r="C304" s="7"/>
      <c r="D304" s="50"/>
      <c r="E304" s="50"/>
    </row>
    <row r="305" spans="1:5" x14ac:dyDescent="0.25">
      <c r="D305" s="49"/>
      <c r="E305" s="49"/>
    </row>
    <row r="306" spans="1:5" s="3" customFormat="1" x14ac:dyDescent="0.25">
      <c r="A306" s="3" t="s">
        <v>58</v>
      </c>
      <c r="C306" s="8"/>
      <c r="D306" s="51"/>
      <c r="E306" s="51"/>
    </row>
    <row r="307" spans="1:5" x14ac:dyDescent="0.25">
      <c r="D307" s="49"/>
      <c r="E307" s="49"/>
    </row>
    <row r="308" spans="1:5" ht="30" x14ac:dyDescent="0.25">
      <c r="A308" s="1" t="s">
        <v>144</v>
      </c>
      <c r="D308" s="49"/>
      <c r="E308" s="49"/>
    </row>
    <row r="309" spans="1:5" x14ac:dyDescent="0.25">
      <c r="D309" s="49"/>
      <c r="E309" s="49"/>
    </row>
    <row r="310" spans="1:5" x14ac:dyDescent="0.25">
      <c r="A310" s="1" t="s">
        <v>5</v>
      </c>
      <c r="D310" s="49"/>
      <c r="E310" s="49"/>
    </row>
    <row r="311" spans="1:5" x14ac:dyDescent="0.25">
      <c r="A311" s="1" t="s">
        <v>279</v>
      </c>
      <c r="B311" s="1" t="s">
        <v>11</v>
      </c>
      <c r="C311" s="9">
        <v>449323</v>
      </c>
      <c r="D311" s="52"/>
      <c r="E311" s="49">
        <f t="shared" ref="E311" si="7">C311*D311</f>
        <v>0</v>
      </c>
    </row>
    <row r="312" spans="1:5" x14ac:dyDescent="0.25">
      <c r="D312" s="49"/>
      <c r="E312" s="49"/>
    </row>
    <row r="313" spans="1:5" x14ac:dyDescent="0.25">
      <c r="A313" s="1" t="s">
        <v>280</v>
      </c>
      <c r="B313" s="1" t="s">
        <v>11</v>
      </c>
      <c r="C313" s="9">
        <v>449323</v>
      </c>
      <c r="D313" s="52"/>
      <c r="E313" s="49">
        <f t="shared" ref="E313" si="8">C313*D313</f>
        <v>0</v>
      </c>
    </row>
    <row r="314" spans="1:5" x14ac:dyDescent="0.25">
      <c r="D314" s="49"/>
      <c r="E314" s="49"/>
    </row>
    <row r="315" spans="1:5" x14ac:dyDescent="0.25">
      <c r="D315" s="49"/>
      <c r="E315" s="49"/>
    </row>
    <row r="316" spans="1:5" x14ac:dyDescent="0.25">
      <c r="D316" s="49"/>
      <c r="E316" s="49"/>
    </row>
    <row r="317" spans="1:5" s="3" customFormat="1" x14ac:dyDescent="0.25">
      <c r="A317" s="3" t="s">
        <v>60</v>
      </c>
      <c r="C317" s="8"/>
      <c r="D317" s="51"/>
      <c r="E317" s="51"/>
    </row>
    <row r="318" spans="1:5" x14ac:dyDescent="0.25">
      <c r="D318" s="49"/>
      <c r="E318" s="49"/>
    </row>
    <row r="319" spans="1:5" ht="30" x14ac:dyDescent="0.25">
      <c r="A319" s="1" t="s">
        <v>59</v>
      </c>
      <c r="D319" s="49"/>
      <c r="E319" s="49"/>
    </row>
    <row r="320" spans="1:5" ht="30" x14ac:dyDescent="0.25">
      <c r="A320" s="1" t="s">
        <v>61</v>
      </c>
      <c r="D320" s="49"/>
      <c r="E320" s="49"/>
    </row>
    <row r="321" spans="1:5" x14ac:dyDescent="0.25">
      <c r="D321" s="49"/>
      <c r="E321" s="49"/>
    </row>
    <row r="322" spans="1:5" x14ac:dyDescent="0.25">
      <c r="A322" s="1" t="s">
        <v>62</v>
      </c>
      <c r="D322" s="49"/>
      <c r="E322" s="49"/>
    </row>
    <row r="323" spans="1:5" ht="60" x14ac:dyDescent="0.25">
      <c r="A323" s="1" t="s">
        <v>91</v>
      </c>
      <c r="D323" s="49"/>
      <c r="E323" s="49"/>
    </row>
    <row r="324" spans="1:5" ht="75" x14ac:dyDescent="0.25">
      <c r="A324" s="1" t="s">
        <v>92</v>
      </c>
      <c r="D324" s="49"/>
      <c r="E324" s="49"/>
    </row>
    <row r="325" spans="1:5" x14ac:dyDescent="0.25">
      <c r="A325" s="1" t="s">
        <v>93</v>
      </c>
      <c r="D325" s="49"/>
      <c r="E325" s="49"/>
    </row>
    <row r="326" spans="1:5" x14ac:dyDescent="0.25">
      <c r="D326" s="49"/>
      <c r="E326" s="49"/>
    </row>
    <row r="327" spans="1:5" x14ac:dyDescent="0.25">
      <c r="D327" s="49"/>
      <c r="E327" s="49"/>
    </row>
    <row r="328" spans="1:5" ht="30" x14ac:dyDescent="0.25">
      <c r="A328" s="1" t="s">
        <v>63</v>
      </c>
      <c r="D328" s="49"/>
      <c r="E328" s="49"/>
    </row>
    <row r="329" spans="1:5" x14ac:dyDescent="0.25">
      <c r="D329" s="49"/>
      <c r="E329" s="49"/>
    </row>
    <row r="330" spans="1:5" x14ac:dyDescent="0.25">
      <c r="A330" s="1" t="s">
        <v>5</v>
      </c>
      <c r="D330" s="49"/>
      <c r="E330" s="49"/>
    </row>
    <row r="331" spans="1:5" x14ac:dyDescent="0.25">
      <c r="A331" s="1" t="s">
        <v>64</v>
      </c>
      <c r="D331" s="49"/>
      <c r="E331" s="49"/>
    </row>
    <row r="332" spans="1:5" x14ac:dyDescent="0.25">
      <c r="D332" s="49"/>
      <c r="E332" s="49"/>
    </row>
    <row r="333" spans="1:5" x14ac:dyDescent="0.25">
      <c r="A333" s="1" t="s">
        <v>65</v>
      </c>
      <c r="B333" s="1" t="s">
        <v>11</v>
      </c>
      <c r="C333" s="5">
        <v>6848.5</v>
      </c>
      <c r="D333" s="52"/>
      <c r="E333" s="49">
        <f t="shared" ref="E333:E334" si="9">C333*D333</f>
        <v>0</v>
      </c>
    </row>
    <row r="334" spans="1:5" x14ac:dyDescent="0.25">
      <c r="A334" s="1" t="s">
        <v>66</v>
      </c>
      <c r="B334" s="1" t="s">
        <v>11</v>
      </c>
      <c r="C334" s="5">
        <v>6512</v>
      </c>
      <c r="D334" s="52"/>
      <c r="E334" s="49">
        <f t="shared" si="9"/>
        <v>0</v>
      </c>
    </row>
    <row r="335" spans="1:5" x14ac:dyDescent="0.25">
      <c r="D335" s="49"/>
      <c r="E335" s="49"/>
    </row>
    <row r="336" spans="1:5" x14ac:dyDescent="0.25">
      <c r="A336" s="1" t="s">
        <v>5</v>
      </c>
      <c r="D336" s="49"/>
      <c r="E336" s="49"/>
    </row>
    <row r="337" spans="1:5" x14ac:dyDescent="0.25">
      <c r="A337" s="1" t="s">
        <v>67</v>
      </c>
      <c r="D337" s="49"/>
      <c r="E337" s="49"/>
    </row>
    <row r="338" spans="1:5" x14ac:dyDescent="0.25">
      <c r="D338" s="49"/>
      <c r="E338" s="49"/>
    </row>
    <row r="339" spans="1:5" x14ac:dyDescent="0.25">
      <c r="A339" s="1" t="s">
        <v>65</v>
      </c>
      <c r="B339" s="1" t="s">
        <v>11</v>
      </c>
      <c r="C339" s="5">
        <v>172576.5</v>
      </c>
      <c r="D339" s="52"/>
      <c r="E339" s="49">
        <f t="shared" ref="E339:E340" si="10">C339*D339</f>
        <v>0</v>
      </c>
    </row>
    <row r="340" spans="1:5" x14ac:dyDescent="0.25">
      <c r="A340" s="1" t="s">
        <v>66</v>
      </c>
      <c r="B340" s="1" t="s">
        <v>11</v>
      </c>
      <c r="C340" s="5">
        <v>251371</v>
      </c>
      <c r="D340" s="52"/>
      <c r="E340" s="49">
        <f t="shared" si="10"/>
        <v>0</v>
      </c>
    </row>
    <row r="341" spans="1:5" x14ac:dyDescent="0.25">
      <c r="D341" s="49"/>
      <c r="E341" s="49"/>
    </row>
    <row r="342" spans="1:5" x14ac:dyDescent="0.25">
      <c r="A342" s="1" t="s">
        <v>5</v>
      </c>
      <c r="D342" s="49"/>
      <c r="E342" s="49"/>
    </row>
    <row r="343" spans="1:5" x14ac:dyDescent="0.25">
      <c r="A343" s="1" t="s">
        <v>68</v>
      </c>
      <c r="D343" s="49"/>
      <c r="E343" s="49"/>
    </row>
    <row r="344" spans="1:5" x14ac:dyDescent="0.25">
      <c r="D344" s="49"/>
      <c r="E344" s="49"/>
    </row>
    <row r="345" spans="1:5" x14ac:dyDescent="0.25">
      <c r="A345" s="1" t="s">
        <v>65</v>
      </c>
      <c r="B345" s="1" t="s">
        <v>11</v>
      </c>
      <c r="C345" s="5">
        <v>12015</v>
      </c>
      <c r="D345" s="52"/>
      <c r="E345" s="49">
        <f t="shared" ref="E345:E346" si="11">C345*D345</f>
        <v>0</v>
      </c>
    </row>
    <row r="346" spans="1:5" x14ac:dyDescent="0.25">
      <c r="A346" s="1" t="s">
        <v>66</v>
      </c>
      <c r="B346" s="1" t="s">
        <v>11</v>
      </c>
      <c r="C346" s="5">
        <v>0</v>
      </c>
      <c r="D346" s="52"/>
      <c r="E346" s="49">
        <f t="shared" si="11"/>
        <v>0</v>
      </c>
    </row>
    <row r="347" spans="1:5" x14ac:dyDescent="0.25">
      <c r="D347" s="49"/>
      <c r="E347" s="49"/>
    </row>
    <row r="348" spans="1:5" x14ac:dyDescent="0.25">
      <c r="D348" s="49"/>
      <c r="E348" s="49"/>
    </row>
    <row r="349" spans="1:5" s="3" customFormat="1" x14ac:dyDescent="0.25">
      <c r="A349" s="3" t="s">
        <v>69</v>
      </c>
      <c r="C349" s="8"/>
      <c r="D349" s="51"/>
      <c r="E349" s="51"/>
    </row>
    <row r="350" spans="1:5" x14ac:dyDescent="0.25">
      <c r="D350" s="49"/>
      <c r="E350" s="49"/>
    </row>
    <row r="351" spans="1:5" ht="45" x14ac:dyDescent="0.25">
      <c r="A351" s="1" t="s">
        <v>70</v>
      </c>
      <c r="D351" s="49"/>
      <c r="E351" s="49"/>
    </row>
    <row r="352" spans="1:5" x14ac:dyDescent="0.25">
      <c r="D352" s="49"/>
      <c r="E352" s="49"/>
    </row>
    <row r="353" spans="1:5" x14ac:dyDescent="0.25">
      <c r="A353" s="1" t="s">
        <v>5</v>
      </c>
      <c r="D353" s="49"/>
      <c r="E353" s="49"/>
    </row>
    <row r="354" spans="1:5" x14ac:dyDescent="0.25">
      <c r="D354" s="49"/>
      <c r="E354" s="49"/>
    </row>
    <row r="355" spans="1:5" x14ac:dyDescent="0.25">
      <c r="A355" s="1" t="s">
        <v>71</v>
      </c>
      <c r="B355" s="1" t="s">
        <v>21</v>
      </c>
      <c r="C355" s="5">
        <v>60</v>
      </c>
      <c r="D355" s="52"/>
      <c r="E355" s="49">
        <f t="shared" ref="E355" si="12">C355*D355</f>
        <v>0</v>
      </c>
    </row>
    <row r="356" spans="1:5" x14ac:dyDescent="0.25">
      <c r="D356" s="49"/>
      <c r="E356" s="49"/>
    </row>
    <row r="357" spans="1:5" x14ac:dyDescent="0.25">
      <c r="D357" s="49"/>
      <c r="E357" s="49"/>
    </row>
    <row r="358" spans="1:5" x14ac:dyDescent="0.25">
      <c r="A358" s="2" t="s">
        <v>121</v>
      </c>
      <c r="B358" s="2"/>
      <c r="C358" s="7"/>
      <c r="D358" s="50"/>
      <c r="E358" s="50"/>
    </row>
    <row r="359" spans="1:5" x14ac:dyDescent="0.25">
      <c r="D359" s="49"/>
      <c r="E359" s="49"/>
    </row>
    <row r="360" spans="1:5" s="5" customFormat="1" x14ac:dyDescent="0.25">
      <c r="A360" s="1"/>
      <c r="B360" s="1"/>
      <c r="D360" s="49"/>
      <c r="E360" s="49"/>
    </row>
    <row r="361" spans="1:5" s="5" customFormat="1" ht="30" x14ac:dyDescent="0.25">
      <c r="A361" s="3" t="s">
        <v>72</v>
      </c>
      <c r="B361" s="3"/>
      <c r="C361" s="8"/>
      <c r="D361" s="51"/>
      <c r="E361" s="51"/>
    </row>
    <row r="362" spans="1:5" s="5" customFormat="1" ht="30" x14ac:dyDescent="0.25">
      <c r="A362" s="1" t="s">
        <v>114</v>
      </c>
      <c r="B362" s="1"/>
      <c r="D362" s="49"/>
      <c r="E362" s="49"/>
    </row>
    <row r="363" spans="1:5" x14ac:dyDescent="0.25">
      <c r="D363" s="49"/>
      <c r="E363" s="49"/>
    </row>
    <row r="364" spans="1:5" x14ac:dyDescent="0.25">
      <c r="A364" s="1" t="s">
        <v>5</v>
      </c>
      <c r="D364" s="49"/>
      <c r="E364" s="49"/>
    </row>
    <row r="365" spans="1:5" s="3" customFormat="1" x14ac:dyDescent="0.25">
      <c r="A365" s="1"/>
      <c r="B365" s="1"/>
      <c r="C365" s="5"/>
      <c r="D365" s="49"/>
      <c r="E365" s="49"/>
    </row>
    <row r="366" spans="1:5" x14ac:dyDescent="0.25">
      <c r="A366" s="5" t="s">
        <v>111</v>
      </c>
      <c r="B366" s="5" t="s">
        <v>28</v>
      </c>
      <c r="C366" s="5">
        <v>19</v>
      </c>
      <c r="D366" s="52"/>
      <c r="E366" s="49">
        <f t="shared" ref="E366:E368" si="13">C366*D366</f>
        <v>0</v>
      </c>
    </row>
    <row r="367" spans="1:5" x14ac:dyDescent="0.25">
      <c r="A367" s="5" t="s">
        <v>112</v>
      </c>
      <c r="B367" s="5" t="s">
        <v>28</v>
      </c>
      <c r="C367" s="5">
        <v>5</v>
      </c>
      <c r="D367" s="52"/>
      <c r="E367" s="49">
        <f t="shared" si="13"/>
        <v>0</v>
      </c>
    </row>
    <row r="368" spans="1:5" x14ac:dyDescent="0.25">
      <c r="A368" s="5" t="s">
        <v>113</v>
      </c>
      <c r="B368" s="5" t="s">
        <v>28</v>
      </c>
      <c r="C368" s="5">
        <v>16</v>
      </c>
      <c r="D368" s="52"/>
      <c r="E368" s="49">
        <f t="shared" si="13"/>
        <v>0</v>
      </c>
    </row>
    <row r="369" spans="1:5" x14ac:dyDescent="0.25">
      <c r="D369" s="49"/>
      <c r="E369" s="49"/>
    </row>
    <row r="370" spans="1:5" x14ac:dyDescent="0.25">
      <c r="D370" s="49"/>
      <c r="E370" s="49"/>
    </row>
    <row r="371" spans="1:5" ht="30" x14ac:dyDescent="0.25">
      <c r="A371" s="3" t="s">
        <v>270</v>
      </c>
      <c r="B371" s="3"/>
      <c r="C371" s="8"/>
      <c r="D371" s="51"/>
      <c r="E371" s="51"/>
    </row>
    <row r="372" spans="1:5" x14ac:dyDescent="0.25">
      <c r="D372" s="49"/>
      <c r="E372" s="49"/>
    </row>
    <row r="373" spans="1:5" ht="60" x14ac:dyDescent="0.25">
      <c r="A373" s="1" t="s">
        <v>276</v>
      </c>
      <c r="D373" s="49"/>
      <c r="E373" s="49"/>
    </row>
    <row r="374" spans="1:5" x14ac:dyDescent="0.25">
      <c r="D374" s="49"/>
      <c r="E374" s="49"/>
    </row>
    <row r="375" spans="1:5" x14ac:dyDescent="0.25">
      <c r="D375" s="49"/>
      <c r="E375" s="49"/>
    </row>
    <row r="376" spans="1:5" x14ac:dyDescent="0.25">
      <c r="C376" s="1"/>
      <c r="D376" s="49"/>
      <c r="E376" s="49"/>
    </row>
    <row r="377" spans="1:5" ht="15.75" x14ac:dyDescent="0.25">
      <c r="A377" s="46" t="s">
        <v>275</v>
      </c>
      <c r="C377" s="1"/>
      <c r="D377" s="49"/>
      <c r="E377" s="49"/>
    </row>
    <row r="378" spans="1:5" ht="75" x14ac:dyDescent="0.25">
      <c r="A378" s="47" t="s">
        <v>292</v>
      </c>
      <c r="D378" s="49"/>
      <c r="E378" s="49"/>
    </row>
    <row r="379" spans="1:5" x14ac:dyDescent="0.25">
      <c r="A379" s="27" t="s">
        <v>165</v>
      </c>
      <c r="B379" s="28" t="s">
        <v>28</v>
      </c>
      <c r="C379" s="27">
        <v>37</v>
      </c>
      <c r="D379" s="56"/>
      <c r="E379" s="55">
        <f>D379*C379</f>
        <v>0</v>
      </c>
    </row>
    <row r="380" spans="1:5" x14ac:dyDescent="0.25">
      <c r="A380" s="27" t="s">
        <v>166</v>
      </c>
      <c r="B380" s="28" t="s">
        <v>28</v>
      </c>
      <c r="C380" s="27">
        <v>2</v>
      </c>
      <c r="D380" s="52"/>
      <c r="E380" s="55">
        <f t="shared" ref="E380:E443" si="14">D380*C380</f>
        <v>0</v>
      </c>
    </row>
    <row r="381" spans="1:5" x14ac:dyDescent="0.25">
      <c r="A381" s="27" t="s">
        <v>167</v>
      </c>
      <c r="B381" s="28" t="s">
        <v>28</v>
      </c>
      <c r="C381" s="27">
        <v>13</v>
      </c>
      <c r="D381" s="52"/>
      <c r="E381" s="55">
        <f t="shared" si="14"/>
        <v>0</v>
      </c>
    </row>
    <row r="382" spans="1:5" x14ac:dyDescent="0.25">
      <c r="A382" s="27" t="s">
        <v>168</v>
      </c>
      <c r="B382" s="28" t="s">
        <v>28</v>
      </c>
      <c r="C382" s="27">
        <v>8</v>
      </c>
      <c r="D382" s="52"/>
      <c r="E382" s="55">
        <f t="shared" si="14"/>
        <v>0</v>
      </c>
    </row>
    <row r="383" spans="1:5" x14ac:dyDescent="0.25">
      <c r="A383" s="27" t="s">
        <v>169</v>
      </c>
      <c r="B383" s="28" t="s">
        <v>28</v>
      </c>
      <c r="C383" s="27">
        <v>2</v>
      </c>
      <c r="D383" s="52"/>
      <c r="E383" s="55">
        <f t="shared" si="14"/>
        <v>0</v>
      </c>
    </row>
    <row r="384" spans="1:5" x14ac:dyDescent="0.25">
      <c r="A384" s="27" t="s">
        <v>170</v>
      </c>
      <c r="B384" s="28" t="s">
        <v>28</v>
      </c>
      <c r="C384" s="27">
        <v>5</v>
      </c>
      <c r="D384" s="52"/>
      <c r="E384" s="55">
        <f t="shared" si="14"/>
        <v>0</v>
      </c>
    </row>
    <row r="385" spans="1:5" x14ac:dyDescent="0.25">
      <c r="A385" s="27" t="s">
        <v>171</v>
      </c>
      <c r="B385" s="28" t="s">
        <v>28</v>
      </c>
      <c r="C385" s="27">
        <v>184</v>
      </c>
      <c r="D385" s="52"/>
      <c r="E385" s="55">
        <f t="shared" si="14"/>
        <v>0</v>
      </c>
    </row>
    <row r="386" spans="1:5" x14ac:dyDescent="0.25">
      <c r="A386" s="27" t="s">
        <v>172</v>
      </c>
      <c r="B386" s="28" t="s">
        <v>28</v>
      </c>
      <c r="C386" s="27">
        <v>8</v>
      </c>
      <c r="D386" s="52"/>
      <c r="E386" s="55">
        <f t="shared" si="14"/>
        <v>0</v>
      </c>
    </row>
    <row r="387" spans="1:5" x14ac:dyDescent="0.25">
      <c r="A387" s="26" t="s">
        <v>173</v>
      </c>
      <c r="B387" s="28" t="s">
        <v>28</v>
      </c>
      <c r="C387" s="27">
        <v>2</v>
      </c>
      <c r="D387" s="52"/>
      <c r="E387" s="55">
        <f t="shared" si="14"/>
        <v>0</v>
      </c>
    </row>
    <row r="388" spans="1:5" x14ac:dyDescent="0.25">
      <c r="A388" s="26" t="s">
        <v>174</v>
      </c>
      <c r="B388" s="28" t="s">
        <v>28</v>
      </c>
      <c r="C388" s="27">
        <v>1</v>
      </c>
      <c r="D388" s="52"/>
      <c r="E388" s="55">
        <f t="shared" si="14"/>
        <v>0</v>
      </c>
    </row>
    <row r="389" spans="1:5" x14ac:dyDescent="0.25">
      <c r="A389" s="26" t="s">
        <v>175</v>
      </c>
      <c r="B389" s="28" t="s">
        <v>28</v>
      </c>
      <c r="C389" s="27">
        <v>2</v>
      </c>
      <c r="D389" s="52"/>
      <c r="E389" s="55">
        <f t="shared" si="14"/>
        <v>0</v>
      </c>
    </row>
    <row r="390" spans="1:5" x14ac:dyDescent="0.25">
      <c r="A390" s="26" t="s">
        <v>176</v>
      </c>
      <c r="B390" s="28" t="s">
        <v>28</v>
      </c>
      <c r="C390" s="27">
        <v>2</v>
      </c>
      <c r="D390" s="52"/>
      <c r="E390" s="55">
        <f t="shared" si="14"/>
        <v>0</v>
      </c>
    </row>
    <row r="391" spans="1:5" x14ac:dyDescent="0.25">
      <c r="A391" s="30" t="s">
        <v>177</v>
      </c>
      <c r="B391" s="28" t="s">
        <v>28</v>
      </c>
      <c r="C391" s="27">
        <v>3</v>
      </c>
      <c r="D391" s="52"/>
      <c r="E391" s="55">
        <f t="shared" si="14"/>
        <v>0</v>
      </c>
    </row>
    <row r="392" spans="1:5" x14ac:dyDescent="0.25">
      <c r="A392" s="26" t="s">
        <v>178</v>
      </c>
      <c r="B392" s="28" t="s">
        <v>28</v>
      </c>
      <c r="C392" s="27">
        <v>2</v>
      </c>
      <c r="D392" s="52"/>
      <c r="E392" s="55">
        <f t="shared" si="14"/>
        <v>0</v>
      </c>
    </row>
    <row r="393" spans="1:5" x14ac:dyDescent="0.25">
      <c r="A393" s="26" t="s">
        <v>179</v>
      </c>
      <c r="B393" s="28" t="s">
        <v>28</v>
      </c>
      <c r="C393" s="27">
        <v>2</v>
      </c>
      <c r="D393" s="52"/>
      <c r="E393" s="55">
        <f t="shared" si="14"/>
        <v>0</v>
      </c>
    </row>
    <row r="394" spans="1:5" x14ac:dyDescent="0.25">
      <c r="A394" s="26" t="s">
        <v>180</v>
      </c>
      <c r="B394" s="28" t="s">
        <v>28</v>
      </c>
      <c r="C394" s="27">
        <v>1</v>
      </c>
      <c r="D394" s="52"/>
      <c r="E394" s="55">
        <f t="shared" si="14"/>
        <v>0</v>
      </c>
    </row>
    <row r="395" spans="1:5" x14ac:dyDescent="0.25">
      <c r="A395" s="26" t="s">
        <v>181</v>
      </c>
      <c r="B395" s="28" t="s">
        <v>28</v>
      </c>
      <c r="C395" s="27">
        <v>3</v>
      </c>
      <c r="D395" s="52"/>
      <c r="E395" s="55">
        <f t="shared" si="14"/>
        <v>0</v>
      </c>
    </row>
    <row r="396" spans="1:5" x14ac:dyDescent="0.25">
      <c r="A396" s="26" t="s">
        <v>182</v>
      </c>
      <c r="B396" s="28" t="s">
        <v>28</v>
      </c>
      <c r="C396" s="27">
        <v>1</v>
      </c>
      <c r="D396" s="52"/>
      <c r="E396" s="55">
        <f t="shared" si="14"/>
        <v>0</v>
      </c>
    </row>
    <row r="397" spans="1:5" x14ac:dyDescent="0.25">
      <c r="A397" s="26" t="s">
        <v>183</v>
      </c>
      <c r="B397" s="28" t="s">
        <v>28</v>
      </c>
      <c r="C397" s="27">
        <v>1</v>
      </c>
      <c r="D397" s="52"/>
      <c r="E397" s="55">
        <f t="shared" si="14"/>
        <v>0</v>
      </c>
    </row>
    <row r="398" spans="1:5" x14ac:dyDescent="0.25">
      <c r="A398" s="26" t="s">
        <v>184</v>
      </c>
      <c r="B398" s="28" t="s">
        <v>28</v>
      </c>
      <c r="C398" s="27">
        <v>1</v>
      </c>
      <c r="D398" s="52"/>
      <c r="E398" s="55">
        <f t="shared" si="14"/>
        <v>0</v>
      </c>
    </row>
    <row r="399" spans="1:5" x14ac:dyDescent="0.25">
      <c r="A399" s="26" t="s">
        <v>185</v>
      </c>
      <c r="B399" s="28" t="s">
        <v>28</v>
      </c>
      <c r="C399" s="27">
        <v>1</v>
      </c>
      <c r="D399" s="52"/>
      <c r="E399" s="55">
        <f t="shared" si="14"/>
        <v>0</v>
      </c>
    </row>
    <row r="400" spans="1:5" x14ac:dyDescent="0.25">
      <c r="A400" s="26" t="s">
        <v>186</v>
      </c>
      <c r="B400" s="28" t="s">
        <v>28</v>
      </c>
      <c r="C400" s="27">
        <v>1</v>
      </c>
      <c r="D400" s="52"/>
      <c r="E400" s="55">
        <f t="shared" si="14"/>
        <v>0</v>
      </c>
    </row>
    <row r="401" spans="1:5" x14ac:dyDescent="0.25">
      <c r="A401" s="26" t="s">
        <v>187</v>
      </c>
      <c r="B401" s="28" t="s">
        <v>28</v>
      </c>
      <c r="C401" s="27">
        <v>1</v>
      </c>
      <c r="D401" s="52"/>
      <c r="E401" s="55">
        <f t="shared" si="14"/>
        <v>0</v>
      </c>
    </row>
    <row r="402" spans="1:5" x14ac:dyDescent="0.25">
      <c r="A402" s="26" t="s">
        <v>188</v>
      </c>
      <c r="B402" s="28" t="s">
        <v>28</v>
      </c>
      <c r="C402" s="27">
        <v>1</v>
      </c>
      <c r="D402" s="52"/>
      <c r="E402" s="55">
        <f t="shared" si="14"/>
        <v>0</v>
      </c>
    </row>
    <row r="403" spans="1:5" x14ac:dyDescent="0.25">
      <c r="A403" s="26" t="s">
        <v>189</v>
      </c>
      <c r="B403" s="28" t="s">
        <v>28</v>
      </c>
      <c r="C403" s="27">
        <v>2</v>
      </c>
      <c r="D403" s="52"/>
      <c r="E403" s="55">
        <f t="shared" si="14"/>
        <v>0</v>
      </c>
    </row>
    <row r="404" spans="1:5" x14ac:dyDescent="0.25">
      <c r="A404" s="26" t="s">
        <v>190</v>
      </c>
      <c r="B404" s="28" t="s">
        <v>28</v>
      </c>
      <c r="C404" s="27">
        <v>8</v>
      </c>
      <c r="D404" s="52"/>
      <c r="E404" s="55">
        <f t="shared" si="14"/>
        <v>0</v>
      </c>
    </row>
    <row r="405" spans="1:5" x14ac:dyDescent="0.25">
      <c r="A405" s="26" t="s">
        <v>191</v>
      </c>
      <c r="B405" s="28" t="s">
        <v>28</v>
      </c>
      <c r="C405" s="27">
        <v>1</v>
      </c>
      <c r="D405" s="52"/>
      <c r="E405" s="55">
        <f t="shared" si="14"/>
        <v>0</v>
      </c>
    </row>
    <row r="406" spans="1:5" x14ac:dyDescent="0.25">
      <c r="A406" s="26" t="s">
        <v>192</v>
      </c>
      <c r="B406" s="28" t="s">
        <v>28</v>
      </c>
      <c r="C406" s="27">
        <v>4</v>
      </c>
      <c r="D406" s="52"/>
      <c r="E406" s="55">
        <f t="shared" si="14"/>
        <v>0</v>
      </c>
    </row>
    <row r="407" spans="1:5" x14ac:dyDescent="0.25">
      <c r="A407" s="26" t="s">
        <v>193</v>
      </c>
      <c r="B407" s="28" t="s">
        <v>28</v>
      </c>
      <c r="C407" s="27">
        <v>2</v>
      </c>
      <c r="D407" s="52"/>
      <c r="E407" s="55">
        <f t="shared" si="14"/>
        <v>0</v>
      </c>
    </row>
    <row r="408" spans="1:5" x14ac:dyDescent="0.25">
      <c r="A408" s="26" t="s">
        <v>194</v>
      </c>
      <c r="B408" s="28" t="s">
        <v>28</v>
      </c>
      <c r="C408" s="27">
        <v>4</v>
      </c>
      <c r="D408" s="52"/>
      <c r="E408" s="55">
        <f t="shared" si="14"/>
        <v>0</v>
      </c>
    </row>
    <row r="409" spans="1:5" x14ac:dyDescent="0.25">
      <c r="A409" s="26" t="s">
        <v>195</v>
      </c>
      <c r="B409" s="28" t="s">
        <v>28</v>
      </c>
      <c r="C409" s="27">
        <v>4</v>
      </c>
      <c r="D409" s="52"/>
      <c r="E409" s="55">
        <f t="shared" si="14"/>
        <v>0</v>
      </c>
    </row>
    <row r="410" spans="1:5" x14ac:dyDescent="0.25">
      <c r="A410" s="26" t="s">
        <v>196</v>
      </c>
      <c r="B410" s="28" t="s">
        <v>28</v>
      </c>
      <c r="C410" s="27">
        <v>2</v>
      </c>
      <c r="D410" s="52"/>
      <c r="E410" s="55">
        <f t="shared" si="14"/>
        <v>0</v>
      </c>
    </row>
    <row r="411" spans="1:5" x14ac:dyDescent="0.25">
      <c r="A411" s="26" t="s">
        <v>197</v>
      </c>
      <c r="B411" s="28" t="s">
        <v>28</v>
      </c>
      <c r="C411" s="27">
        <v>4</v>
      </c>
      <c r="D411" s="52"/>
      <c r="E411" s="55">
        <f t="shared" si="14"/>
        <v>0</v>
      </c>
    </row>
    <row r="412" spans="1:5" x14ac:dyDescent="0.25">
      <c r="A412" s="26" t="s">
        <v>198</v>
      </c>
      <c r="B412" s="28" t="s">
        <v>28</v>
      </c>
      <c r="C412" s="27">
        <v>1</v>
      </c>
      <c r="D412" s="52"/>
      <c r="E412" s="55">
        <f t="shared" si="14"/>
        <v>0</v>
      </c>
    </row>
    <row r="413" spans="1:5" x14ac:dyDescent="0.25">
      <c r="A413" s="26" t="s">
        <v>199</v>
      </c>
      <c r="B413" s="28" t="s">
        <v>28</v>
      </c>
      <c r="C413" s="27">
        <v>1</v>
      </c>
      <c r="D413" s="52"/>
      <c r="E413" s="55">
        <f t="shared" si="14"/>
        <v>0</v>
      </c>
    </row>
    <row r="414" spans="1:5" x14ac:dyDescent="0.25">
      <c r="A414" s="26" t="s">
        <v>200</v>
      </c>
      <c r="B414" s="28" t="s">
        <v>28</v>
      </c>
      <c r="C414" s="27">
        <v>1</v>
      </c>
      <c r="D414" s="52"/>
      <c r="E414" s="55">
        <f t="shared" si="14"/>
        <v>0</v>
      </c>
    </row>
    <row r="415" spans="1:5" x14ac:dyDescent="0.25">
      <c r="A415" s="26" t="s">
        <v>201</v>
      </c>
      <c r="B415" s="28" t="s">
        <v>28</v>
      </c>
      <c r="C415" s="27">
        <v>2</v>
      </c>
      <c r="D415" s="52"/>
      <c r="E415" s="55">
        <f t="shared" si="14"/>
        <v>0</v>
      </c>
    </row>
    <row r="416" spans="1:5" x14ac:dyDescent="0.25">
      <c r="A416" s="26" t="s">
        <v>202</v>
      </c>
      <c r="B416" s="28" t="s">
        <v>28</v>
      </c>
      <c r="C416" s="27">
        <v>17</v>
      </c>
      <c r="D416" s="52"/>
      <c r="E416" s="55">
        <f t="shared" si="14"/>
        <v>0</v>
      </c>
    </row>
    <row r="417" spans="1:5" x14ac:dyDescent="0.25">
      <c r="A417" s="26" t="s">
        <v>203</v>
      </c>
      <c r="B417" s="28" t="s">
        <v>28</v>
      </c>
      <c r="C417" s="27">
        <v>3</v>
      </c>
      <c r="D417" s="52"/>
      <c r="E417" s="55">
        <f t="shared" si="14"/>
        <v>0</v>
      </c>
    </row>
    <row r="418" spans="1:5" x14ac:dyDescent="0.25">
      <c r="A418" s="26" t="s">
        <v>204</v>
      </c>
      <c r="B418" s="28" t="s">
        <v>28</v>
      </c>
      <c r="C418" s="27">
        <v>2</v>
      </c>
      <c r="D418" s="52"/>
      <c r="E418" s="55">
        <f t="shared" si="14"/>
        <v>0</v>
      </c>
    </row>
    <row r="419" spans="1:5" x14ac:dyDescent="0.25">
      <c r="A419" s="26" t="s">
        <v>205</v>
      </c>
      <c r="B419" s="28" t="s">
        <v>28</v>
      </c>
      <c r="C419" s="27">
        <v>1</v>
      </c>
      <c r="D419" s="52"/>
      <c r="E419" s="55">
        <f t="shared" si="14"/>
        <v>0</v>
      </c>
    </row>
    <row r="420" spans="1:5" x14ac:dyDescent="0.25">
      <c r="A420" s="26" t="s">
        <v>206</v>
      </c>
      <c r="B420" s="28" t="s">
        <v>28</v>
      </c>
      <c r="C420" s="27">
        <v>2</v>
      </c>
      <c r="D420" s="52"/>
      <c r="E420" s="55">
        <f t="shared" si="14"/>
        <v>0</v>
      </c>
    </row>
    <row r="421" spans="1:5" x14ac:dyDescent="0.25">
      <c r="A421" s="26" t="s">
        <v>207</v>
      </c>
      <c r="B421" s="28" t="s">
        <v>28</v>
      </c>
      <c r="C421" s="27">
        <v>2</v>
      </c>
      <c r="D421" s="52"/>
      <c r="E421" s="55">
        <f t="shared" si="14"/>
        <v>0</v>
      </c>
    </row>
    <row r="422" spans="1:5" x14ac:dyDescent="0.25">
      <c r="A422" s="26" t="s">
        <v>208</v>
      </c>
      <c r="B422" s="28" t="s">
        <v>28</v>
      </c>
      <c r="C422" s="27">
        <v>4</v>
      </c>
      <c r="D422" s="52"/>
      <c r="E422" s="55">
        <f t="shared" si="14"/>
        <v>0</v>
      </c>
    </row>
    <row r="423" spans="1:5" x14ac:dyDescent="0.25">
      <c r="A423" s="26" t="s">
        <v>209</v>
      </c>
      <c r="B423" s="28" t="s">
        <v>28</v>
      </c>
      <c r="C423" s="27">
        <v>11</v>
      </c>
      <c r="D423" s="52"/>
      <c r="E423" s="55">
        <f t="shared" si="14"/>
        <v>0</v>
      </c>
    </row>
    <row r="424" spans="1:5" x14ac:dyDescent="0.25">
      <c r="A424" s="27" t="s">
        <v>210</v>
      </c>
      <c r="B424" s="28" t="s">
        <v>28</v>
      </c>
      <c r="C424" s="27">
        <v>1</v>
      </c>
      <c r="D424" s="52"/>
      <c r="E424" s="55">
        <f t="shared" si="14"/>
        <v>0</v>
      </c>
    </row>
    <row r="425" spans="1:5" x14ac:dyDescent="0.25">
      <c r="A425" s="27" t="s">
        <v>211</v>
      </c>
      <c r="B425" s="28" t="s">
        <v>28</v>
      </c>
      <c r="C425" s="27">
        <v>8</v>
      </c>
      <c r="D425" s="52"/>
      <c r="E425" s="55">
        <f t="shared" si="14"/>
        <v>0</v>
      </c>
    </row>
    <row r="426" spans="1:5" x14ac:dyDescent="0.25">
      <c r="A426" s="27" t="s">
        <v>212</v>
      </c>
      <c r="B426" s="28" t="s">
        <v>28</v>
      </c>
      <c r="C426" s="27">
        <v>1</v>
      </c>
      <c r="D426" s="52"/>
      <c r="E426" s="55">
        <f t="shared" si="14"/>
        <v>0</v>
      </c>
    </row>
    <row r="427" spans="1:5" x14ac:dyDescent="0.25">
      <c r="A427" s="26" t="s">
        <v>213</v>
      </c>
      <c r="B427" s="28" t="s">
        <v>28</v>
      </c>
      <c r="C427" s="27">
        <v>1</v>
      </c>
      <c r="D427" s="52"/>
      <c r="E427" s="55">
        <f t="shared" si="14"/>
        <v>0</v>
      </c>
    </row>
    <row r="428" spans="1:5" x14ac:dyDescent="0.25">
      <c r="A428" s="27" t="s">
        <v>214</v>
      </c>
      <c r="B428" s="28" t="s">
        <v>28</v>
      </c>
      <c r="C428" s="27">
        <v>2</v>
      </c>
      <c r="D428" s="52"/>
      <c r="E428" s="55">
        <f t="shared" si="14"/>
        <v>0</v>
      </c>
    </row>
    <row r="429" spans="1:5" x14ac:dyDescent="0.25">
      <c r="A429" s="27" t="s">
        <v>215</v>
      </c>
      <c r="B429" s="28" t="s">
        <v>28</v>
      </c>
      <c r="C429" s="27">
        <v>1</v>
      </c>
      <c r="D429" s="52"/>
      <c r="E429" s="55">
        <f t="shared" si="14"/>
        <v>0</v>
      </c>
    </row>
    <row r="430" spans="1:5" x14ac:dyDescent="0.25">
      <c r="A430" s="27" t="s">
        <v>216</v>
      </c>
      <c r="B430" s="28" t="s">
        <v>28</v>
      </c>
      <c r="C430" s="27">
        <v>1</v>
      </c>
      <c r="D430" s="52"/>
      <c r="E430" s="55">
        <f t="shared" si="14"/>
        <v>0</v>
      </c>
    </row>
    <row r="431" spans="1:5" x14ac:dyDescent="0.25">
      <c r="A431" s="27" t="s">
        <v>217</v>
      </c>
      <c r="B431" s="28" t="s">
        <v>28</v>
      </c>
      <c r="C431" s="27">
        <v>1</v>
      </c>
      <c r="D431" s="52"/>
      <c r="E431" s="55">
        <f t="shared" si="14"/>
        <v>0</v>
      </c>
    </row>
    <row r="432" spans="1:5" x14ac:dyDescent="0.25">
      <c r="A432" s="26" t="s">
        <v>218</v>
      </c>
      <c r="B432" s="28" t="s">
        <v>28</v>
      </c>
      <c r="C432" s="27">
        <v>1</v>
      </c>
      <c r="D432" s="52"/>
      <c r="E432" s="55">
        <f t="shared" si="14"/>
        <v>0</v>
      </c>
    </row>
    <row r="433" spans="1:5" x14ac:dyDescent="0.25">
      <c r="A433" s="26" t="s">
        <v>219</v>
      </c>
      <c r="B433" s="28" t="s">
        <v>28</v>
      </c>
      <c r="C433" s="27">
        <v>1</v>
      </c>
      <c r="D433" s="52"/>
      <c r="E433" s="55">
        <f t="shared" si="14"/>
        <v>0</v>
      </c>
    </row>
    <row r="434" spans="1:5" x14ac:dyDescent="0.25">
      <c r="A434" s="27" t="s">
        <v>220</v>
      </c>
      <c r="B434" s="28" t="s">
        <v>28</v>
      </c>
      <c r="C434" s="27">
        <v>1</v>
      </c>
      <c r="D434" s="52"/>
      <c r="E434" s="55">
        <f t="shared" si="14"/>
        <v>0</v>
      </c>
    </row>
    <row r="435" spans="1:5" x14ac:dyDescent="0.25">
      <c r="A435" s="27" t="s">
        <v>221</v>
      </c>
      <c r="B435" s="28" t="s">
        <v>28</v>
      </c>
      <c r="C435" s="27">
        <v>6</v>
      </c>
      <c r="D435" s="52"/>
      <c r="E435" s="55">
        <f t="shared" si="14"/>
        <v>0</v>
      </c>
    </row>
    <row r="436" spans="1:5" x14ac:dyDescent="0.25">
      <c r="A436" s="27" t="s">
        <v>222</v>
      </c>
      <c r="B436" s="28" t="s">
        <v>28</v>
      </c>
      <c r="C436" s="27">
        <v>1</v>
      </c>
      <c r="D436" s="52"/>
      <c r="E436" s="55">
        <f t="shared" si="14"/>
        <v>0</v>
      </c>
    </row>
    <row r="437" spans="1:5" x14ac:dyDescent="0.25">
      <c r="A437" s="27" t="s">
        <v>223</v>
      </c>
      <c r="B437" s="28" t="s">
        <v>28</v>
      </c>
      <c r="C437" s="27">
        <v>1</v>
      </c>
      <c r="D437" s="52"/>
      <c r="E437" s="55">
        <f t="shared" si="14"/>
        <v>0</v>
      </c>
    </row>
    <row r="438" spans="1:5" x14ac:dyDescent="0.25">
      <c r="A438" s="27" t="s">
        <v>224</v>
      </c>
      <c r="B438" s="28" t="s">
        <v>28</v>
      </c>
      <c r="C438" s="27">
        <v>1</v>
      </c>
      <c r="D438" s="52"/>
      <c r="E438" s="55">
        <f t="shared" si="14"/>
        <v>0</v>
      </c>
    </row>
    <row r="439" spans="1:5" x14ac:dyDescent="0.25">
      <c r="A439" s="26" t="s">
        <v>225</v>
      </c>
      <c r="B439" s="28" t="s">
        <v>28</v>
      </c>
      <c r="C439" s="27">
        <v>2</v>
      </c>
      <c r="D439" s="52"/>
      <c r="E439" s="55">
        <f t="shared" si="14"/>
        <v>0</v>
      </c>
    </row>
    <row r="440" spans="1:5" x14ac:dyDescent="0.25">
      <c r="A440" s="27" t="s">
        <v>226</v>
      </c>
      <c r="B440" s="28" t="s">
        <v>28</v>
      </c>
      <c r="C440" s="27">
        <v>2</v>
      </c>
      <c r="D440" s="52"/>
      <c r="E440" s="55">
        <f t="shared" si="14"/>
        <v>0</v>
      </c>
    </row>
    <row r="441" spans="1:5" x14ac:dyDescent="0.25">
      <c r="A441" s="27" t="s">
        <v>227</v>
      </c>
      <c r="B441" s="28" t="s">
        <v>28</v>
      </c>
      <c r="C441" s="27">
        <v>1</v>
      </c>
      <c r="D441" s="52"/>
      <c r="E441" s="55">
        <f t="shared" si="14"/>
        <v>0</v>
      </c>
    </row>
    <row r="442" spans="1:5" x14ac:dyDescent="0.25">
      <c r="A442" s="27" t="s">
        <v>228</v>
      </c>
      <c r="B442" s="28" t="s">
        <v>28</v>
      </c>
      <c r="C442" s="27">
        <v>2</v>
      </c>
      <c r="D442" s="52"/>
      <c r="E442" s="55">
        <f t="shared" si="14"/>
        <v>0</v>
      </c>
    </row>
    <row r="443" spans="1:5" x14ac:dyDescent="0.25">
      <c r="A443" s="27" t="s">
        <v>229</v>
      </c>
      <c r="B443" s="28" t="s">
        <v>28</v>
      </c>
      <c r="C443" s="27">
        <v>4</v>
      </c>
      <c r="D443" s="52"/>
      <c r="E443" s="55">
        <f t="shared" si="14"/>
        <v>0</v>
      </c>
    </row>
    <row r="444" spans="1:5" x14ac:dyDescent="0.25">
      <c r="A444" s="27" t="s">
        <v>230</v>
      </c>
      <c r="B444" s="28" t="s">
        <v>28</v>
      </c>
      <c r="C444" s="27">
        <v>2</v>
      </c>
      <c r="D444" s="52"/>
      <c r="E444" s="55">
        <f t="shared" ref="E444:E475" si="15">D444*C444</f>
        <v>0</v>
      </c>
    </row>
    <row r="445" spans="1:5" x14ac:dyDescent="0.25">
      <c r="A445" s="27" t="s">
        <v>231</v>
      </c>
      <c r="B445" s="28" t="s">
        <v>28</v>
      </c>
      <c r="C445" s="27">
        <v>2</v>
      </c>
      <c r="D445" s="52"/>
      <c r="E445" s="55">
        <f t="shared" si="15"/>
        <v>0</v>
      </c>
    </row>
    <row r="446" spans="1:5" x14ac:dyDescent="0.25">
      <c r="A446" s="27" t="s">
        <v>232</v>
      </c>
      <c r="B446" s="28" t="s">
        <v>28</v>
      </c>
      <c r="C446" s="27">
        <v>1</v>
      </c>
      <c r="D446" s="52"/>
      <c r="E446" s="55">
        <f t="shared" si="15"/>
        <v>0</v>
      </c>
    </row>
    <row r="447" spans="1:5" x14ac:dyDescent="0.25">
      <c r="A447" s="26" t="s">
        <v>233</v>
      </c>
      <c r="B447" s="28" t="s">
        <v>28</v>
      </c>
      <c r="C447" s="27">
        <v>2</v>
      </c>
      <c r="D447" s="52"/>
      <c r="E447" s="55">
        <f t="shared" si="15"/>
        <v>0</v>
      </c>
    </row>
    <row r="448" spans="1:5" x14ac:dyDescent="0.25">
      <c r="A448" s="27" t="s">
        <v>234</v>
      </c>
      <c r="B448" s="28" t="s">
        <v>28</v>
      </c>
      <c r="C448" s="27">
        <v>12</v>
      </c>
      <c r="D448" s="52"/>
      <c r="E448" s="55">
        <f t="shared" si="15"/>
        <v>0</v>
      </c>
    </row>
    <row r="449" spans="1:5" x14ac:dyDescent="0.25">
      <c r="A449" s="26" t="s">
        <v>235</v>
      </c>
      <c r="B449" s="28" t="s">
        <v>28</v>
      </c>
      <c r="C449" s="27">
        <v>27</v>
      </c>
      <c r="D449" s="52"/>
      <c r="E449" s="55">
        <f t="shared" si="15"/>
        <v>0</v>
      </c>
    </row>
    <row r="450" spans="1:5" x14ac:dyDescent="0.25">
      <c r="A450" s="27" t="s">
        <v>236</v>
      </c>
      <c r="B450" s="28" t="s">
        <v>28</v>
      </c>
      <c r="C450" s="27">
        <v>4</v>
      </c>
      <c r="D450" s="52"/>
      <c r="E450" s="55">
        <f t="shared" si="15"/>
        <v>0</v>
      </c>
    </row>
    <row r="451" spans="1:5" x14ac:dyDescent="0.25">
      <c r="A451" s="26" t="s">
        <v>237</v>
      </c>
      <c r="B451" s="28" t="s">
        <v>28</v>
      </c>
      <c r="C451" s="27">
        <v>3</v>
      </c>
      <c r="D451" s="52"/>
      <c r="E451" s="55">
        <f t="shared" si="15"/>
        <v>0</v>
      </c>
    </row>
    <row r="452" spans="1:5" x14ac:dyDescent="0.25">
      <c r="A452" s="27" t="s">
        <v>238</v>
      </c>
      <c r="B452" s="28" t="s">
        <v>28</v>
      </c>
      <c r="C452" s="27">
        <v>1</v>
      </c>
      <c r="D452" s="52"/>
      <c r="E452" s="55">
        <f t="shared" si="15"/>
        <v>0</v>
      </c>
    </row>
    <row r="453" spans="1:5" x14ac:dyDescent="0.25">
      <c r="A453" s="27" t="s">
        <v>239</v>
      </c>
      <c r="B453" s="28" t="s">
        <v>28</v>
      </c>
      <c r="C453" s="27">
        <v>2</v>
      </c>
      <c r="D453" s="52"/>
      <c r="E453" s="55">
        <f t="shared" si="15"/>
        <v>0</v>
      </c>
    </row>
    <row r="454" spans="1:5" x14ac:dyDescent="0.25">
      <c r="A454" s="26" t="s">
        <v>240</v>
      </c>
      <c r="B454" s="28" t="s">
        <v>28</v>
      </c>
      <c r="C454" s="27">
        <v>5</v>
      </c>
      <c r="D454" s="52"/>
      <c r="E454" s="55">
        <f t="shared" si="15"/>
        <v>0</v>
      </c>
    </row>
    <row r="455" spans="1:5" x14ac:dyDescent="0.25">
      <c r="A455" s="26" t="s">
        <v>241</v>
      </c>
      <c r="B455" s="28" t="s">
        <v>28</v>
      </c>
      <c r="C455" s="27">
        <v>2</v>
      </c>
      <c r="D455" s="52"/>
      <c r="E455" s="55">
        <f t="shared" si="15"/>
        <v>0</v>
      </c>
    </row>
    <row r="456" spans="1:5" x14ac:dyDescent="0.25">
      <c r="A456" s="26" t="s">
        <v>242</v>
      </c>
      <c r="B456" s="28" t="s">
        <v>28</v>
      </c>
      <c r="C456" s="27">
        <v>1</v>
      </c>
      <c r="D456" s="52"/>
      <c r="E456" s="55">
        <f t="shared" si="15"/>
        <v>0</v>
      </c>
    </row>
    <row r="457" spans="1:5" x14ac:dyDescent="0.25">
      <c r="A457" s="27" t="s">
        <v>243</v>
      </c>
      <c r="B457" s="28" t="s">
        <v>28</v>
      </c>
      <c r="C457" s="27">
        <v>1</v>
      </c>
      <c r="D457" s="52"/>
      <c r="E457" s="55">
        <f t="shared" si="15"/>
        <v>0</v>
      </c>
    </row>
    <row r="458" spans="1:5" x14ac:dyDescent="0.25">
      <c r="A458" s="26" t="s">
        <v>244</v>
      </c>
      <c r="B458" s="28" t="s">
        <v>163</v>
      </c>
      <c r="C458" s="27">
        <v>11.5</v>
      </c>
      <c r="D458" s="52"/>
      <c r="E458" s="55">
        <f t="shared" si="15"/>
        <v>0</v>
      </c>
    </row>
    <row r="459" spans="1:5" x14ac:dyDescent="0.25">
      <c r="A459" s="27" t="s">
        <v>245</v>
      </c>
      <c r="B459" s="28" t="s">
        <v>163</v>
      </c>
      <c r="C459" s="27">
        <v>11</v>
      </c>
      <c r="D459" s="52"/>
      <c r="E459" s="55">
        <f t="shared" si="15"/>
        <v>0</v>
      </c>
    </row>
    <row r="460" spans="1:5" x14ac:dyDescent="0.25">
      <c r="A460" s="26" t="s">
        <v>246</v>
      </c>
      <c r="B460" s="28" t="s">
        <v>163</v>
      </c>
      <c r="C460" s="27">
        <v>0.5</v>
      </c>
      <c r="D460" s="52"/>
      <c r="E460" s="55">
        <f t="shared" si="15"/>
        <v>0</v>
      </c>
    </row>
    <row r="461" spans="1:5" x14ac:dyDescent="0.25">
      <c r="A461" s="26" t="s">
        <v>247</v>
      </c>
      <c r="B461" s="28" t="s">
        <v>28</v>
      </c>
      <c r="C461" s="27">
        <v>1</v>
      </c>
      <c r="D461" s="52"/>
      <c r="E461" s="55">
        <f t="shared" si="15"/>
        <v>0</v>
      </c>
    </row>
    <row r="462" spans="1:5" x14ac:dyDescent="0.25">
      <c r="A462" s="26" t="s">
        <v>248</v>
      </c>
      <c r="B462" s="28" t="s">
        <v>28</v>
      </c>
      <c r="C462" s="27">
        <v>1</v>
      </c>
      <c r="D462" s="52"/>
      <c r="E462" s="55">
        <f t="shared" si="15"/>
        <v>0</v>
      </c>
    </row>
    <row r="463" spans="1:5" x14ac:dyDescent="0.25">
      <c r="A463" s="26" t="s">
        <v>249</v>
      </c>
      <c r="B463" s="28" t="s">
        <v>28</v>
      </c>
      <c r="C463" s="27">
        <v>1</v>
      </c>
      <c r="D463" s="52"/>
      <c r="E463" s="55">
        <f t="shared" si="15"/>
        <v>0</v>
      </c>
    </row>
    <row r="464" spans="1:5" x14ac:dyDescent="0.25">
      <c r="A464" s="26" t="s">
        <v>250</v>
      </c>
      <c r="B464" s="28" t="s">
        <v>28</v>
      </c>
      <c r="C464" s="27">
        <v>1</v>
      </c>
      <c r="D464" s="52"/>
      <c r="E464" s="55">
        <f t="shared" si="15"/>
        <v>0</v>
      </c>
    </row>
    <row r="465" spans="1:5" x14ac:dyDescent="0.25">
      <c r="A465" s="26" t="s">
        <v>251</v>
      </c>
      <c r="B465" s="28" t="s">
        <v>28</v>
      </c>
      <c r="C465" s="27">
        <v>3</v>
      </c>
      <c r="D465" s="52"/>
      <c r="E465" s="55">
        <f t="shared" si="15"/>
        <v>0</v>
      </c>
    </row>
    <row r="466" spans="1:5" x14ac:dyDescent="0.25">
      <c r="A466" s="26" t="s">
        <v>252</v>
      </c>
      <c r="B466" s="28" t="s">
        <v>28</v>
      </c>
      <c r="C466" s="27">
        <v>8</v>
      </c>
      <c r="D466" s="52"/>
      <c r="E466" s="55">
        <f t="shared" si="15"/>
        <v>0</v>
      </c>
    </row>
    <row r="467" spans="1:5" x14ac:dyDescent="0.25">
      <c r="A467" s="27" t="s">
        <v>253</v>
      </c>
      <c r="B467" s="28" t="s">
        <v>28</v>
      </c>
      <c r="C467" s="27">
        <v>44</v>
      </c>
      <c r="D467" s="52"/>
      <c r="E467" s="55">
        <f t="shared" si="15"/>
        <v>0</v>
      </c>
    </row>
    <row r="468" spans="1:5" x14ac:dyDescent="0.25">
      <c r="A468" s="27" t="s">
        <v>254</v>
      </c>
      <c r="B468" s="28" t="s">
        <v>28</v>
      </c>
      <c r="C468" s="27">
        <v>1</v>
      </c>
      <c r="D468" s="52"/>
      <c r="E468" s="55">
        <f t="shared" si="15"/>
        <v>0</v>
      </c>
    </row>
    <row r="469" spans="1:5" x14ac:dyDescent="0.25">
      <c r="A469" s="27" t="s">
        <v>255</v>
      </c>
      <c r="B469" s="28" t="s">
        <v>28</v>
      </c>
      <c r="C469" s="27">
        <v>1</v>
      </c>
      <c r="D469" s="52"/>
      <c r="E469" s="55">
        <f t="shared" si="15"/>
        <v>0</v>
      </c>
    </row>
    <row r="470" spans="1:5" x14ac:dyDescent="0.25">
      <c r="A470" s="27" t="s">
        <v>256</v>
      </c>
      <c r="B470" s="28" t="s">
        <v>28</v>
      </c>
      <c r="C470" s="27">
        <v>12</v>
      </c>
      <c r="D470" s="52"/>
      <c r="E470" s="55">
        <f t="shared" si="15"/>
        <v>0</v>
      </c>
    </row>
    <row r="471" spans="1:5" x14ac:dyDescent="0.25">
      <c r="A471" s="27" t="s">
        <v>257</v>
      </c>
      <c r="B471" s="28" t="s">
        <v>28</v>
      </c>
      <c r="C471" s="27">
        <v>7</v>
      </c>
      <c r="D471" s="52"/>
      <c r="E471" s="55">
        <f t="shared" si="15"/>
        <v>0</v>
      </c>
    </row>
    <row r="472" spans="1:5" x14ac:dyDescent="0.25">
      <c r="A472" s="27" t="s">
        <v>258</v>
      </c>
      <c r="B472" s="28" t="s">
        <v>28</v>
      </c>
      <c r="C472" s="27">
        <v>2</v>
      </c>
      <c r="D472" s="52"/>
      <c r="E472" s="55">
        <f t="shared" si="15"/>
        <v>0</v>
      </c>
    </row>
    <row r="473" spans="1:5" x14ac:dyDescent="0.25">
      <c r="A473" s="27" t="s">
        <v>259</v>
      </c>
      <c r="B473" s="28" t="s">
        <v>28</v>
      </c>
      <c r="C473" s="27">
        <v>27</v>
      </c>
      <c r="D473" s="52"/>
      <c r="E473" s="55">
        <f t="shared" si="15"/>
        <v>0</v>
      </c>
    </row>
    <row r="474" spans="1:5" x14ac:dyDescent="0.25">
      <c r="A474" s="27" t="s">
        <v>260</v>
      </c>
      <c r="B474" s="29" t="s">
        <v>28</v>
      </c>
      <c r="C474" s="27">
        <v>36</v>
      </c>
      <c r="D474" s="52"/>
      <c r="E474" s="55">
        <f t="shared" si="15"/>
        <v>0</v>
      </c>
    </row>
    <row r="475" spans="1:5" x14ac:dyDescent="0.25">
      <c r="A475" s="27" t="s">
        <v>261</v>
      </c>
      <c r="B475" s="29" t="s">
        <v>28</v>
      </c>
      <c r="C475" s="27">
        <v>20</v>
      </c>
      <c r="D475" s="52"/>
      <c r="E475" s="55">
        <f t="shared" si="15"/>
        <v>0</v>
      </c>
    </row>
    <row r="476" spans="1:5" x14ac:dyDescent="0.25">
      <c r="D476" s="49"/>
      <c r="E476" s="49"/>
    </row>
    <row r="477" spans="1:5" x14ac:dyDescent="0.25">
      <c r="D477" s="49"/>
      <c r="E477" s="49"/>
    </row>
    <row r="478" spans="1:5" x14ac:dyDescent="0.25">
      <c r="A478" s="3" t="s">
        <v>264</v>
      </c>
      <c r="B478" s="3"/>
      <c r="C478" s="8"/>
      <c r="D478" s="51"/>
      <c r="E478" s="51"/>
    </row>
    <row r="479" spans="1:5" x14ac:dyDescent="0.25">
      <c r="D479" s="49"/>
      <c r="E479" s="49"/>
    </row>
    <row r="480" spans="1:5" ht="45" x14ac:dyDescent="0.25">
      <c r="A480" s="1" t="s">
        <v>161</v>
      </c>
      <c r="D480" s="49"/>
      <c r="E480" s="49"/>
    </row>
    <row r="481" spans="1:5" x14ac:dyDescent="0.25">
      <c r="A481" s="14"/>
      <c r="B481" s="14"/>
      <c r="C481" s="15"/>
      <c r="D481" s="55"/>
      <c r="E481" s="55"/>
    </row>
    <row r="482" spans="1:5" x14ac:dyDescent="0.25">
      <c r="A482" s="14" t="s">
        <v>5</v>
      </c>
      <c r="B482" s="14"/>
      <c r="C482" s="15"/>
      <c r="D482" s="55"/>
      <c r="E482" s="55"/>
    </row>
    <row r="483" spans="1:5" x14ac:dyDescent="0.25">
      <c r="A483" s="14" t="s">
        <v>73</v>
      </c>
      <c r="B483" s="14" t="s">
        <v>28</v>
      </c>
      <c r="C483" s="15">
        <v>5</v>
      </c>
      <c r="D483" s="56"/>
      <c r="E483" s="55">
        <f>C483*D483</f>
        <v>0</v>
      </c>
    </row>
    <row r="484" spans="1:5" x14ac:dyDescent="0.25">
      <c r="A484" s="14"/>
      <c r="B484" s="14"/>
      <c r="C484" s="15"/>
      <c r="D484" s="55"/>
      <c r="E484" s="55"/>
    </row>
    <row r="485" spans="1:5" x14ac:dyDescent="0.25">
      <c r="A485" s="14"/>
      <c r="B485" s="14"/>
      <c r="C485" s="15"/>
      <c r="D485" s="55"/>
      <c r="E485" s="55"/>
    </row>
    <row r="486" spans="1:5" x14ac:dyDescent="0.25">
      <c r="A486" s="31" t="s">
        <v>265</v>
      </c>
      <c r="B486" s="31"/>
      <c r="C486" s="32"/>
      <c r="D486" s="57"/>
      <c r="E486" s="57"/>
    </row>
    <row r="487" spans="1:5" x14ac:dyDescent="0.25">
      <c r="D487" s="49"/>
      <c r="E487" s="49"/>
    </row>
    <row r="488" spans="1:5" ht="30" x14ac:dyDescent="0.25">
      <c r="A488" s="1" t="s">
        <v>115</v>
      </c>
      <c r="D488" s="49"/>
      <c r="E488" s="49"/>
    </row>
    <row r="489" spans="1:5" x14ac:dyDescent="0.25">
      <c r="D489" s="49"/>
      <c r="E489" s="49"/>
    </row>
    <row r="490" spans="1:5" x14ac:dyDescent="0.25">
      <c r="D490" s="49"/>
      <c r="E490" s="49"/>
    </row>
    <row r="491" spans="1:5" x14ac:dyDescent="0.25">
      <c r="A491" s="1" t="s">
        <v>5</v>
      </c>
      <c r="D491" s="49"/>
      <c r="E491" s="49"/>
    </row>
    <row r="492" spans="1:5" x14ac:dyDescent="0.25">
      <c r="A492" s="1" t="s">
        <v>117</v>
      </c>
      <c r="B492" s="1" t="s">
        <v>28</v>
      </c>
      <c r="C492" s="5">
        <v>18</v>
      </c>
      <c r="D492" s="52"/>
      <c r="E492" s="49">
        <f>C492*D492</f>
        <v>0</v>
      </c>
    </row>
    <row r="493" spans="1:5" x14ac:dyDescent="0.25">
      <c r="A493" s="1" t="s">
        <v>116</v>
      </c>
      <c r="B493" s="1" t="s">
        <v>28</v>
      </c>
      <c r="C493" s="5">
        <v>54</v>
      </c>
      <c r="D493" s="52"/>
      <c r="E493" s="49">
        <f>C493*D493</f>
        <v>0</v>
      </c>
    </row>
    <row r="494" spans="1:5" x14ac:dyDescent="0.25">
      <c r="D494" s="49"/>
      <c r="E494" s="49"/>
    </row>
    <row r="495" spans="1:5" x14ac:dyDescent="0.25">
      <c r="A495" s="3" t="s">
        <v>266</v>
      </c>
      <c r="B495" s="3"/>
      <c r="C495" s="8"/>
      <c r="D495" s="51"/>
      <c r="E495" s="51"/>
    </row>
    <row r="496" spans="1:5" x14ac:dyDescent="0.25">
      <c r="D496" s="49"/>
      <c r="E496" s="49"/>
    </row>
    <row r="497" spans="1:5" ht="45" x14ac:dyDescent="0.25">
      <c r="A497" s="1" t="s">
        <v>148</v>
      </c>
      <c r="D497" s="49"/>
      <c r="E497" s="49"/>
    </row>
    <row r="498" spans="1:5" x14ac:dyDescent="0.25">
      <c r="D498" s="49"/>
      <c r="E498" s="49"/>
    </row>
    <row r="499" spans="1:5" x14ac:dyDescent="0.25">
      <c r="A499" s="1" t="s">
        <v>5</v>
      </c>
      <c r="D499" s="49"/>
      <c r="E499" s="49"/>
    </row>
    <row r="500" spans="1:5" x14ac:dyDescent="0.25">
      <c r="A500" s="1" t="s">
        <v>74</v>
      </c>
      <c r="B500" s="1" t="s">
        <v>28</v>
      </c>
      <c r="C500" s="5">
        <v>320</v>
      </c>
      <c r="D500" s="52"/>
      <c r="E500" s="49">
        <f>C500*D500</f>
        <v>0</v>
      </c>
    </row>
    <row r="501" spans="1:5" x14ac:dyDescent="0.25">
      <c r="A501" s="1" t="s">
        <v>75</v>
      </c>
      <c r="B501" s="1" t="s">
        <v>28</v>
      </c>
      <c r="C501" s="5">
        <v>105</v>
      </c>
      <c r="D501" s="52"/>
      <c r="E501" s="49">
        <f>C501*D501</f>
        <v>0</v>
      </c>
    </row>
    <row r="502" spans="1:5" x14ac:dyDescent="0.25">
      <c r="A502" s="1" t="s">
        <v>76</v>
      </c>
      <c r="B502" s="1" t="s">
        <v>28</v>
      </c>
      <c r="C502" s="5">
        <v>365</v>
      </c>
      <c r="D502" s="52"/>
      <c r="E502" s="49">
        <f>C502*D502</f>
        <v>0</v>
      </c>
    </row>
    <row r="503" spans="1:5" x14ac:dyDescent="0.25">
      <c r="D503" s="49"/>
      <c r="E503" s="49"/>
    </row>
    <row r="504" spans="1:5" x14ac:dyDescent="0.25">
      <c r="A504" s="3" t="s">
        <v>267</v>
      </c>
      <c r="B504" s="5"/>
      <c r="D504" s="9"/>
      <c r="E504" s="9"/>
    </row>
    <row r="505" spans="1:5" x14ac:dyDescent="0.25">
      <c r="A505" s="1" t="s">
        <v>5</v>
      </c>
      <c r="D505" s="49"/>
      <c r="E505" s="49"/>
    </row>
    <row r="506" spans="1:5" x14ac:dyDescent="0.25">
      <c r="A506" s="1" t="s">
        <v>290</v>
      </c>
      <c r="B506" s="1" t="s">
        <v>42</v>
      </c>
      <c r="C506" s="10">
        <v>0.1</v>
      </c>
      <c r="D506" s="58"/>
      <c r="E506" s="49">
        <f>E510*0.1</f>
        <v>0</v>
      </c>
    </row>
    <row r="507" spans="1:5" x14ac:dyDescent="0.25">
      <c r="C507" s="10"/>
      <c r="D507" s="49"/>
      <c r="E507" s="49"/>
    </row>
    <row r="509" spans="1:5" x14ac:dyDescent="0.25">
      <c r="A509" s="11" t="s">
        <v>293</v>
      </c>
      <c r="B509" s="11"/>
      <c r="C509" s="12"/>
      <c r="D509" s="11"/>
      <c r="E509" s="36"/>
    </row>
    <row r="510" spans="1:5" x14ac:dyDescent="0.25">
      <c r="A510" s="11" t="s">
        <v>269</v>
      </c>
      <c r="B510" s="11"/>
      <c r="C510" s="12"/>
      <c r="D510" s="39"/>
      <c r="E510" s="41">
        <f>SUM(E7:E502)</f>
        <v>0</v>
      </c>
    </row>
    <row r="511" spans="1:5" x14ac:dyDescent="0.25">
      <c r="A511" s="18" t="s">
        <v>136</v>
      </c>
      <c r="B511" s="18"/>
      <c r="C511" s="19"/>
      <c r="D511" s="41"/>
      <c r="E511" s="41">
        <f>E510*1.1</f>
        <v>0</v>
      </c>
    </row>
    <row r="512" spans="1:5" x14ac:dyDescent="0.25">
      <c r="A512" s="18" t="s">
        <v>151</v>
      </c>
      <c r="B512" s="20"/>
      <c r="C512" s="21"/>
      <c r="D512" s="59"/>
      <c r="E512" s="42">
        <f>E511*(100-D512)/100</f>
        <v>0</v>
      </c>
    </row>
    <row r="513" spans="1:5" x14ac:dyDescent="0.25">
      <c r="A513" s="18" t="s">
        <v>152</v>
      </c>
      <c r="B513" s="20"/>
      <c r="C513" s="21"/>
      <c r="D513" s="65"/>
      <c r="E513" s="42">
        <f>E512*0.22</f>
        <v>0</v>
      </c>
    </row>
    <row r="514" spans="1:5" x14ac:dyDescent="0.25">
      <c r="A514" s="20" t="s">
        <v>137</v>
      </c>
      <c r="B514" s="18"/>
      <c r="C514" s="19"/>
      <c r="D514" s="41"/>
      <c r="E514" s="41">
        <f>E512+E513</f>
        <v>0</v>
      </c>
    </row>
    <row r="515" spans="1:5" x14ac:dyDescent="0.25">
      <c r="D515" s="49"/>
      <c r="E515" s="49"/>
    </row>
    <row r="517" spans="1:5" x14ac:dyDescent="0.25">
      <c r="A517" s="37"/>
      <c r="B517" s="64"/>
      <c r="C517" s="64"/>
      <c r="D517" s="64"/>
      <c r="E517" s="64"/>
    </row>
    <row r="518" spans="1:5" x14ac:dyDescent="0.25">
      <c r="B518" s="3"/>
      <c r="C518" s="8"/>
      <c r="D518" s="3"/>
      <c r="E518" s="34"/>
    </row>
    <row r="519" spans="1:5" ht="90" x14ac:dyDescent="0.25">
      <c r="A519" s="3" t="s">
        <v>291</v>
      </c>
    </row>
    <row r="520" spans="1:5" x14ac:dyDescent="0.25">
      <c r="A520" s="18"/>
      <c r="B520" s="18" t="s">
        <v>6</v>
      </c>
      <c r="C520" s="19" t="s">
        <v>8</v>
      </c>
      <c r="D520" s="18" t="s">
        <v>9</v>
      </c>
    </row>
    <row r="521" spans="1:5" x14ac:dyDescent="0.25">
      <c r="A521" s="22" t="s">
        <v>5</v>
      </c>
      <c r="B521" s="18" t="s">
        <v>7</v>
      </c>
      <c r="C521" s="19"/>
      <c r="D521" s="18"/>
    </row>
    <row r="522" spans="1:5" x14ac:dyDescent="0.25">
      <c r="A522" s="18" t="s">
        <v>299</v>
      </c>
      <c r="B522" s="19" t="s">
        <v>78</v>
      </c>
      <c r="C522" s="19">
        <v>1</v>
      </c>
      <c r="D522" s="23"/>
      <c r="E522" s="35"/>
    </row>
    <row r="523" spans="1:5" x14ac:dyDescent="0.25">
      <c r="A523" s="19" t="s">
        <v>77</v>
      </c>
      <c r="B523" s="19" t="s">
        <v>78</v>
      </c>
      <c r="C523" s="19">
        <v>1</v>
      </c>
      <c r="D523" s="23"/>
      <c r="E523" s="35"/>
    </row>
    <row r="524" spans="1:5" x14ac:dyDescent="0.25">
      <c r="A524" s="19" t="s">
        <v>79</v>
      </c>
      <c r="B524" s="19" t="s">
        <v>78</v>
      </c>
      <c r="C524" s="19">
        <v>1</v>
      </c>
      <c r="D524" s="23"/>
      <c r="E524" s="35"/>
    </row>
    <row r="525" spans="1:5" x14ac:dyDescent="0.25">
      <c r="A525" s="19" t="s">
        <v>80</v>
      </c>
      <c r="B525" s="19" t="s">
        <v>78</v>
      </c>
      <c r="C525" s="19">
        <v>1</v>
      </c>
      <c r="D525" s="23"/>
      <c r="E525" s="35"/>
    </row>
    <row r="526" spans="1:5" x14ac:dyDescent="0.25">
      <c r="A526" s="19" t="s">
        <v>298</v>
      </c>
      <c r="B526" s="19" t="s">
        <v>78</v>
      </c>
      <c r="C526" s="19">
        <v>1</v>
      </c>
      <c r="D526" s="23"/>
      <c r="E526" s="35"/>
    </row>
    <row r="527" spans="1:5" ht="45" x14ac:dyDescent="0.25">
      <c r="A527" s="19" t="s">
        <v>122</v>
      </c>
      <c r="B527" s="19" t="s">
        <v>78</v>
      </c>
      <c r="C527" s="19">
        <v>1</v>
      </c>
      <c r="D527" s="23"/>
      <c r="E527" s="35"/>
    </row>
    <row r="528" spans="1:5" ht="30" x14ac:dyDescent="0.25">
      <c r="A528" s="19" t="s">
        <v>123</v>
      </c>
      <c r="B528" s="19" t="s">
        <v>78</v>
      </c>
      <c r="C528" s="19">
        <v>1</v>
      </c>
      <c r="D528" s="23"/>
      <c r="E528" s="35"/>
    </row>
    <row r="529" spans="1:5" x14ac:dyDescent="0.25">
      <c r="A529" s="19" t="s">
        <v>124</v>
      </c>
      <c r="B529" s="19" t="s">
        <v>78</v>
      </c>
      <c r="C529" s="19">
        <v>1</v>
      </c>
      <c r="D529" s="23"/>
      <c r="E529" s="35"/>
    </row>
    <row r="530" spans="1:5" ht="30" x14ac:dyDescent="0.25">
      <c r="A530" s="19" t="s">
        <v>125</v>
      </c>
      <c r="B530" s="19" t="s">
        <v>78</v>
      </c>
      <c r="C530" s="19">
        <v>1</v>
      </c>
      <c r="D530" s="23"/>
      <c r="E530" s="35"/>
    </row>
    <row r="531" spans="1:5" x14ac:dyDescent="0.25">
      <c r="A531" s="19" t="s">
        <v>126</v>
      </c>
      <c r="B531" s="19" t="s">
        <v>78</v>
      </c>
      <c r="C531" s="19">
        <v>1</v>
      </c>
      <c r="D531" s="23"/>
      <c r="E531" s="35"/>
    </row>
    <row r="532" spans="1:5" x14ac:dyDescent="0.25">
      <c r="A532" s="19" t="s">
        <v>127</v>
      </c>
      <c r="B532" s="19" t="s">
        <v>78</v>
      </c>
      <c r="C532" s="19">
        <v>1</v>
      </c>
      <c r="D532" s="23"/>
      <c r="E532" s="35"/>
    </row>
    <row r="533" spans="1:5" x14ac:dyDescent="0.25">
      <c r="A533" s="19" t="s">
        <v>128</v>
      </c>
      <c r="B533" s="19" t="s">
        <v>78</v>
      </c>
      <c r="C533" s="19">
        <v>1</v>
      </c>
      <c r="D533" s="23"/>
      <c r="E533" s="35"/>
    </row>
    <row r="534" spans="1:5" x14ac:dyDescent="0.25">
      <c r="A534" s="19" t="s">
        <v>129</v>
      </c>
      <c r="B534" s="19" t="s">
        <v>78</v>
      </c>
      <c r="C534" s="19">
        <v>1</v>
      </c>
      <c r="D534" s="23"/>
      <c r="E534" s="35"/>
    </row>
    <row r="535" spans="1:5" x14ac:dyDescent="0.25">
      <c r="A535" s="19" t="s">
        <v>130</v>
      </c>
      <c r="B535" s="19" t="s">
        <v>78</v>
      </c>
      <c r="C535" s="19">
        <v>1</v>
      </c>
      <c r="D535" s="23"/>
      <c r="E535" s="35"/>
    </row>
    <row r="536" spans="1:5" x14ac:dyDescent="0.25">
      <c r="A536" s="19" t="s">
        <v>131</v>
      </c>
      <c r="B536" s="19" t="s">
        <v>78</v>
      </c>
      <c r="C536" s="19">
        <v>1</v>
      </c>
      <c r="D536" s="23"/>
      <c r="E536" s="35"/>
    </row>
    <row r="537" spans="1:5" x14ac:dyDescent="0.25">
      <c r="A537" s="19" t="s">
        <v>132</v>
      </c>
      <c r="B537" s="19" t="s">
        <v>78</v>
      </c>
      <c r="C537" s="19">
        <v>1</v>
      </c>
      <c r="D537" s="23"/>
      <c r="E537" s="35"/>
    </row>
    <row r="538" spans="1:5" x14ac:dyDescent="0.25">
      <c r="A538" s="19" t="s">
        <v>133</v>
      </c>
      <c r="B538" s="19" t="s">
        <v>78</v>
      </c>
      <c r="C538" s="19">
        <v>1</v>
      </c>
      <c r="D538" s="23"/>
      <c r="E538" s="35"/>
    </row>
    <row r="539" spans="1:5" x14ac:dyDescent="0.25">
      <c r="A539" s="19" t="s">
        <v>162</v>
      </c>
      <c r="B539" s="19" t="s">
        <v>78</v>
      </c>
      <c r="C539" s="19">
        <v>1</v>
      </c>
      <c r="D539" s="23"/>
      <c r="E539" s="35"/>
    </row>
    <row r="540" spans="1:5" x14ac:dyDescent="0.25">
      <c r="A540" s="19" t="s">
        <v>134</v>
      </c>
      <c r="B540" s="19" t="s">
        <v>78</v>
      </c>
      <c r="C540" s="19">
        <v>1</v>
      </c>
      <c r="D540" s="23"/>
      <c r="E540" s="35"/>
    </row>
    <row r="541" spans="1:5" x14ac:dyDescent="0.25">
      <c r="A541" s="19" t="s">
        <v>135</v>
      </c>
      <c r="B541" s="18" t="s">
        <v>78</v>
      </c>
      <c r="C541" s="19">
        <v>1</v>
      </c>
      <c r="D541" s="24"/>
    </row>
    <row r="542" spans="1:5" x14ac:dyDescent="0.25">
      <c r="A542" s="18"/>
      <c r="B542" s="16"/>
      <c r="C542" s="17"/>
      <c r="D542" s="16"/>
      <c r="E542" s="36"/>
    </row>
    <row r="543" spans="1:5" x14ac:dyDescent="0.25">
      <c r="A543" s="5"/>
    </row>
    <row r="606" spans="1:5" s="3" customFormat="1" x14ac:dyDescent="0.25">
      <c r="A606" s="1"/>
      <c r="B606" s="1"/>
      <c r="C606" s="5"/>
      <c r="D606" s="1"/>
      <c r="E606" s="33"/>
    </row>
    <row r="614" spans="1:5" s="3" customFormat="1" x14ac:dyDescent="0.25">
      <c r="A614" s="1"/>
      <c r="B614" s="1"/>
      <c r="C614" s="5"/>
      <c r="D614" s="1"/>
      <c r="E614" s="33"/>
    </row>
    <row r="623" spans="1:5" s="3" customFormat="1" x14ac:dyDescent="0.25">
      <c r="A623" s="1"/>
      <c r="B623" s="1"/>
      <c r="C623" s="5"/>
      <c r="D623" s="1"/>
      <c r="E623" s="33"/>
    </row>
    <row r="632" spans="1:5" s="5" customFormat="1" x14ac:dyDescent="0.25">
      <c r="A632" s="1"/>
      <c r="B632" s="1"/>
      <c r="D632" s="1"/>
      <c r="E632" s="33"/>
    </row>
    <row r="637" spans="1:5" s="11" customFormat="1" x14ac:dyDescent="0.25">
      <c r="A637" s="1"/>
      <c r="B637" s="1"/>
      <c r="C637" s="5"/>
      <c r="D637" s="1"/>
      <c r="E637" s="33"/>
    </row>
    <row r="640" spans="1:5" s="13" customFormat="1" x14ac:dyDescent="0.25">
      <c r="A640" s="1"/>
      <c r="B640" s="1"/>
      <c r="C640" s="5"/>
      <c r="D640" s="1"/>
      <c r="E640" s="33"/>
    </row>
    <row r="641" spans="1:5" s="13" customFormat="1" x14ac:dyDescent="0.25">
      <c r="A641" s="1"/>
      <c r="B641" s="1"/>
      <c r="C641" s="5"/>
      <c r="D641" s="1"/>
      <c r="E641" s="33"/>
    </row>
    <row r="645" spans="1:5" s="3" customFormat="1" x14ac:dyDescent="0.25">
      <c r="A645" s="1"/>
      <c r="B645" s="1"/>
      <c r="C645" s="5"/>
      <c r="D645" s="1"/>
      <c r="E645" s="33"/>
    </row>
    <row r="649" spans="1:5" s="5" customFormat="1" x14ac:dyDescent="0.25">
      <c r="A649" s="1"/>
      <c r="B649" s="1"/>
      <c r="D649" s="1"/>
      <c r="E649" s="33"/>
    </row>
    <row r="650" spans="1:5" s="5" customFormat="1" x14ac:dyDescent="0.25">
      <c r="A650" s="1"/>
      <c r="B650" s="1"/>
      <c r="D650" s="1"/>
      <c r="E650" s="33"/>
    </row>
    <row r="651" spans="1:5" s="5" customFormat="1" x14ac:dyDescent="0.25">
      <c r="A651" s="1"/>
      <c r="B651" s="1"/>
      <c r="D651" s="1"/>
      <c r="E651" s="33"/>
    </row>
    <row r="652" spans="1:5" s="5" customFormat="1" x14ac:dyDescent="0.25">
      <c r="A652" s="1"/>
      <c r="B652" s="1"/>
      <c r="D652" s="1"/>
      <c r="E652" s="33"/>
    </row>
    <row r="653" spans="1:5" s="5" customFormat="1" x14ac:dyDescent="0.25">
      <c r="A653" s="1"/>
      <c r="B653" s="1"/>
      <c r="D653" s="1"/>
      <c r="E653" s="33"/>
    </row>
    <row r="654" spans="1:5" s="5" customFormat="1" x14ac:dyDescent="0.25">
      <c r="A654" s="1"/>
      <c r="B654" s="1"/>
      <c r="D654" s="1"/>
      <c r="E654" s="33"/>
    </row>
    <row r="655" spans="1:5" s="5" customFormat="1" x14ac:dyDescent="0.25">
      <c r="A655" s="1"/>
      <c r="B655" s="1"/>
      <c r="D655" s="1"/>
      <c r="E655" s="33"/>
    </row>
    <row r="656" spans="1:5" s="5" customFormat="1" x14ac:dyDescent="0.25">
      <c r="A656" s="1"/>
      <c r="B656" s="1"/>
      <c r="D656" s="1"/>
      <c r="E656" s="33"/>
    </row>
    <row r="657" spans="1:5" s="5" customFormat="1" x14ac:dyDescent="0.25">
      <c r="A657" s="1"/>
      <c r="B657" s="1"/>
      <c r="D657" s="1"/>
      <c r="E657" s="33"/>
    </row>
    <row r="658" spans="1:5" s="5" customFormat="1" x14ac:dyDescent="0.25">
      <c r="A658" s="1"/>
      <c r="B658" s="1"/>
      <c r="D658" s="1"/>
      <c r="E658" s="33"/>
    </row>
    <row r="659" spans="1:5" s="5" customFormat="1" x14ac:dyDescent="0.25">
      <c r="A659" s="1"/>
      <c r="B659" s="1"/>
      <c r="D659" s="1"/>
      <c r="E659" s="33"/>
    </row>
    <row r="660" spans="1:5" s="5" customFormat="1" x14ac:dyDescent="0.25">
      <c r="A660" s="1"/>
      <c r="B660" s="1"/>
      <c r="D660" s="1"/>
      <c r="E660" s="33"/>
    </row>
    <row r="661" spans="1:5" s="5" customFormat="1" x14ac:dyDescent="0.25">
      <c r="A661" s="1"/>
      <c r="B661" s="1"/>
      <c r="D661" s="1"/>
      <c r="E661" s="33"/>
    </row>
    <row r="662" spans="1:5" s="5" customFormat="1" x14ac:dyDescent="0.25">
      <c r="A662" s="1"/>
      <c r="B662" s="1"/>
      <c r="D662" s="1"/>
      <c r="E662" s="33"/>
    </row>
    <row r="663" spans="1:5" s="5" customFormat="1" x14ac:dyDescent="0.25">
      <c r="A663" s="1"/>
      <c r="B663" s="1"/>
      <c r="D663" s="1"/>
      <c r="E663" s="33"/>
    </row>
    <row r="664" spans="1:5" s="5" customFormat="1" x14ac:dyDescent="0.25">
      <c r="A664" s="1"/>
      <c r="B664" s="1"/>
      <c r="D664" s="1"/>
      <c r="E664" s="33"/>
    </row>
    <row r="665" spans="1:5" s="5" customFormat="1" x14ac:dyDescent="0.25">
      <c r="A665" s="1"/>
      <c r="B665" s="1"/>
      <c r="D665" s="1"/>
      <c r="E665" s="33"/>
    </row>
    <row r="666" spans="1:5" s="5" customFormat="1" x14ac:dyDescent="0.25">
      <c r="A666" s="1"/>
      <c r="B666" s="1"/>
      <c r="D666" s="1"/>
      <c r="E666" s="33"/>
    </row>
    <row r="667" spans="1:5" s="5" customFormat="1" x14ac:dyDescent="0.25">
      <c r="A667" s="1"/>
      <c r="B667" s="1"/>
      <c r="D667" s="1"/>
      <c r="E667" s="33"/>
    </row>
    <row r="669" spans="1:5" s="11" customFormat="1" x14ac:dyDescent="0.25">
      <c r="A669" s="1"/>
      <c r="B669" s="1"/>
      <c r="C669" s="5"/>
      <c r="D669" s="1"/>
      <c r="E669" s="33"/>
    </row>
  </sheetData>
  <sheetProtection algorithmName="SHA-512" hashValue="pHPDIgzmVkXequ6caWMaWHVcjbDFzGRD2h+6phxFirvpUAK0+OFY0JuzGwK5B97qZgGGfWcQ+n/yGRGtm0Zw1A==" saltValue="A4+uRvH8vmZiIDR0Glkqdw==" spinCount="100000" sheet="1" objects="1" scenarios="1"/>
  <mergeCells count="1">
    <mergeCell ref="B517:E517"/>
  </mergeCells>
  <pageMargins left="0.7" right="0.7" top="0.75" bottom="0.75" header="0.3" footer="0.3"/>
  <pageSetup paperSize="9" scale="66"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Rekapitulacija</vt:lpstr>
      <vt:lpstr>Popis_storitev</vt:lpstr>
    </vt:vector>
  </TitlesOfParts>
  <Company>MOK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Natasa Zibert</dc:creator>
  <cp:lastModifiedBy>Natasa Zibert</cp:lastModifiedBy>
  <cp:lastPrinted>2018-05-10T09:06:16Z</cp:lastPrinted>
  <dcterms:created xsi:type="dcterms:W3CDTF">2017-11-23T10:23:01Z</dcterms:created>
  <dcterms:modified xsi:type="dcterms:W3CDTF">2018-05-10T09:10:25Z</dcterms:modified>
</cp:coreProperties>
</file>