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sirt\OneDrive\2018\NRP 40618001-Urejanje zelenih površin in otroških igrišč\JN_otroškaIgrišča\BESNICA_faza2\"/>
    </mc:Choice>
  </mc:AlternateContent>
  <bookViews>
    <workbookView xWindow="120" yWindow="465" windowWidth="25755" windowHeight="23340" tabRatio="663"/>
  </bookViews>
  <sheets>
    <sheet name="splošno" sheetId="19" r:id="rId1"/>
    <sheet name="rekapitulacija " sheetId="18" r:id="rId2"/>
    <sheet name="preddela " sheetId="1" r:id="rId3"/>
    <sheet name="zemeljska dela " sheetId="16" r:id="rId4"/>
    <sheet name="zunanja ureditev" sheetId="3" r:id="rId5"/>
  </sheets>
  <definedNames>
    <definedName name="_xlnm.Print_Area" localSheetId="3">'zemeljska dela '!$A$1:$F$26</definedName>
    <definedName name="_xlnm.Print_Titles" localSheetId="4">'zunanja ureditev'!$1:$3</definedName>
  </definedNames>
  <calcPr calcId="162913" concurrentCalc="0"/>
</workbook>
</file>

<file path=xl/calcChain.xml><?xml version="1.0" encoding="utf-8"?>
<calcChain xmlns="http://schemas.openxmlformats.org/spreadsheetml/2006/main">
  <c r="F5" i="1" l="1"/>
  <c r="F7" i="1"/>
  <c r="F9" i="1"/>
  <c r="F11" i="1"/>
  <c r="G11" i="18"/>
  <c r="F8" i="16"/>
  <c r="F9" i="16"/>
  <c r="F10" i="16"/>
  <c r="F11" i="16"/>
  <c r="F12" i="16"/>
  <c r="F13" i="16"/>
  <c r="F14" i="16"/>
  <c r="D15" i="16"/>
  <c r="F15" i="16"/>
  <c r="F17" i="16"/>
  <c r="G13" i="18"/>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1" i="3"/>
  <c r="F43" i="3"/>
  <c r="G15" i="18"/>
  <c r="G17" i="18"/>
  <c r="G18" i="18"/>
  <c r="D35" i="3"/>
  <c r="B43" i="3"/>
  <c r="C13" i="18"/>
  <c r="C15" i="18"/>
  <c r="C11" i="18"/>
  <c r="D13" i="3"/>
  <c r="D17" i="3"/>
  <c r="D21" i="3"/>
  <c r="G19" i="18"/>
</calcChain>
</file>

<file path=xl/sharedStrings.xml><?xml version="1.0" encoding="utf-8"?>
<sst xmlns="http://schemas.openxmlformats.org/spreadsheetml/2006/main" count="185" uniqueCount="132">
  <si>
    <t>- stroški in pridobivanja soglasja za eventuelno zaporo cest,</t>
  </si>
  <si>
    <t>- stroški porabe električne energije, vode in telefona,</t>
  </si>
  <si>
    <t xml:space="preserve"> - vse stroške eventuelnega gretja prostorov s "tajfuni" in/ali ev. potrebnih del in/ali materialov, potrebnih za zagotovitev pogodbenih terminskih rokov</t>
  </si>
  <si>
    <t>- pridobivanje vseh potrebnih soglasij in mnenj, vse meritve kvalitete in projektiranih parametrov vgrajenih materialov in naprav, vsa atestna dokumentacija, garancije in potrdila o vgrajenih materialih ter izvedba kompletnega tehničnega pregleda s pripravo kompletne tehnične dokumentacije za tehnični pregled</t>
  </si>
  <si>
    <t xml:space="preserve">- predajo vseh, v načrte vnešenih sprememb med gradnjo (potrjenih s strani odgovornega vodje projekta, odgovornega projektanta arhitekture in odgovornega nadzornika), </t>
  </si>
  <si>
    <t>- pridobivanja internih soglasij, interne meritve kvalitete vgrajenih materialov, atesti, garancije in potrdila vgrajenih materialov v pripravi dela prevzemnika del,</t>
  </si>
  <si>
    <t>- eventuelni stroški povezani s predstavitvami posameznih predvidenih in vgrajenih materialov investitorju,</t>
  </si>
  <si>
    <t xml:space="preserve"> - stroški, ki nastanejo zaradi prilagajanja terminskega plana izvedbe glede na obstoječe stanje,</t>
  </si>
  <si>
    <t>- stroški vmesnega in finalnega čiščenja prostorov,</t>
  </si>
  <si>
    <t xml:space="preserve">- stroški ureditve  in organizacije gradbišča in izvajanja ukrepov za zagotavljanje varnosti in zdravja pri delu, imenovanju koordinatorja varstva pri delu ter izdelava elaborata varstva pri delu, </t>
  </si>
  <si>
    <t>- izdelavo vseh v tehničnem poročilu, grafičnih prilogah in popisu navedenih vzorcev</t>
  </si>
  <si>
    <t>- izdelavo načrtov jeklenih konstrukcij (potrdi jih odg. proj. grad. konst.)</t>
  </si>
  <si>
    <t>- izdelavo montažnih načrtov</t>
  </si>
  <si>
    <t>- izdelavo demontažnih načrtov</t>
  </si>
  <si>
    <t>Enotna cena mora zajeti izdelavo vseh potrebnih detajlov in dopolnih del, katera je potrebno izvesti za dokončanje posameznih del, tudi če potrebni detajli in zaključki niso podrobno navedeni in opisani v popisu del, in so ta dopolnila nujna za pravilno funkcioniranje posameznih sistemov in elementov objekta.</t>
  </si>
  <si>
    <t>ZAHTEVE PRI GRADNJI</t>
  </si>
  <si>
    <t xml:space="preserve">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t>
  </si>
  <si>
    <t xml:space="preserve"> - Vse kote, višine in mere so okvirne in jih je potrebno preveriti na gradbišču glede na izvedeno stanje.</t>
  </si>
  <si>
    <t xml:space="preserve"> - izvajalec in nadzorni organ sta dolžna preveriti posamezne elemente ali dele zgradbe v vseh načrtih projekta.  Morebitna neskladja med posameznimi načrti  je potrebno nemudoma sporočiti . Samovoljno prilagajanje projekta ni dovoljeno!</t>
  </si>
  <si>
    <t xml:space="preserve">oznaka </t>
  </si>
  <si>
    <t>opis</t>
  </si>
  <si>
    <t xml:space="preserve">količina </t>
  </si>
  <si>
    <t>enota</t>
  </si>
  <si>
    <t>količina x cena</t>
  </si>
  <si>
    <t>postavke</t>
  </si>
  <si>
    <t xml:space="preserve"> postavke</t>
  </si>
  <si>
    <t>PREDDELA</t>
  </si>
  <si>
    <t>Skupaj:</t>
  </si>
  <si>
    <t>ZEMELJSKA DELA</t>
  </si>
  <si>
    <t>SKUPAJ:</t>
  </si>
  <si>
    <t>kom</t>
  </si>
  <si>
    <t>cena za enoto</t>
  </si>
  <si>
    <t>A.</t>
  </si>
  <si>
    <t>B.</t>
  </si>
  <si>
    <t>Planiranje v ravnini in vzdolžnih sklonih v izkopih in nasipih s točnostjo +/- 3 cm.</t>
  </si>
  <si>
    <t>C.</t>
  </si>
  <si>
    <t xml:space="preserve">                                                            </t>
  </si>
  <si>
    <t>4.</t>
  </si>
  <si>
    <t>2.</t>
  </si>
  <si>
    <t>9.</t>
  </si>
  <si>
    <t>PREDRAČUN</t>
  </si>
  <si>
    <t>REKAPITULACIJA</t>
  </si>
  <si>
    <t>Mehansko utrjevanje površin v ravnini s komprimacijskimi sredstvi do zahtevne zbitosti.</t>
  </si>
  <si>
    <t>Zakoličba detajlnih točk zunanje ureditve.</t>
  </si>
  <si>
    <t>7.</t>
  </si>
  <si>
    <t>11.</t>
  </si>
  <si>
    <t>Dobava in mehansko vgrajevanje tamponskega sloja iz drobljenega kamnitega materiala 0,32 mm v deb 15 cm z uvaljanjem do točnosti +/- 2 cm.</t>
  </si>
  <si>
    <t>8.</t>
  </si>
  <si>
    <t>10.</t>
  </si>
  <si>
    <t>m</t>
  </si>
  <si>
    <t>Dobava in mehansko vgrajevanje kamnitega drobljenega materiala KDM 100 ali prodec 66 za vgradnjo grede, vgrajevati po slojih do 30 cm s planiranjem in uvaljanjem.</t>
  </si>
  <si>
    <t>Površinski izkop slabo nosilnega materiala in materiala III. ktg, in nakladanje na kamione, odvoz in deponiranje nadeponiji</t>
  </si>
  <si>
    <t>m2</t>
  </si>
  <si>
    <t>a. višina robnika 10 cm</t>
  </si>
  <si>
    <t>Nabava materiala in izdelava podložnega betona v debelini 10 cm
(pod varnostnim tlakom pri igralih na klančini)</t>
  </si>
  <si>
    <t xml:space="preserve">SPLOŠNA DOLOČILA </t>
  </si>
  <si>
    <t>Vsi eventualni komercialni nazivi omenjeni v popisu del, so uporabljeni le kot referenčni proizvodi!!</t>
  </si>
  <si>
    <t xml:space="preserve">Popis je veljaven le v kombinaciji z vsemi grafičnimi prilogami, risbami, načrti, tehničnim poročilom in ostalimi sestavinami projekta.  Projektna dokumentacija v celoti je sestavni del tega popisa. </t>
  </si>
  <si>
    <t xml:space="preserve">Uporaba popisa brez vseh prej omenjenih sestavin projekta NI DOVOLJENA. Ponudba, ki se sklicuje zgolj na tekstualni del popisa ni veljavna oziroma je smatrana kot pomankljiva. </t>
  </si>
  <si>
    <t>Z oddajo ponudbe vsak ponudnik izjavlja, da je skrbno preučil vse prej omenjene sestavne dele projekta in da je v skupno vrednost vključil vsa dodatna, nepredvidena in presežna dela ter material, ki zagotavljajo popolno, zaključeno in celostno izvedbo kot tudi vsa dela, ki niso neposredno opisana ali našteta v tekstualnem delu popisa, a so kljub temu razvidna iz grafičnih prilog in ostalih prej naštetih sestavnih delov projekta.</t>
  </si>
  <si>
    <t>Vsak ponudnik z oddajo ponudbe prav tako izjavlja, da  je sposoben v popolnosti kvalitetno izvesti predmetni projekt.</t>
  </si>
  <si>
    <t>Za vse nejasnosti mora ponudnik v razpisnem roku, ki je namenjen postavljanju vprašanj, pisno kontaktirati investitorja. Kontaktiranje ali postavljanje vprašanj neposredno projektantom ali projektantskim organizacijam, ki so sodelovale pri izdelavi projekta  NI DOVOLJENO.</t>
  </si>
  <si>
    <t xml:space="preserve"> - Posamezni ponudnik z oddajo ponudbe izjavlja, da bo predmetno zgradbo izvajal izključno skladno s predmetno projektno dokumentacijo.</t>
  </si>
  <si>
    <t xml:space="preserve"> - Vsi eventualni komercialni nazivi omenjeni v popisu del, so uporabljeni le kot referenčni proizvodi</t>
  </si>
  <si>
    <t xml:space="preserve"> - Projektantski nadzor za arhitekturo lahko opravlja izključno  projektant, ki je izdelal načrt za predmetni projekt. </t>
  </si>
  <si>
    <r>
      <t xml:space="preserve">- Odpadki:
- Izvajalec je dolžan brezpogojno upoštevati vso veljavno zakonodajo. Izvajalec je dolžan v imenu (po pooblastilu) investitorja ravnati z odpadki v skladu z Uredbo o ravnanju z odpadki, ki nastanejo pri gradbenih delih (Ur.l.RS št. 34/08) 
- V ceni postavke je potrebno zajeti odvoz materiala na trajno deponijo, s plačilom vseh taks
</t>
    </r>
    <r>
      <rPr>
        <sz val="10"/>
        <rFont val="Calibri"/>
        <family val="2"/>
        <charset val="238"/>
      </rPr>
      <t xml:space="preserve">
</t>
    </r>
  </si>
  <si>
    <t>Ponudba mora zajemati:</t>
  </si>
  <si>
    <t xml:space="preserve">- Stroške koordinacije, sodelovanja in usklajevanja z dobavitelji  opreme ter z vsemi ostalimi so oz. podizvajalci na objektu;
-  stroške morebitnih prilagoditev  priključkom 
</t>
  </si>
  <si>
    <t xml:space="preserve">- Stroške vseh predpisanih kontrol materialov, atestov in garancij za materiale vgrajene v objekt, stroške nostrifikacije in meritev pooblaščenih institucij, potrebnih za pridobitev uporabnega dovoljenja, pri čemer morajo biti dokumenti obvezno prevedeni v slovenščino in nostrificirani od pooblaščene institucije v RS;
- stroške izdelave elaborata zapore cest, postavitev morebitnih potrebnih cestnih zapor in prometne signalizacije;
- stroške zagotovitve, vzpostavitve perišča kamionov pred izstopom z gradbišča in njegovo delovanje;
- stroške ogrevanja v času izvajanja del, če so zunanje temperature neustrezne za normalno odvijanje del po terminskem planu;
- stroške izdelave geodetskega načrta novega stanja zemljišča in objektov po končani gradnji;
- stroške dobave posameznih elementov, začasnega deponiranja (npr. vodovodnih cevi ipd.) in zavarovanja deponiranega materiala z vsemi prevozi in prenosi na gradbišču, iz deponije do mesta vgradnje; 
</t>
  </si>
  <si>
    <t xml:space="preserve">- Stroške zavarovanja objekta v času izvedbe del in delavcev ter materiala na gradbišču v času izvajanja del, od začetka del do pridobitve uporabnega dovoljenja za objekt. Zavarovanje mora biti izvršeno pri pooblaščeni zavarovalni družbi najmanj v višini pogodbene vrednosti za ves čas trajanja izvedbe del do uspešne primopredaje objekta, izvajalec mora kopijo police za vrednost predpisanih del dostaviti naročniku ob podpisu zapisnika o uvedbi v delo;
- stroške čiščenja javnih ter drugih poti in okolja izven gradbišča, ki jih bo onesnažil s svojimi vozili ali deli izvajalec ali njegov podizvajalec;
- stroške čiščenja objekta med izvajanjem del in končnega temeljitega zidarskega ter gospodinjskega čiščenja objekta, kar zadeva delo izvajalca in vseh podizvajalcev, med izvedbo del in pred primopredajo objekta;
- stroške električne energije, vode, TK priključkov in morebitne ostale stroške v času gradnje;
- stroške predpisanih ukrepov varstva pri delu in varstva pred požarom, ki jih mora izvajalec obvezno upoštevati;
- stroške za popravilo morebitnih škod, ki bi nastale na objektu kot celoti oz. delu objekta, dovoznih cestah, zunanjem okolju, komunalnih vodih in priključkih ter na sosednjih objektih po krivdi izvajalca kot posledica izvajanja del;
</t>
  </si>
  <si>
    <t xml:space="preserve">- zagotovitev primernega prostora za izvajanje sestankov na gradbišču;                    
- stroške zadostnega števila kemičnih sanitarij za potrebe vseh, ki izvajajo dela na gradbišču;
- stroške zbiranja in predložitve investitorju vse ustrezne dokumente, ateste, meritve, poročila idr. tudi od vseh svojih podizvajalcev ter ostalih izvajalcev in dobaviteljev na projektu;
</t>
  </si>
  <si>
    <t xml:space="preserve">- V cenah na enoto mora ponudnik zajeti vse pričakovane stroške:
- stroške vseh pripravljalnih del,
- stroške priprave, prijave gradbišča, odstranitev eventuelnih ovir in ureditev delovnega platoja, organizacije, označevanja, ureditve, zavarovanja in varovanja gradbišča s predpisano prometno signalizacijo (kot so letve, opozorilne vrvice, znaki, svetlobna telesa,...), izdelave obvestilne table, gradbiščne table, vključno z odstranitvijo po končani izvedbi ter odstranitvijo vseh varoval in prometne signalizacije, ki je tekom izvedbe služila zavarovanju gradbišča; 
- stroške garancij, ki jih mora izvajalec predložiti naročniku;
- stroške izdelave situacij 
- in vse ostale stroške, ki so za izvedbo in končno polno funkcioniranje objekta nujno potrebni
</t>
  </si>
  <si>
    <t>- Ponudnik je odgovoren za računsko pravilnost oddane ponudbe.</t>
  </si>
  <si>
    <t xml:space="preserve">- Izvajalec del je pred oddajo ponudbe dolžan preveriti ustreznost samih popisov del in količin glede na vse projekte, ki so del razpisne dokumentacije, oziroma so mu na vpogled pri investitorju. V primeru ugotovljenih neskladnosti je v času priprave ponudbe obvezan o tem obvestiti Investitorja.  </t>
  </si>
  <si>
    <t xml:space="preserve"> - V popisu so v vseh postavkah vkalkulirana popolnoma vsa pripravljalna, pomožna in zaključna dela, ki pripadajo k posamezni postavki in so potrebna za nemoteno izvajanje del!  Ponudnik mora v posameznih cenah za enoto mere upoštevati vse potrebne vertikalne in horizontalne transporte ter upoštevati velikost parcele ter posledično zaradi tega sprotni dovoz določenega materiala in opreme na delovišče. </t>
  </si>
  <si>
    <t xml:space="preserve"> - Ponudba mora vsebovati ves pritrditveni material, vgradnjo zaključnih profilov, pločevin in kotnikov, izdelavo vseh potrebnih podkonstrukcij, dodatnega izsekavanja AB in zidanih sten, ponovnega odpiranja montažnih sten in podobna dela potrebna za vgradnjo posameznega elementa objekta, izdelavo vseh drobnih gradbenih, obrtniških in instalacijskih del ter ostalega četudi to ni neposredno navedeno popisu GOI del, a je kljub temu razvidno iz grafičnih prilog in ostalih prej naštetih sestavnih delov projekta.  </t>
  </si>
  <si>
    <t xml:space="preserve">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in vsa druga dovoljenja in registracije, ki izhajajo iz zakonodaje, ki pokriva to področje. Ponudnik izbere lokacije posameznih deponij v skladu s tem popisom in v cenah za E.M. upošteva vse stroške deponiranja in transporta. Prikazane količine v tem popisu so v raščenem ali vgrajenem stanju.  Posamezni koeficienti razrahljivosti so upoštevani že v ceni za enoto mere. Pri  cenah za enoto je upoštevati določeno specifičnost lokacije glede na skladiščenje materiala.</t>
  </si>
  <si>
    <t xml:space="preserve">- vse stroške, ki zajemajo izvedbo del in materiala po popisu GOI del, popisom GOI del za izvedbo priključkov na komunalno, vodovodno, plinovodno, tk, kabelsko in elektro infrastrukturo </t>
  </si>
  <si>
    <t>- vsi splošni in stalni stroški povezani z organizacijo in delo na gradbišču,</t>
  </si>
  <si>
    <t>- transportni stroški v območju in izven območja gradbišča,</t>
  </si>
  <si>
    <t xml:space="preserve"> -vsi vertikalni in horizontalni transporti delavcev in materiala</t>
  </si>
  <si>
    <t xml:space="preserve"> -vsa potrebna pomožna delovna sredstva za delo, kot npr. lestve, delovni odri  , orodje….</t>
  </si>
  <si>
    <t>- splošni stroški pristojbin in davkov upravnih organov pri prijavi gradbišča, pridobivanja raznih dovoljenj in soglasij za izvedbo,</t>
  </si>
  <si>
    <t>II.faza</t>
  </si>
  <si>
    <t>1.</t>
  </si>
  <si>
    <t>3.</t>
  </si>
  <si>
    <t>5.</t>
  </si>
  <si>
    <t>6.</t>
  </si>
  <si>
    <t>12.</t>
  </si>
  <si>
    <r>
      <t>m</t>
    </r>
    <r>
      <rPr>
        <vertAlign val="superscript"/>
        <sz val="10"/>
        <rFont val="Arial CE"/>
        <charset val="238"/>
      </rPr>
      <t>3</t>
    </r>
  </si>
  <si>
    <r>
      <t>m</t>
    </r>
    <r>
      <rPr>
        <vertAlign val="superscript"/>
        <sz val="10"/>
        <rFont val="Arial CE"/>
        <charset val="238"/>
      </rPr>
      <t>2</t>
    </r>
  </si>
  <si>
    <t>Talno plezalo s plezalno mrežo, pohodnimi vrvmi, klančnino in vrvno ograjo dim. po projektu za starostno skupino otrok  od 3-14 leta , višina igrala 15 cm
-kot npr. Igrala in oprema Pozinek, model T 245, T 219-1</t>
  </si>
  <si>
    <t>Razna manjša nepredvidena dela, ki se bodo obračunavala na osnovi vpisa v gradbeni dnevnik. (5,0% del postavk 
zgornjega ustroja).</t>
  </si>
  <si>
    <t>ZUNANJA UREDITEV IGRIŠČA BESNICA - II. FAZA</t>
  </si>
  <si>
    <t>Nabava in zasaditev dreves, ki so bila v drevesnici vsaj 3x presajena, s koreninsko balo in  obsegom debla na višini 1m vsaj 16-18 cm. Višina sadik je vsaj 250 cm.
Dobava večjih sadik dreves z visoko nastavljeno krošnjo (drevoredno drevo), humusne mešanice, založnega gnojila ter opornih kolov za drevesa in sajenje: Izkop jame 1.5 x premer bale, priprava tal z odvozom materiala, dodajanje humusne mešanice, sajenje, dodajanje gnojila, varovanje s količki min. dve leti, vezanje s trakovi, zalivanje (1 mesec). sajeni v gruče. Garancija na sadike 1 leto. Sadike:</t>
  </si>
  <si>
    <t xml:space="preserve">Nabava in zasaditev grmovnic, ki so bile v drevesnici vsaj 3x presajene, s koreninsko balo. Dobava večjih sadik, humusne mešanice, založnega gnojila in sajenje: Izkop jame 1.5 x premer bale, priprava tal z odvozom materiala, dodajanje humusne mešanice, sajenje, dodajanje gnojila,  zalivanje (1 mesec). Garancija na sadike 1 leto. Sadike:  </t>
  </si>
  <si>
    <t>Cornus alba "Sibirica"</t>
  </si>
  <si>
    <t>Cornus stolonifera "Flaviramea"</t>
  </si>
  <si>
    <t>13.</t>
  </si>
  <si>
    <t>SKUPAJ Z DDV:</t>
  </si>
  <si>
    <t>DDV (22%):</t>
  </si>
  <si>
    <t>ZUNANJA UREDITEV IN IGRALA</t>
  </si>
  <si>
    <t>Nabava materiala in izdelava AB klopi višine 30-52cm, širine 25-75cm, nepravilnih oblik,skladno z načrti posamezne klopi, vključno z izvedbo temelja, z opažanjem in potrebno armaturo. Vidni beton razreda VB1. Za izdelavo klopi morajo biti uporabljeni novi opaži, ustrezno tesnjeni, da ne prihaja do iztekanja cementnega mleka. Morebitne neravnine po razopaženju pobrusiti. Postavka velja za klop 1.  Recepturo in obdelavo betona je potrebno uskladiti z že izdelanimi klopmi na igrišču.</t>
  </si>
  <si>
    <t>Izpeljava dvojnega tobogana - deljena drča širine 110cm in dolžine 320cm, višina štartne pozicije 150cm  s podestom in varovalno prečko za starostno skupino otrok  od 2-12 leta - kot npr. Igrala in oprema Pozinek, model T 68-2</t>
  </si>
  <si>
    <t>kpl.</t>
  </si>
  <si>
    <t>Nabava materiala in izvedba finalnega sloja varnostnega tlaka v deb. 3 cm iz 
EPDM granul velikost 3 – 5 mm v  barvi po izbiri investitorja,  vezivo PU, razmerje veziva in granul po navodilih proizvajalca, polaga se na licu mesta mokro, zagotoviti varovanje preko noči zaradi živali in nepridipravov - do strditve materiala. Površino stikov predhodno tretirati s primerjem, da zagotovimo oprijem med gumijasto podlago in obstoječo površino stikov. Upoštevati tudi izvedbo nad jaškom v sklopu območja, po navodilih proizvajalca in vzdrževalca. 
  npr.: PLAYTOP ali BSW PLAYFIX</t>
  </si>
  <si>
    <t>Nabava materiala in izdelava lesenih nasednih površin na klopeh iz lesenih letvic 4*5cm, les sibirski macesen zaščiten proti vremenskim vplivom, nasedne ploskve spremenljive širine in oblik,skladno z detajlom posamezne klopi, vključno z vso potrebno podkonstrukcijo in montažo na betonsko klop. Podkonstrukcija 2x3 cm, pritrjevanje letvic nevidno. Postavka velja za klop 1. Obdelava in izvedba enaka, kot pri že izvedenih klopeh na igrišču.</t>
  </si>
  <si>
    <t>Liriodendron tulipifera</t>
  </si>
  <si>
    <t>Carpinus betulus</t>
  </si>
  <si>
    <t>Lonicera maigrun</t>
  </si>
  <si>
    <t>,</t>
  </si>
  <si>
    <t>11.1</t>
  </si>
  <si>
    <t>11.2</t>
  </si>
  <si>
    <t>14.</t>
  </si>
  <si>
    <t>Dobava materiala in humusiranje zelenic v debelini 20 cm, s planiranjem, zasejanjem s travnim semenom in uvaljanjem</t>
  </si>
  <si>
    <t>13.1</t>
  </si>
  <si>
    <t>13.2</t>
  </si>
  <si>
    <t>Nabava in montaža kvalitetnih igral, vključno z izvedbo potrebnih temeljev in pritrdilnega materiala, skladno z navodili proizvajalca:</t>
  </si>
  <si>
    <t>12.1</t>
  </si>
  <si>
    <t>12.2</t>
  </si>
  <si>
    <t>Prilagoditev pokrovov jaškov na novo višino</t>
  </si>
  <si>
    <t>12.3</t>
  </si>
  <si>
    <t>kpl</t>
  </si>
  <si>
    <t>Demontaža in ponovna montaža krajšega odseka panelne ograje (cca. 6 m), ki vključuje odstranitev panelov in stebrov ograje, hramba na začasni deponiji na gradbišču ter po končanih delih ponovna montaža vseh elementov ograje.</t>
  </si>
  <si>
    <t>Razna manjša preddela dela, ki se bodo obračunavala na osnovi dejanskih stroškov in vpisa v gradbeni dnevnik (5% postavk preddel).</t>
  </si>
  <si>
    <t xml:space="preserve">- Vzorci:
- Izvajalec mora za vse proizvode, oziroma elemente za vgradnjo, ki so navedeni v projektu ali drugače zahtevani s strani naročnika dostaviti ali izdelati vzorčne primere na objektu in sicer najmanj v treh enakovrednih vzorcih.
- Kot pomoč naročniku za dokončno opredelitev med različnimi proizvodi
- Kot pomoč naročniku za dokončno opredelitev med različnimi površinskimi obdelavami
- Kot referenčni primerek in merilo za kakovost, vključno vizualni izgled
- Kot vzorec za preizkušanje, ki služi za dokazovanje skladnosti proizvodov, kadar je to preizkušanje nujno opraviti na objektu, oziroma kadar gre za utemeljen dvom v izpolnjevanje predpisanih zahtev glede že vgrajenega oziroma dobavljenega proizvoda.
- Vrednost izdelave vzorcev mora biti vključena skupno v ponudbeno ceno. Ustreznost izdelave potrdi naročnik.  Elemente brez potrditve vzorcev ni dovoljeno vgrajevati - izvajati pred potrditvijo vzorcev oziroma materialov.
</t>
  </si>
  <si>
    <t>Popolna ponudba za izvedbo del mora v ceni/enoto vsebovati tudi (če ni drugače navedeno) :</t>
  </si>
  <si>
    <t>Površinski izkop humusa v debelini 
20 cm.</t>
  </si>
  <si>
    <t>a.) deponiranje na gradbišču za ponovno
     vgradnjo</t>
  </si>
  <si>
    <t>b.) nakladanje na kamione in odvoz v trajno deponijo</t>
  </si>
  <si>
    <t>Dobava in vgradnja plastične obrobe (robnikov), vključno z vsem pritrdilnim materialom.</t>
  </si>
  <si>
    <t>Dobava in vgrajevanje vodoprepustnega tlaka debeline od 3-5 cm iz mešanice gumenega in kamnitega granulata, vezan s poliuretanskimi lepili. Barva po izbiri investitorja. Tlak mora biti vodoprepusten (certifikat EN 14877), protizdrsen (certifikat EN 13036-4) in primeren za zunanje površine in izvedbe v naklonu. Kot npr. CONIPAVE RA proizvajalca Conica.
Na situaciji je tlak označen kot liti tlak, brušen beton (sprememba glede na prvotno predvideni tlaka)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</si>
</sst>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1]"/>
  </numFmts>
  <fonts count="14" x14ac:knownFonts="1">
    <font>
      <sz val="10"/>
      <name val="Arial CE"/>
      <charset val="238"/>
    </font>
    <font>
      <b/>
      <sz val="10"/>
      <name val="Arial CE"/>
      <charset val="238"/>
    </font>
    <font>
      <sz val="10"/>
      <name val="Arial CE"/>
      <charset val="238"/>
    </font>
    <font>
      <b/>
      <sz val="9"/>
      <name val="Arial CE"/>
      <charset val="238"/>
    </font>
    <font>
      <b/>
      <sz val="14"/>
      <name val="Arial CE"/>
      <family val="2"/>
      <charset val="238"/>
    </font>
    <font>
      <sz val="12"/>
      <name val="Arial CE"/>
      <family val="2"/>
      <charset val="238"/>
    </font>
    <font>
      <sz val="12"/>
      <name val="Times New Roman"/>
      <family val="1"/>
      <charset val="238"/>
    </font>
    <font>
      <sz val="12"/>
      <name val="Arial"/>
      <family val="2"/>
      <charset val="238"/>
    </font>
    <font>
      <sz val="10"/>
      <name val="Arial CE"/>
      <charset val="238"/>
    </font>
    <font>
      <b/>
      <sz val="10"/>
      <name val="Arial"/>
      <family val="2"/>
      <charset val="238"/>
    </font>
    <font>
      <sz val="10"/>
      <name val="Calibri"/>
      <family val="2"/>
      <charset val="238"/>
    </font>
    <font>
      <sz val="10"/>
      <name val="Arial"/>
      <family val="2"/>
    </font>
    <font>
      <b/>
      <sz val="10"/>
      <name val="Calibri"/>
      <family val="2"/>
      <charset val="238"/>
    </font>
    <font>
      <vertAlign val="superscript"/>
      <sz val="10"/>
      <name val="Arial CE"/>
      <charset val="238"/>
    </font>
  </fonts>
  <fills count="2">
    <fill>
      <patternFill patternType="none"/>
    </fill>
    <fill>
      <patternFill patternType="gray125"/>
    </fill>
  </fills>
  <borders count="3">
    <border>
      <left/>
      <right/>
      <top/>
      <bottom/>
      <diagonal/>
    </border>
    <border>
      <left/>
      <right/>
      <top/>
      <bottom style="double">
        <color indexed="64"/>
      </bottom>
      <diagonal/>
    </border>
    <border>
      <left/>
      <right/>
      <top/>
      <bottom style="medium">
        <color indexed="64"/>
      </bottom>
      <diagonal/>
    </border>
  </borders>
  <cellStyleXfs count="4">
    <xf numFmtId="0" fontId="0" fillId="0" borderId="0"/>
    <xf numFmtId="0" fontId="11" fillId="0" borderId="0"/>
    <xf numFmtId="44" fontId="2" fillId="0" borderId="0" applyFont="0" applyFill="0" applyBorder="0" applyAlignment="0" applyProtection="0"/>
    <xf numFmtId="9" fontId="2" fillId="0" borderId="0" applyFont="0" applyFill="0" applyBorder="0" applyAlignment="0" applyProtection="0"/>
  </cellStyleXfs>
  <cellXfs count="175">
    <xf numFmtId="0" fontId="0" fillId="0" borderId="0" xfId="0"/>
    <xf numFmtId="0" fontId="3" fillId="0" borderId="0" xfId="0" applyFont="1" applyAlignment="1">
      <alignment horizontal="center"/>
    </xf>
    <xf numFmtId="4" fontId="3" fillId="0" borderId="0" xfId="0" applyNumberFormat="1" applyFont="1" applyAlignment="1">
      <alignment horizontal="center"/>
    </xf>
    <xf numFmtId="0" fontId="0" fillId="0" borderId="0" xfId="0" applyAlignment="1">
      <alignment vertical="top"/>
    </xf>
    <xf numFmtId="0" fontId="3" fillId="0" borderId="1" xfId="0" applyFont="1" applyBorder="1" applyAlignment="1">
      <alignment horizontal="center" vertical="top"/>
    </xf>
    <xf numFmtId="4" fontId="3" fillId="0" borderId="1" xfId="0" applyNumberFormat="1" applyFont="1" applyBorder="1" applyAlignment="1">
      <alignment horizontal="center" vertical="top"/>
    </xf>
    <xf numFmtId="0" fontId="1" fillId="0" borderId="0" xfId="0" applyFont="1"/>
    <xf numFmtId="4" fontId="1" fillId="0" borderId="0" xfId="0" applyNumberFormat="1" applyFont="1" applyAlignment="1">
      <alignment horizontal="right"/>
    </xf>
    <xf numFmtId="0" fontId="1" fillId="0" borderId="0" xfId="0" applyFont="1" applyAlignment="1">
      <alignment horizontal="center"/>
    </xf>
    <xf numFmtId="0" fontId="1" fillId="0" borderId="0" xfId="0" applyFont="1" applyBorder="1"/>
    <xf numFmtId="0" fontId="1" fillId="0" borderId="0" xfId="0" applyFont="1" applyAlignment="1"/>
    <xf numFmtId="0" fontId="7" fillId="0" borderId="0" xfId="0" applyFont="1"/>
    <xf numFmtId="0" fontId="6" fillId="0" borderId="0" xfId="0" applyFont="1"/>
    <xf numFmtId="0" fontId="2" fillId="0" borderId="0" xfId="0" applyNumberFormat="1" applyFont="1" applyBorder="1" applyAlignment="1">
      <alignment vertical="top"/>
    </xf>
    <xf numFmtId="0" fontId="8" fillId="0" borderId="0" xfId="0" applyFont="1" applyBorder="1" applyAlignment="1">
      <alignment vertical="top"/>
    </xf>
    <xf numFmtId="0" fontId="1" fillId="0" borderId="0" xfId="0" applyFont="1" applyBorder="1" applyAlignment="1"/>
    <xf numFmtId="0" fontId="9" fillId="0" borderId="0" xfId="0" applyFont="1"/>
    <xf numFmtId="0" fontId="7" fillId="0" borderId="0" xfId="0" applyFont="1" applyBorder="1"/>
    <xf numFmtId="0" fontId="6" fillId="0" borderId="0" xfId="0" applyFont="1" applyBorder="1"/>
    <xf numFmtId="0" fontId="3" fillId="0" borderId="0" xfId="0" applyFont="1" applyBorder="1" applyAlignment="1">
      <alignment horizontal="center" vertical="top"/>
    </xf>
    <xf numFmtId="4" fontId="3" fillId="0" borderId="0" xfId="0" applyNumberFormat="1" applyFont="1" applyBorder="1" applyAlignment="1">
      <alignment horizontal="center" vertical="top"/>
    </xf>
    <xf numFmtId="164" fontId="1" fillId="0" borderId="0" xfId="0" applyNumberFormat="1" applyFont="1" applyAlignment="1"/>
    <xf numFmtId="164" fontId="1" fillId="0" borderId="0" xfId="0" applyNumberFormat="1" applyFont="1" applyBorder="1" applyAlignment="1"/>
    <xf numFmtId="4" fontId="3" fillId="0" borderId="0" xfId="0" applyNumberFormat="1" applyFont="1" applyFill="1" applyAlignment="1">
      <alignment horizontal="center"/>
    </xf>
    <xf numFmtId="4" fontId="3" fillId="0" borderId="1" xfId="0" applyNumberFormat="1" applyFont="1" applyFill="1" applyBorder="1" applyAlignment="1">
      <alignment horizontal="center" vertical="top"/>
    </xf>
    <xf numFmtId="4" fontId="1" fillId="0" borderId="0" xfId="0" applyNumberFormat="1" applyFont="1" applyFill="1" applyAlignment="1">
      <alignment horizontal="right"/>
    </xf>
    <xf numFmtId="0" fontId="10" fillId="0" borderId="0" xfId="1" applyFont="1" applyAlignment="1">
      <alignment vertical="top"/>
    </xf>
    <xf numFmtId="0" fontId="10" fillId="0" borderId="0" xfId="1" applyFont="1" applyBorder="1" applyAlignment="1">
      <alignment vertical="top"/>
    </xf>
    <xf numFmtId="0" fontId="10" fillId="0" borderId="0" xfId="0" applyFont="1" applyFill="1" applyBorder="1" applyAlignment="1">
      <alignment vertical="top" wrapText="1"/>
    </xf>
    <xf numFmtId="0" fontId="10" fillId="0" borderId="0" xfId="0" applyFont="1" applyBorder="1" applyAlignment="1">
      <alignment vertical="top"/>
    </xf>
    <xf numFmtId="0" fontId="10" fillId="0" borderId="0" xfId="0" applyFont="1" applyAlignment="1">
      <alignment vertical="top"/>
    </xf>
    <xf numFmtId="0" fontId="10" fillId="0" borderId="0" xfId="1" applyFont="1" applyFill="1" applyAlignment="1">
      <alignment vertical="top" wrapText="1"/>
    </xf>
    <xf numFmtId="0" fontId="10" fillId="0" borderId="0" xfId="1" applyFont="1" applyAlignment="1">
      <alignment vertical="top" wrapText="1"/>
    </xf>
    <xf numFmtId="0" fontId="12" fillId="0" borderId="0" xfId="1" applyFont="1" applyAlignment="1">
      <alignment vertical="top" wrapText="1"/>
    </xf>
    <xf numFmtId="0" fontId="10" fillId="0" borderId="0" xfId="1" quotePrefix="1" applyFont="1" applyAlignment="1">
      <alignment vertical="top" wrapText="1"/>
    </xf>
    <xf numFmtId="0" fontId="10" fillId="0" borderId="0" xfId="0" quotePrefix="1" applyFont="1" applyFill="1" applyAlignment="1">
      <alignment vertical="top" wrapText="1"/>
    </xf>
    <xf numFmtId="0" fontId="10" fillId="0" borderId="0" xfId="0" applyFont="1" applyFill="1" applyAlignment="1">
      <alignment vertical="top" wrapText="1"/>
    </xf>
    <xf numFmtId="0" fontId="2" fillId="0" borderId="0" xfId="0" applyFont="1" applyBorder="1" applyAlignment="1">
      <alignment horizontal="justify" vertical="top" wrapText="1"/>
    </xf>
    <xf numFmtId="0" fontId="2" fillId="0" borderId="0" xfId="0" applyFont="1" applyAlignment="1">
      <alignment vertical="top"/>
    </xf>
    <xf numFmtId="0" fontId="2" fillId="0" borderId="0" xfId="0" applyFont="1"/>
    <xf numFmtId="0" fontId="8" fillId="0" borderId="0" xfId="0" applyFont="1"/>
    <xf numFmtId="0" fontId="2" fillId="0" borderId="0" xfId="0" applyFont="1" applyBorder="1" applyAlignment="1">
      <alignment horizontal="center"/>
    </xf>
    <xf numFmtId="4" fontId="2" fillId="0" borderId="0" xfId="0" applyNumberFormat="1" applyFont="1" applyBorder="1" applyAlignment="1">
      <alignment horizontal="right"/>
    </xf>
    <xf numFmtId="4" fontId="2" fillId="0" borderId="0" xfId="0" applyNumberFormat="1" applyFont="1" applyBorder="1" applyAlignment="1"/>
    <xf numFmtId="0" fontId="2" fillId="0" borderId="0" xfId="0" applyFont="1" applyBorder="1" applyAlignment="1">
      <alignment vertical="top"/>
    </xf>
    <xf numFmtId="0" fontId="2" fillId="0" borderId="0" xfId="0" applyFont="1" applyProtection="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center"/>
    </xf>
    <xf numFmtId="4" fontId="2" fillId="0" borderId="0" xfId="0" applyNumberFormat="1" applyFont="1" applyBorder="1" applyAlignment="1" applyProtection="1">
      <alignment horizontal="right"/>
    </xf>
    <xf numFmtId="4" fontId="2" fillId="0" borderId="0" xfId="0" applyNumberFormat="1" applyFont="1" applyBorder="1" applyAlignment="1" applyProtection="1">
      <protection locked="0"/>
    </xf>
    <xf numFmtId="4" fontId="2" fillId="0" borderId="0" xfId="0" applyNumberFormat="1" applyFont="1" applyBorder="1" applyAlignment="1" applyProtection="1"/>
    <xf numFmtId="0" fontId="2" fillId="0" borderId="0" xfId="0" applyFont="1" applyBorder="1" applyAlignment="1">
      <alignment vertical="top" wrapText="1"/>
    </xf>
    <xf numFmtId="0" fontId="2" fillId="0" borderId="0" xfId="0" applyFont="1" applyBorder="1"/>
    <xf numFmtId="0" fontId="8" fillId="0" borderId="0" xfId="0" applyFont="1" applyBorder="1"/>
    <xf numFmtId="0" fontId="8" fillId="0" borderId="0" xfId="0" applyNumberFormat="1" applyFont="1" applyBorder="1" applyAlignment="1">
      <alignment vertical="top"/>
    </xf>
    <xf numFmtId="0" fontId="8" fillId="0" borderId="0" xfId="0" applyFont="1" applyBorder="1" applyAlignment="1">
      <alignment vertical="top" wrapText="1"/>
    </xf>
    <xf numFmtId="0" fontId="8" fillId="0" borderId="0" xfId="0" applyFont="1" applyBorder="1" applyAlignment="1">
      <alignment horizontal="center"/>
    </xf>
    <xf numFmtId="4" fontId="8" fillId="0" borderId="0" xfId="0" applyNumberFormat="1" applyFont="1" applyBorder="1" applyAlignment="1">
      <alignment horizontal="right"/>
    </xf>
    <xf numFmtId="4" fontId="8" fillId="0" borderId="0" xfId="0" applyNumberFormat="1" applyFont="1" applyBorder="1" applyAlignment="1"/>
    <xf numFmtId="0" fontId="8" fillId="0" borderId="0" xfId="0" applyFont="1" applyBorder="1" applyAlignment="1">
      <alignment horizontal="justify" vertical="top" wrapText="1"/>
    </xf>
    <xf numFmtId="0" fontId="8" fillId="0" borderId="0" xfId="0" applyFont="1" applyBorder="1" applyAlignment="1">
      <alignment horizontal="right"/>
    </xf>
    <xf numFmtId="0" fontId="2" fillId="0" borderId="0" xfId="0" applyFont="1" applyAlignment="1">
      <alignment horizontal="center"/>
    </xf>
    <xf numFmtId="4" fontId="2" fillId="0" borderId="0" xfId="0" applyNumberFormat="1" applyFont="1" applyAlignment="1"/>
    <xf numFmtId="164" fontId="8" fillId="0" borderId="0" xfId="0" applyNumberFormat="1" applyFont="1"/>
    <xf numFmtId="0" fontId="8" fillId="0" borderId="0" xfId="0" applyFont="1" applyAlignment="1">
      <alignment vertical="top"/>
    </xf>
    <xf numFmtId="0" fontId="8" fillId="0" borderId="0" xfId="0" applyFont="1" applyAlignment="1">
      <alignment horizontal="center"/>
    </xf>
    <xf numFmtId="4" fontId="8" fillId="0" borderId="0" xfId="0" applyNumberFormat="1" applyFont="1" applyAlignment="1">
      <alignment horizontal="right"/>
    </xf>
    <xf numFmtId="4" fontId="8" fillId="0" borderId="0" xfId="0" applyNumberFormat="1" applyFont="1" applyAlignment="1"/>
    <xf numFmtId="4" fontId="2" fillId="0" borderId="0" xfId="0" applyNumberFormat="1" applyFont="1" applyAlignment="1">
      <alignment horizontal="right"/>
    </xf>
    <xf numFmtId="4" fontId="2" fillId="0" borderId="0" xfId="0" applyNumberFormat="1" applyFont="1" applyFill="1" applyBorder="1" applyAlignment="1">
      <alignment horizontal="right"/>
    </xf>
    <xf numFmtId="0" fontId="8" fillId="0" borderId="0" xfId="0" applyFont="1" applyFill="1" applyBorder="1"/>
    <xf numFmtId="4" fontId="8" fillId="0" borderId="2" xfId="0" applyNumberFormat="1" applyFont="1" applyBorder="1" applyAlignment="1"/>
    <xf numFmtId="0" fontId="8" fillId="0" borderId="2" xfId="0" applyNumberFormat="1" applyFont="1" applyBorder="1" applyAlignment="1">
      <alignment vertical="top"/>
    </xf>
    <xf numFmtId="4" fontId="2" fillId="0" borderId="0" xfId="0" applyNumberFormat="1" applyFont="1" applyFill="1" applyAlignment="1">
      <alignment horizontal="right"/>
    </xf>
    <xf numFmtId="4" fontId="8" fillId="0" borderId="0" xfId="0" applyNumberFormat="1" applyFont="1" applyFill="1" applyAlignment="1">
      <alignment horizontal="right"/>
    </xf>
    <xf numFmtId="0" fontId="8" fillId="0" borderId="0" xfId="0" applyFont="1" applyBorder="1" applyAlignment="1">
      <alignment horizontal="justify" vertical="top"/>
    </xf>
    <xf numFmtId="0" fontId="8" fillId="0" borderId="0" xfId="0" applyFont="1" applyAlignment="1">
      <alignment horizontal="left"/>
    </xf>
    <xf numFmtId="4" fontId="8" fillId="0" borderId="0" xfId="0" applyNumberFormat="1" applyFont="1" applyAlignment="1">
      <alignment horizontal="left"/>
    </xf>
    <xf numFmtId="0" fontId="0" fillId="0" borderId="0" xfId="0" applyFont="1" applyBorder="1" applyAlignment="1">
      <alignment horizontal="justify" vertical="top" wrapText="1"/>
    </xf>
    <xf numFmtId="0" fontId="0" fillId="0" borderId="0" xfId="0" applyFont="1" applyFill="1" applyBorder="1" applyAlignment="1">
      <alignment horizontal="center"/>
    </xf>
    <xf numFmtId="9" fontId="0" fillId="0" borderId="0" xfId="3" applyFont="1" applyFill="1" applyBorder="1" applyAlignment="1">
      <alignment horizontal="right"/>
    </xf>
    <xf numFmtId="0" fontId="0" fillId="0" borderId="0" xfId="0" applyFont="1" applyBorder="1" applyAlignment="1">
      <alignment vertical="top" wrapText="1"/>
    </xf>
    <xf numFmtId="0" fontId="0" fillId="0" borderId="0" xfId="0" applyFont="1" applyBorder="1" applyAlignment="1" applyProtection="1">
      <alignment vertical="top" wrapText="1"/>
    </xf>
    <xf numFmtId="4" fontId="0" fillId="0" borderId="0" xfId="0" applyNumberFormat="1" applyFont="1" applyBorder="1" applyAlignment="1">
      <alignment horizontal="right"/>
    </xf>
    <xf numFmtId="9" fontId="8" fillId="0" borderId="0" xfId="3" applyFont="1" applyBorder="1" applyAlignment="1">
      <alignment horizontal="right"/>
    </xf>
    <xf numFmtId="4" fontId="8" fillId="0" borderId="0" xfId="0" applyNumberFormat="1" applyFont="1"/>
    <xf numFmtId="44" fontId="1" fillId="0" borderId="0" xfId="2" applyFont="1"/>
    <xf numFmtId="49" fontId="1" fillId="0" borderId="0" xfId="0" applyNumberFormat="1" applyFont="1" applyBorder="1"/>
    <xf numFmtId="49" fontId="1" fillId="0" borderId="0" xfId="0" applyNumberFormat="1" applyFont="1" applyBorder="1" applyAlignment="1">
      <alignment horizontal="left"/>
    </xf>
    <xf numFmtId="49" fontId="2" fillId="0" borderId="0" xfId="0" applyNumberFormat="1" applyFont="1" applyBorder="1" applyAlignment="1">
      <alignment horizontal="center"/>
    </xf>
    <xf numFmtId="49" fontId="4" fillId="0" borderId="0" xfId="0" applyNumberFormat="1" applyFont="1" applyAlignment="1">
      <alignment horizontal="left"/>
    </xf>
    <xf numFmtId="49" fontId="8" fillId="0" borderId="0" xfId="0" applyNumberFormat="1" applyFont="1" applyBorder="1" applyAlignment="1">
      <alignment horizontal="left" vertical="top" wrapText="1"/>
    </xf>
    <xf numFmtId="49" fontId="8" fillId="0" borderId="0" xfId="0" applyNumberFormat="1" applyFont="1" applyBorder="1" applyAlignment="1">
      <alignment horizontal="center"/>
    </xf>
    <xf numFmtId="49" fontId="8" fillId="0" borderId="0" xfId="0" applyNumberFormat="1" applyFont="1" applyBorder="1" applyAlignment="1">
      <alignment horizontal="justify" vertical="top" wrapText="1"/>
    </xf>
    <xf numFmtId="49" fontId="8" fillId="0" borderId="0" xfId="0" applyNumberFormat="1" applyFont="1" applyAlignment="1">
      <alignment horizontal="center"/>
    </xf>
    <xf numFmtId="49" fontId="8" fillId="0" borderId="0" xfId="0" applyNumberFormat="1" applyFont="1" applyAlignment="1">
      <alignment horizontal="left"/>
    </xf>
    <xf numFmtId="49" fontId="5" fillId="0" borderId="0" xfId="0" applyNumberFormat="1" applyFont="1" applyAlignment="1">
      <alignment horizontal="left"/>
    </xf>
    <xf numFmtId="49" fontId="8" fillId="0" borderId="0" xfId="0" applyNumberFormat="1" applyFont="1" applyAlignment="1">
      <alignment vertical="top"/>
    </xf>
    <xf numFmtId="49" fontId="8" fillId="0" borderId="0" xfId="0" applyNumberFormat="1" applyFont="1"/>
    <xf numFmtId="49" fontId="1" fillId="0" borderId="0" xfId="2" applyNumberFormat="1" applyFont="1" applyAlignment="1">
      <alignment horizontal="left"/>
    </xf>
    <xf numFmtId="49" fontId="1" fillId="0" borderId="0" xfId="2" applyNumberFormat="1" applyFont="1"/>
    <xf numFmtId="49" fontId="2" fillId="0" borderId="0" xfId="0" applyNumberFormat="1" applyFont="1"/>
    <xf numFmtId="49" fontId="2" fillId="0" borderId="0" xfId="0" applyNumberFormat="1" applyFont="1" applyAlignment="1">
      <alignment horizontal="left"/>
    </xf>
    <xf numFmtId="49" fontId="2" fillId="0" borderId="0" xfId="0" applyNumberFormat="1" applyFont="1" applyAlignment="1">
      <alignment horizontal="center"/>
    </xf>
    <xf numFmtId="0" fontId="1" fillId="0" borderId="0" xfId="0" applyFont="1" applyAlignment="1">
      <alignment vertical="top"/>
    </xf>
    <xf numFmtId="49" fontId="1" fillId="0" borderId="0" xfId="2" applyNumberFormat="1" applyFont="1" applyAlignment="1">
      <alignment horizontal="center"/>
    </xf>
    <xf numFmtId="44" fontId="1" fillId="0" borderId="0" xfId="2" applyFont="1" applyAlignment="1"/>
    <xf numFmtId="49" fontId="8" fillId="0" borderId="1" xfId="0" applyNumberFormat="1" applyFont="1" applyBorder="1"/>
    <xf numFmtId="49" fontId="8" fillId="0" borderId="1" xfId="0" applyNumberFormat="1" applyFont="1" applyBorder="1" applyAlignment="1">
      <alignment horizontal="left" vertical="top"/>
    </xf>
    <xf numFmtId="0" fontId="8" fillId="0" borderId="1" xfId="0" applyFont="1" applyBorder="1"/>
    <xf numFmtId="0" fontId="8" fillId="0" borderId="1" xfId="0" applyFont="1" applyBorder="1" applyAlignment="1">
      <alignment horizontal="right"/>
    </xf>
    <xf numFmtId="49" fontId="2" fillId="0" borderId="2" xfId="2" applyNumberFormat="1" applyFont="1" applyBorder="1"/>
    <xf numFmtId="49" fontId="2" fillId="0" borderId="2" xfId="2" applyNumberFormat="1" applyFont="1" applyBorder="1" applyAlignment="1">
      <alignment horizontal="centerContinuous"/>
    </xf>
    <xf numFmtId="44" fontId="2" fillId="0" borderId="2" xfId="2" applyFont="1" applyBorder="1" applyAlignment="1">
      <alignment horizontal="centerContinuous"/>
    </xf>
    <xf numFmtId="0" fontId="0" fillId="0" borderId="2" xfId="0" applyFont="1" applyBorder="1" applyAlignment="1">
      <alignment horizontal="justify" vertical="top" wrapText="1"/>
    </xf>
    <xf numFmtId="0" fontId="0" fillId="0" borderId="2" xfId="0" applyFont="1" applyFill="1" applyBorder="1" applyAlignment="1">
      <alignment horizontal="center"/>
    </xf>
    <xf numFmtId="9" fontId="0" fillId="0" borderId="2" xfId="3" applyFont="1" applyFill="1" applyBorder="1" applyAlignment="1">
      <alignment horizontal="right"/>
    </xf>
    <xf numFmtId="0" fontId="2" fillId="0" borderId="2" xfId="0" applyNumberFormat="1" applyFont="1" applyBorder="1" applyAlignment="1">
      <alignment vertical="top"/>
    </xf>
    <xf numFmtId="0" fontId="2" fillId="0" borderId="2" xfId="0" applyFont="1" applyBorder="1" applyAlignment="1">
      <alignment horizontal="justify" vertical="top" wrapText="1"/>
    </xf>
    <xf numFmtId="0" fontId="2" fillId="0" borderId="2" xfId="0" applyFont="1" applyBorder="1" applyAlignment="1">
      <alignment horizontal="center"/>
    </xf>
    <xf numFmtId="4" fontId="2" fillId="0" borderId="2" xfId="0" applyNumberFormat="1" applyFont="1" applyBorder="1" applyAlignment="1">
      <alignment horizontal="right"/>
    </xf>
    <xf numFmtId="4" fontId="2" fillId="0" borderId="2" xfId="0" applyNumberFormat="1" applyFont="1" applyBorder="1" applyAlignment="1"/>
    <xf numFmtId="0" fontId="0" fillId="0" borderId="2" xfId="0" applyFont="1" applyBorder="1" applyAlignment="1">
      <alignment vertical="top" wrapText="1"/>
    </xf>
    <xf numFmtId="4" fontId="0" fillId="0" borderId="2" xfId="0" applyNumberFormat="1" applyFont="1" applyBorder="1" applyAlignment="1">
      <alignment horizontal="right"/>
    </xf>
    <xf numFmtId="9" fontId="8" fillId="0" borderId="2" xfId="3" applyFont="1" applyBorder="1" applyAlignment="1">
      <alignment horizontal="right"/>
    </xf>
    <xf numFmtId="49" fontId="3" fillId="0" borderId="0" xfId="0" applyNumberFormat="1" applyFont="1" applyAlignment="1">
      <alignment horizontal="center"/>
    </xf>
    <xf numFmtId="49" fontId="3" fillId="0" borderId="1" xfId="0" applyNumberFormat="1" applyFont="1" applyBorder="1" applyAlignment="1">
      <alignment horizontal="center" vertical="top"/>
    </xf>
    <xf numFmtId="49" fontId="3" fillId="0" borderId="0" xfId="0" applyNumberFormat="1" applyFont="1" applyBorder="1" applyAlignment="1">
      <alignment horizontal="center" vertical="top"/>
    </xf>
    <xf numFmtId="49" fontId="1" fillId="0" borderId="0" xfId="0" applyNumberFormat="1" applyFont="1" applyBorder="1" applyAlignment="1"/>
    <xf numFmtId="49" fontId="2" fillId="0" borderId="0" xfId="0" applyNumberFormat="1" applyFont="1" applyBorder="1" applyAlignment="1">
      <alignment vertical="top"/>
    </xf>
    <xf numFmtId="49" fontId="2" fillId="0" borderId="0" xfId="0" applyNumberFormat="1" applyFont="1" applyBorder="1" applyAlignment="1" applyProtection="1">
      <alignment vertical="top"/>
    </xf>
    <xf numFmtId="49" fontId="8" fillId="0" borderId="0" xfId="0" applyNumberFormat="1" applyFont="1" applyBorder="1" applyAlignment="1">
      <alignment vertical="top"/>
    </xf>
    <xf numFmtId="49" fontId="8" fillId="0" borderId="2" xfId="0" applyNumberFormat="1" applyFont="1" applyBorder="1" applyAlignment="1">
      <alignment vertical="top"/>
    </xf>
    <xf numFmtId="49" fontId="1" fillId="0" borderId="0" xfId="0" applyNumberFormat="1" applyFont="1" applyAlignment="1"/>
    <xf numFmtId="49" fontId="2" fillId="0" borderId="0" xfId="0" applyNumberFormat="1" applyFont="1" applyAlignment="1">
      <alignment vertical="top"/>
    </xf>
    <xf numFmtId="49" fontId="2" fillId="0" borderId="0" xfId="0" applyNumberFormat="1" applyFont="1" applyBorder="1" applyAlignment="1">
      <alignment horizontal="justify" vertical="top" wrapText="1"/>
    </xf>
    <xf numFmtId="49" fontId="0" fillId="0" borderId="0" xfId="0" applyNumberFormat="1" applyFont="1" applyBorder="1" applyAlignment="1">
      <alignment vertical="top"/>
    </xf>
    <xf numFmtId="49" fontId="1" fillId="0" borderId="2" xfId="2" applyNumberFormat="1" applyFont="1" applyBorder="1" applyAlignment="1">
      <alignment horizontal="left"/>
    </xf>
    <xf numFmtId="0" fontId="0" fillId="0" borderId="0" xfId="0" applyNumberFormat="1" applyFont="1" applyAlignment="1">
      <alignment horizontal="left"/>
    </xf>
    <xf numFmtId="0" fontId="8" fillId="0" borderId="0" xfId="0" applyNumberFormat="1" applyFont="1" applyAlignment="1">
      <alignment horizontal="right"/>
    </xf>
    <xf numFmtId="0" fontId="8" fillId="0" borderId="0" xfId="0" applyNumberFormat="1" applyFont="1" applyAlignment="1">
      <alignment horizontal="center"/>
    </xf>
    <xf numFmtId="0" fontId="8" fillId="0" borderId="0" xfId="0" applyNumberFormat="1" applyFont="1" applyAlignment="1">
      <alignment horizontal="left"/>
    </xf>
    <xf numFmtId="0" fontId="8" fillId="0" borderId="0" xfId="0" applyNumberFormat="1" applyFont="1"/>
    <xf numFmtId="0" fontId="0" fillId="0" borderId="0" xfId="0" applyFont="1"/>
    <xf numFmtId="16" fontId="0" fillId="0" borderId="0" xfId="0" applyNumberFormat="1" applyFont="1" applyBorder="1" applyAlignment="1">
      <alignment vertical="top"/>
    </xf>
    <xf numFmtId="0" fontId="0" fillId="0" borderId="0" xfId="0" applyNumberFormat="1" applyFont="1" applyBorder="1" applyAlignment="1">
      <alignment vertical="top"/>
    </xf>
    <xf numFmtId="0" fontId="0" fillId="0" borderId="0" xfId="0" applyBorder="1"/>
    <xf numFmtId="44" fontId="2" fillId="0" borderId="2" xfId="2" applyNumberFormat="1" applyFont="1" applyBorder="1" applyAlignment="1">
      <alignment horizontal="centerContinuous"/>
    </xf>
    <xf numFmtId="44" fontId="2" fillId="0" borderId="0" xfId="0" applyNumberFormat="1" applyFont="1" applyBorder="1"/>
    <xf numFmtId="44" fontId="8" fillId="0" borderId="0" xfId="0" applyNumberFormat="1" applyFont="1" applyBorder="1"/>
    <xf numFmtId="44" fontId="8" fillId="0" borderId="0" xfId="0" applyNumberFormat="1" applyFont="1"/>
    <xf numFmtId="44" fontId="8" fillId="0" borderId="0" xfId="0" applyNumberFormat="1" applyFont="1" applyAlignment="1">
      <alignment horizontal="centerContinuous"/>
    </xf>
    <xf numFmtId="44" fontId="8" fillId="0" borderId="0" xfId="0" applyNumberFormat="1" applyFont="1" applyFill="1" applyAlignment="1"/>
    <xf numFmtId="44" fontId="8" fillId="0" borderId="0" xfId="0" applyNumberFormat="1" applyFont="1" applyFill="1" applyAlignment="1">
      <alignment horizontal="right"/>
    </xf>
    <xf numFmtId="44" fontId="8" fillId="0" borderId="1" xfId="0" applyNumberFormat="1" applyFont="1" applyFill="1" applyBorder="1"/>
    <xf numFmtId="44" fontId="1" fillId="0" borderId="0" xfId="2" applyNumberFormat="1" applyFont="1"/>
    <xf numFmtId="44" fontId="2" fillId="0" borderId="0" xfId="0" applyNumberFormat="1" applyFont="1"/>
    <xf numFmtId="4" fontId="3" fillId="0" borderId="0" xfId="0" applyNumberFormat="1" applyFont="1" applyAlignment="1" applyProtection="1">
      <alignment horizontal="center"/>
      <protection locked="0"/>
    </xf>
    <xf numFmtId="4" fontId="3" fillId="0" borderId="1" xfId="0" applyNumberFormat="1" applyFont="1" applyBorder="1" applyAlignment="1" applyProtection="1">
      <alignment horizontal="center" vertical="top"/>
      <protection locked="0"/>
    </xf>
    <xf numFmtId="0" fontId="8" fillId="0" borderId="0" xfId="0" applyFont="1" applyBorder="1" applyProtection="1">
      <protection locked="0"/>
    </xf>
    <xf numFmtId="4" fontId="8" fillId="0" borderId="0" xfId="0" applyNumberFormat="1" applyFont="1" applyBorder="1" applyAlignment="1" applyProtection="1">
      <protection locked="0"/>
    </xf>
    <xf numFmtId="4" fontId="8" fillId="0" borderId="2" xfId="0" applyNumberFormat="1" applyFont="1" applyBorder="1" applyAlignment="1" applyProtection="1">
      <protection locked="0"/>
    </xf>
    <xf numFmtId="0" fontId="1" fillId="0" borderId="0" xfId="0" applyFont="1" applyBorder="1" applyAlignment="1" applyProtection="1">
      <alignment horizontal="right"/>
      <protection locked="0"/>
    </xf>
    <xf numFmtId="4" fontId="2" fillId="0" borderId="0" xfId="0" applyNumberFormat="1" applyFont="1" applyAlignment="1" applyProtection="1">
      <protection locked="0"/>
    </xf>
    <xf numFmtId="4" fontId="8" fillId="0" borderId="0" xfId="0" applyNumberFormat="1" applyFont="1" applyAlignment="1" applyProtection="1">
      <protection locked="0"/>
    </xf>
    <xf numFmtId="4" fontId="3" fillId="0" borderId="0" xfId="0" applyNumberFormat="1" applyFont="1" applyBorder="1" applyAlignment="1" applyProtection="1">
      <alignment horizontal="center" vertical="top"/>
      <protection locked="0"/>
    </xf>
    <xf numFmtId="0" fontId="2" fillId="0" borderId="0" xfId="0" applyFont="1" applyBorder="1" applyAlignment="1" applyProtection="1">
      <alignment horizontal="right"/>
      <protection locked="0"/>
    </xf>
    <xf numFmtId="4" fontId="2" fillId="0" borderId="2" xfId="0" applyNumberFormat="1" applyFont="1" applyBorder="1" applyAlignment="1" applyProtection="1">
      <protection locked="0"/>
    </xf>
    <xf numFmtId="0" fontId="7" fillId="0" borderId="0" xfId="0" applyFont="1" applyProtection="1">
      <protection locked="0"/>
    </xf>
    <xf numFmtId="0" fontId="6" fillId="0" borderId="0" xfId="0" applyFont="1" applyProtection="1">
      <protection locked="0"/>
    </xf>
    <xf numFmtId="0" fontId="8" fillId="0" borderId="0" xfId="0" applyFont="1" applyBorder="1" applyAlignment="1" applyProtection="1">
      <alignment horizontal="right"/>
      <protection locked="0"/>
    </xf>
    <xf numFmtId="0" fontId="8" fillId="0" borderId="0" xfId="0" applyFont="1" applyProtection="1">
      <protection locked="0"/>
    </xf>
    <xf numFmtId="0" fontId="4" fillId="0" borderId="0" xfId="0" applyFont="1" applyBorder="1" applyAlignment="1">
      <alignment horizontal="left" vertical="top"/>
    </xf>
    <xf numFmtId="0" fontId="8" fillId="0" borderId="0" xfId="0" applyFont="1" applyAlignment="1"/>
    <xf numFmtId="0" fontId="8" fillId="0" borderId="0" xfId="0" applyFont="1" applyAlignment="1">
      <alignment horizontal="left" vertical="center"/>
    </xf>
  </cellXfs>
  <cellStyles count="4">
    <cellStyle name="Navadno" xfId="0" builtinId="0"/>
    <cellStyle name="Navadno 2" xfId="1"/>
    <cellStyle name="Odstotek" xfId="3" builtinId="5"/>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tabSelected="1" view="pageBreakPreview" zoomScale="115" zoomScaleNormal="100" zoomScaleSheetLayoutView="115" workbookViewId="0"/>
  </sheetViews>
  <sheetFormatPr defaultColWidth="8.85546875" defaultRowHeight="12.75" x14ac:dyDescent="0.2"/>
  <cols>
    <col min="1" max="1" width="68.42578125" style="3" customWidth="1"/>
  </cols>
  <sheetData>
    <row r="1" spans="1:1" x14ac:dyDescent="0.2">
      <c r="A1" s="26" t="s">
        <v>55</v>
      </c>
    </row>
    <row r="2" spans="1:1" x14ac:dyDescent="0.2">
      <c r="A2" s="27"/>
    </row>
    <row r="3" spans="1:1" ht="25.5" x14ac:dyDescent="0.2">
      <c r="A3" s="28" t="s">
        <v>56</v>
      </c>
    </row>
    <row r="4" spans="1:1" x14ac:dyDescent="0.2">
      <c r="A4" s="29"/>
    </row>
    <row r="5" spans="1:1" x14ac:dyDescent="0.2">
      <c r="A5" s="30"/>
    </row>
    <row r="6" spans="1:1" ht="38.25" x14ac:dyDescent="0.2">
      <c r="A6" s="31" t="s">
        <v>57</v>
      </c>
    </row>
    <row r="7" spans="1:1" x14ac:dyDescent="0.2">
      <c r="A7" s="32"/>
    </row>
    <row r="8" spans="1:1" ht="38.25" x14ac:dyDescent="0.2">
      <c r="A8" s="32" t="s">
        <v>58</v>
      </c>
    </row>
    <row r="9" spans="1:1" x14ac:dyDescent="0.2">
      <c r="A9" s="33"/>
    </row>
    <row r="10" spans="1:1" ht="76.5" x14ac:dyDescent="0.2">
      <c r="A10" s="32" t="s">
        <v>59</v>
      </c>
    </row>
    <row r="11" spans="1:1" ht="25.5" x14ac:dyDescent="0.2">
      <c r="A11" s="32" t="s">
        <v>60</v>
      </c>
    </row>
    <row r="12" spans="1:1" ht="51" x14ac:dyDescent="0.2">
      <c r="A12" s="32" t="s">
        <v>61</v>
      </c>
    </row>
    <row r="13" spans="1:1" x14ac:dyDescent="0.2">
      <c r="A13" s="32"/>
    </row>
    <row r="14" spans="1:1" ht="25.5" x14ac:dyDescent="0.2">
      <c r="A14" s="32" t="s">
        <v>62</v>
      </c>
    </row>
    <row r="15" spans="1:1" ht="25.5" x14ac:dyDescent="0.2">
      <c r="A15" s="28" t="s">
        <v>63</v>
      </c>
    </row>
    <row r="16" spans="1:1" ht="25.5" x14ac:dyDescent="0.2">
      <c r="A16" s="32" t="s">
        <v>64</v>
      </c>
    </row>
    <row r="17" spans="1:1" x14ac:dyDescent="0.2">
      <c r="A17" s="35"/>
    </row>
    <row r="18" spans="1:1" ht="102" x14ac:dyDescent="0.2">
      <c r="A18" s="35" t="s">
        <v>65</v>
      </c>
    </row>
    <row r="19" spans="1:1" x14ac:dyDescent="0.2">
      <c r="A19" s="35"/>
    </row>
    <row r="20" spans="1:1" ht="204" x14ac:dyDescent="0.2">
      <c r="A20" s="35" t="s">
        <v>125</v>
      </c>
    </row>
    <row r="21" spans="1:1" x14ac:dyDescent="0.2">
      <c r="A21" s="36" t="s">
        <v>66</v>
      </c>
    </row>
    <row r="22" spans="1:1" ht="51" x14ac:dyDescent="0.2">
      <c r="A22" s="35" t="s">
        <v>67</v>
      </c>
    </row>
    <row r="23" spans="1:1" ht="204" x14ac:dyDescent="0.2">
      <c r="A23" s="35" t="s">
        <v>68</v>
      </c>
    </row>
    <row r="24" spans="1:1" x14ac:dyDescent="0.2">
      <c r="A24" s="36"/>
    </row>
    <row r="25" spans="1:1" ht="242.25" x14ac:dyDescent="0.2">
      <c r="A25" s="35" t="s">
        <v>69</v>
      </c>
    </row>
    <row r="26" spans="1:1" ht="102" x14ac:dyDescent="0.2">
      <c r="A26" s="35" t="s">
        <v>70</v>
      </c>
    </row>
    <row r="27" spans="1:1" ht="165.75" x14ac:dyDescent="0.2">
      <c r="A27" s="35" t="s">
        <v>71</v>
      </c>
    </row>
    <row r="28" spans="1:1" x14ac:dyDescent="0.2">
      <c r="A28" s="36"/>
    </row>
    <row r="29" spans="1:1" x14ac:dyDescent="0.2">
      <c r="A29" s="35" t="s">
        <v>72</v>
      </c>
    </row>
    <row r="30" spans="1:1" x14ac:dyDescent="0.2">
      <c r="A30" s="36"/>
    </row>
    <row r="31" spans="1:1" ht="51" x14ac:dyDescent="0.2">
      <c r="A31" s="34" t="s">
        <v>73</v>
      </c>
    </row>
    <row r="32" spans="1:1" x14ac:dyDescent="0.2">
      <c r="A32" s="32"/>
    </row>
    <row r="33" spans="1:1" ht="25.5" x14ac:dyDescent="0.2">
      <c r="A33" s="33" t="s">
        <v>126</v>
      </c>
    </row>
    <row r="34" spans="1:1" x14ac:dyDescent="0.2">
      <c r="A34" s="33"/>
    </row>
    <row r="35" spans="1:1" ht="76.5" x14ac:dyDescent="0.2">
      <c r="A35" s="32" t="s">
        <v>74</v>
      </c>
    </row>
    <row r="36" spans="1:1" x14ac:dyDescent="0.2">
      <c r="A36" s="32"/>
    </row>
    <row r="37" spans="1:1" ht="89.25" x14ac:dyDescent="0.2">
      <c r="A37" s="32" t="s">
        <v>75</v>
      </c>
    </row>
    <row r="38" spans="1:1" x14ac:dyDescent="0.2">
      <c r="A38" s="32"/>
    </row>
    <row r="39" spans="1:1" ht="140.25" x14ac:dyDescent="0.2">
      <c r="A39" s="32" t="s">
        <v>76</v>
      </c>
    </row>
    <row r="40" spans="1:1" x14ac:dyDescent="0.2">
      <c r="A40" s="32"/>
    </row>
    <row r="41" spans="1:1" ht="38.25" x14ac:dyDescent="0.2">
      <c r="A41" s="32" t="s">
        <v>77</v>
      </c>
    </row>
    <row r="42" spans="1:1" x14ac:dyDescent="0.2">
      <c r="A42" s="32" t="s">
        <v>78</v>
      </c>
    </row>
    <row r="43" spans="1:1" x14ac:dyDescent="0.2">
      <c r="A43" s="32" t="s">
        <v>79</v>
      </c>
    </row>
    <row r="44" spans="1:1" x14ac:dyDescent="0.2">
      <c r="A44" s="32" t="s">
        <v>80</v>
      </c>
    </row>
    <row r="45" spans="1:1" ht="25.5" x14ac:dyDescent="0.2">
      <c r="A45" s="32" t="s">
        <v>81</v>
      </c>
    </row>
    <row r="46" spans="1:1" ht="25.5" x14ac:dyDescent="0.2">
      <c r="A46" s="32" t="s">
        <v>82</v>
      </c>
    </row>
    <row r="47" spans="1:1" x14ac:dyDescent="0.2">
      <c r="A47" s="32" t="s">
        <v>0</v>
      </c>
    </row>
    <row r="48" spans="1:1" x14ac:dyDescent="0.2">
      <c r="A48" s="32" t="s">
        <v>1</v>
      </c>
    </row>
    <row r="49" spans="1:1" ht="25.5" x14ac:dyDescent="0.2">
      <c r="A49" s="32" t="s">
        <v>2</v>
      </c>
    </row>
    <row r="50" spans="1:1" ht="63.75" x14ac:dyDescent="0.2">
      <c r="A50" s="32" t="s">
        <v>3</v>
      </c>
    </row>
    <row r="51" spans="1:1" ht="38.25" x14ac:dyDescent="0.2">
      <c r="A51" s="32" t="s">
        <v>4</v>
      </c>
    </row>
    <row r="52" spans="1:1" ht="25.5" x14ac:dyDescent="0.2">
      <c r="A52" s="32" t="s">
        <v>5</v>
      </c>
    </row>
    <row r="53" spans="1:1" ht="25.5" x14ac:dyDescent="0.2">
      <c r="A53" s="32" t="s">
        <v>6</v>
      </c>
    </row>
    <row r="54" spans="1:1" ht="25.5" x14ac:dyDescent="0.2">
      <c r="A54" s="32" t="s">
        <v>7</v>
      </c>
    </row>
    <row r="55" spans="1:1" x14ac:dyDescent="0.2">
      <c r="A55" s="32" t="s">
        <v>8</v>
      </c>
    </row>
    <row r="56" spans="1:1" ht="38.25" x14ac:dyDescent="0.2">
      <c r="A56" s="32" t="s">
        <v>9</v>
      </c>
    </row>
    <row r="57" spans="1:1" ht="25.5" x14ac:dyDescent="0.2">
      <c r="A57" s="32" t="s">
        <v>10</v>
      </c>
    </row>
    <row r="58" spans="1:1" x14ac:dyDescent="0.2">
      <c r="A58" s="32" t="s">
        <v>11</v>
      </c>
    </row>
    <row r="59" spans="1:1" x14ac:dyDescent="0.2">
      <c r="A59" s="32" t="s">
        <v>12</v>
      </c>
    </row>
    <row r="60" spans="1:1" x14ac:dyDescent="0.2">
      <c r="A60" s="32" t="s">
        <v>13</v>
      </c>
    </row>
    <row r="61" spans="1:1" x14ac:dyDescent="0.2">
      <c r="A61" s="32"/>
    </row>
    <row r="62" spans="1:1" ht="51" x14ac:dyDescent="0.2">
      <c r="A62" s="32" t="s">
        <v>14</v>
      </c>
    </row>
    <row r="63" spans="1:1" x14ac:dyDescent="0.2">
      <c r="A63" s="32"/>
    </row>
    <row r="64" spans="1:1" x14ac:dyDescent="0.2">
      <c r="A64" s="26" t="s">
        <v>15</v>
      </c>
    </row>
    <row r="65" spans="1:1" x14ac:dyDescent="0.2">
      <c r="A65" s="33"/>
    </row>
    <row r="66" spans="1:1" ht="51" x14ac:dyDescent="0.2">
      <c r="A66" s="32" t="s">
        <v>16</v>
      </c>
    </row>
    <row r="67" spans="1:1" ht="25.5" x14ac:dyDescent="0.2">
      <c r="A67" s="32" t="s">
        <v>17</v>
      </c>
    </row>
    <row r="68" spans="1:1" ht="38.25" x14ac:dyDescent="0.2">
      <c r="A68" s="32" t="s">
        <v>18</v>
      </c>
    </row>
    <row r="69" spans="1:1" x14ac:dyDescent="0.2">
      <c r="A69" s="33"/>
    </row>
  </sheetData>
  <sheetProtection algorithmName="SHA-512" hashValue="WM2zkTkwJFo1/b8cq/bLf0RTuGLDJy1YxYy03PT6uqxkh92I9av7SBV1AmsGf+1OrWyrA8IcuwIGObZtA5a1AQ==" saltValue="Kuea0qvPUzZdhr7i6kzAsA==" spinCount="100000" sheet="1" objects="1" scenarios="1" selectLockedCells="1"/>
  <phoneticPr fontId="0" type="noConversion"/>
  <pageMargins left="1.0236220472440944" right="0.75" top="1.1811023622047245" bottom="0.78740157480314965" header="0.39370078740157483" footer="0.39370078740157483"/>
  <pageSetup paperSize="9" orientation="portrait" r:id="rId1"/>
  <headerFooter alignWithMargins="0">
    <oddHeader>&amp;L&amp;"Arial CE,Krepko"        &amp;C&amp;A</oddHeader>
    <oddFooter>&amp;R&amp;"Arial CE,Krepko"&amp;22 &amp;16 4.3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Zeros="0" view="pageBreakPreview" zoomScale="115" zoomScaleNormal="100" zoomScaleSheetLayoutView="115" workbookViewId="0">
      <selection activeCell="G10" sqref="G10"/>
    </sheetView>
  </sheetViews>
  <sheetFormatPr defaultColWidth="8.85546875" defaultRowHeight="12.75" x14ac:dyDescent="0.2"/>
  <cols>
    <col min="1" max="1" width="7.42578125" style="38" customWidth="1"/>
    <col min="2" max="2" width="4.85546875" style="101" customWidth="1"/>
    <col min="3" max="3" width="9.7109375" style="102" customWidth="1"/>
    <col min="4" max="4" width="6.140625" style="103" customWidth="1"/>
    <col min="5" max="6" width="15.140625" style="62" customWidth="1"/>
    <col min="7" max="7" width="16.42578125" style="156" customWidth="1"/>
    <col min="8" max="8" width="10.7109375" style="39" bestFit="1" customWidth="1"/>
    <col min="9" max="16384" width="8.85546875" style="39"/>
  </cols>
  <sheetData>
    <row r="1" spans="1:7" x14ac:dyDescent="0.2">
      <c r="A1" s="44"/>
      <c r="B1" s="87"/>
      <c r="C1" s="88"/>
      <c r="D1" s="89"/>
      <c r="E1" s="43"/>
      <c r="F1" s="43"/>
      <c r="G1" s="148"/>
    </row>
    <row r="2" spans="1:7" s="40" customFormat="1" ht="18" x14ac:dyDescent="0.25">
      <c r="A2" s="37"/>
      <c r="B2" s="90" t="s">
        <v>40</v>
      </c>
      <c r="C2" s="91"/>
      <c r="D2" s="92"/>
      <c r="E2" s="17"/>
      <c r="F2" s="53"/>
      <c r="G2" s="149"/>
    </row>
    <row r="3" spans="1:7" s="40" customFormat="1" ht="15.75" x14ac:dyDescent="0.25">
      <c r="A3" s="59"/>
      <c r="B3" s="93"/>
      <c r="C3" s="91"/>
      <c r="D3" s="92"/>
      <c r="E3" s="18"/>
      <c r="F3" s="53"/>
      <c r="G3" s="149"/>
    </row>
    <row r="4" spans="1:7" s="40" customFormat="1" ht="15" x14ac:dyDescent="0.2">
      <c r="A4" s="59"/>
      <c r="B4" s="93"/>
      <c r="C4" s="91"/>
      <c r="D4" s="94"/>
      <c r="E4" s="11"/>
      <c r="G4" s="150"/>
    </row>
    <row r="5" spans="1:7" s="40" customFormat="1" ht="18" x14ac:dyDescent="0.2">
      <c r="A5" s="75"/>
      <c r="B5" s="172" t="s">
        <v>93</v>
      </c>
      <c r="C5" s="172"/>
      <c r="D5" s="172"/>
      <c r="E5" s="172"/>
      <c r="F5" s="172"/>
      <c r="G5" s="173"/>
    </row>
    <row r="6" spans="1:7" s="40" customFormat="1" ht="15" x14ac:dyDescent="0.2">
      <c r="A6" s="59"/>
      <c r="B6" s="93"/>
      <c r="C6" s="91"/>
      <c r="D6" s="94"/>
      <c r="E6" s="11"/>
      <c r="G6" s="150"/>
    </row>
    <row r="7" spans="1:7" s="40" customFormat="1" ht="15.75" x14ac:dyDescent="0.25">
      <c r="A7" s="59"/>
      <c r="B7" s="93"/>
      <c r="C7" s="91"/>
      <c r="D7" s="94"/>
      <c r="E7" s="12"/>
      <c r="G7" s="150"/>
    </row>
    <row r="8" spans="1:7" s="40" customFormat="1" ht="18" x14ac:dyDescent="0.25">
      <c r="A8" s="59"/>
      <c r="B8" s="90" t="s">
        <v>41</v>
      </c>
      <c r="C8" s="95"/>
      <c r="D8" s="96"/>
      <c r="E8" s="76"/>
      <c r="F8" s="77"/>
      <c r="G8" s="151"/>
    </row>
    <row r="9" spans="1:7" s="40" customFormat="1" ht="18" x14ac:dyDescent="0.25">
      <c r="A9" s="64"/>
      <c r="B9" s="90"/>
      <c r="C9" s="95"/>
      <c r="D9" s="96"/>
      <c r="E9" s="76"/>
      <c r="F9" s="76"/>
      <c r="G9" s="151"/>
    </row>
    <row r="10" spans="1:7" s="40" customFormat="1" ht="18" customHeight="1" x14ac:dyDescent="0.2">
      <c r="A10" s="64"/>
      <c r="B10" s="174" t="s">
        <v>83</v>
      </c>
      <c r="C10" s="174"/>
      <c r="D10" s="174"/>
      <c r="E10" s="174"/>
      <c r="F10" s="174"/>
      <c r="G10" s="151"/>
    </row>
    <row r="11" spans="1:7" s="40" customFormat="1" x14ac:dyDescent="0.2">
      <c r="A11" s="64"/>
      <c r="B11" s="97" t="s">
        <v>32</v>
      </c>
      <c r="C11" s="138" t="str">
        <f>'preddela '!B3</f>
        <v>PREDDELA</v>
      </c>
      <c r="D11" s="139"/>
      <c r="E11" s="140"/>
      <c r="F11" s="60"/>
      <c r="G11" s="152">
        <f>'preddela '!F11</f>
        <v>0</v>
      </c>
    </row>
    <row r="12" spans="1:7" s="40" customFormat="1" x14ac:dyDescent="0.2">
      <c r="A12" s="64"/>
      <c r="B12" s="97"/>
      <c r="C12" s="141"/>
      <c r="D12" s="139"/>
      <c r="E12" s="140"/>
      <c r="F12" s="60"/>
      <c r="G12" s="152"/>
    </row>
    <row r="13" spans="1:7" s="40" customFormat="1" x14ac:dyDescent="0.2">
      <c r="A13" s="64"/>
      <c r="B13" s="98" t="s">
        <v>33</v>
      </c>
      <c r="C13" s="138" t="str">
        <f>'zemeljska dela '!B4</f>
        <v>ZEMELJSKA DELA</v>
      </c>
      <c r="D13" s="142"/>
      <c r="E13" s="142"/>
      <c r="F13" s="60"/>
      <c r="G13" s="153">
        <f>'zemeljska dela '!F17</f>
        <v>0</v>
      </c>
    </row>
    <row r="14" spans="1:7" s="40" customFormat="1" x14ac:dyDescent="0.2">
      <c r="A14" s="64"/>
      <c r="B14" s="98"/>
      <c r="C14" s="141"/>
      <c r="D14" s="142"/>
      <c r="E14" s="142"/>
      <c r="F14" s="60"/>
      <c r="G14" s="153"/>
    </row>
    <row r="15" spans="1:7" s="40" customFormat="1" x14ac:dyDescent="0.2">
      <c r="A15" s="64"/>
      <c r="B15" s="98" t="s">
        <v>35</v>
      </c>
      <c r="C15" s="141" t="str">
        <f>'zunanja ureditev'!B4</f>
        <v>ZUNANJA UREDITEV IN IGRALA</v>
      </c>
      <c r="D15" s="142"/>
      <c r="E15" s="142"/>
      <c r="F15" s="60"/>
      <c r="G15" s="153">
        <f>'zunanja ureditev'!F43</f>
        <v>0</v>
      </c>
    </row>
    <row r="16" spans="1:7" s="40" customFormat="1" ht="15" customHeight="1" thickBot="1" x14ac:dyDescent="0.25">
      <c r="A16" s="64"/>
      <c r="B16" s="107"/>
      <c r="C16" s="108"/>
      <c r="D16" s="107"/>
      <c r="E16" s="109"/>
      <c r="F16" s="110"/>
      <c r="G16" s="154"/>
    </row>
    <row r="17" spans="1:7" s="6" customFormat="1" ht="13.5" thickTop="1" x14ac:dyDescent="0.2">
      <c r="A17" s="104"/>
      <c r="B17" s="100"/>
      <c r="C17" s="99" t="s">
        <v>29</v>
      </c>
      <c r="D17" s="100"/>
      <c r="E17" s="86"/>
      <c r="F17" s="86"/>
      <c r="G17" s="155">
        <f>ROUND(SUM(G11:G15),2)</f>
        <v>0</v>
      </c>
    </row>
    <row r="18" spans="1:7" ht="13.5" thickBot="1" x14ac:dyDescent="0.25">
      <c r="B18" s="111"/>
      <c r="C18" s="137" t="s">
        <v>100</v>
      </c>
      <c r="D18" s="112"/>
      <c r="E18" s="113"/>
      <c r="F18" s="113"/>
      <c r="G18" s="147">
        <f>ROUND(G17*0.22,2)</f>
        <v>0</v>
      </c>
    </row>
    <row r="19" spans="1:7" s="6" customFormat="1" x14ac:dyDescent="0.2">
      <c r="A19" s="104"/>
      <c r="B19" s="100"/>
      <c r="C19" s="99" t="s">
        <v>99</v>
      </c>
      <c r="D19" s="105"/>
      <c r="E19" s="106"/>
      <c r="F19" s="106"/>
      <c r="G19" s="155">
        <f>SUM(G17:G18)</f>
        <v>0</v>
      </c>
    </row>
  </sheetData>
  <sheetProtection algorithmName="SHA-512" hashValue="pwk8RWaYsWUbZ/6ZNgorubZRkSevlsb4KqY+bRuoxQeHLRoOGknLdkFSgvQuxE4wSkQE05myQxTWOoIC9de7kQ==" saltValue="HZNODY4I8c0cmuiRCjOHow==" spinCount="100000" sheet="1" objects="1" scenarios="1" selectLockedCells="1"/>
  <mergeCells count="2">
    <mergeCell ref="B5:G5"/>
    <mergeCell ref="B10:F10"/>
  </mergeCells>
  <phoneticPr fontId="0" type="noConversion"/>
  <pageMargins left="1.0236220472440944" right="0.75" top="1.1811023622047245" bottom="0.78740157480314965" header="0.39370078740157483" footer="0.39370078740157483"/>
  <pageSetup paperSize="9" orientation="portrait" r:id="rId1"/>
  <headerFooter alignWithMargins="0">
    <oddHeader>&amp;L&amp;"Arial CE,Krepko"        &amp;C&amp;A</oddHeader>
    <oddFooter>&amp;R&amp;"Arial CE,Krepko"&amp;22 &amp;16 4.3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Zeros="0" view="pageBreakPreview" zoomScaleNormal="100" zoomScaleSheetLayoutView="100" workbookViewId="0">
      <selection activeCell="E1" sqref="E1"/>
    </sheetView>
  </sheetViews>
  <sheetFormatPr defaultColWidth="8.85546875" defaultRowHeight="12.75" x14ac:dyDescent="0.2"/>
  <cols>
    <col min="1" max="1" width="7.42578125" style="64" customWidth="1"/>
    <col min="2" max="2" width="35.140625" style="40" customWidth="1"/>
    <col min="3" max="3" width="6.140625" style="65" customWidth="1"/>
    <col min="4" max="4" width="9.7109375" style="74" customWidth="1"/>
    <col min="5" max="5" width="15.140625" style="164" customWidth="1"/>
    <col min="6" max="6" width="15.140625" style="67" customWidth="1"/>
    <col min="7" max="16384" width="8.85546875" style="40"/>
  </cols>
  <sheetData>
    <row r="1" spans="1:9" x14ac:dyDescent="0.2">
      <c r="A1" s="1" t="s">
        <v>19</v>
      </c>
      <c r="B1" s="1" t="s">
        <v>20</v>
      </c>
      <c r="C1" s="1" t="s">
        <v>22</v>
      </c>
      <c r="D1" s="23" t="s">
        <v>21</v>
      </c>
      <c r="E1" s="157"/>
      <c r="F1" s="2" t="s">
        <v>23</v>
      </c>
    </row>
    <row r="2" spans="1:9" ht="13.5" thickBot="1" x14ac:dyDescent="0.25">
      <c r="A2" s="4" t="s">
        <v>24</v>
      </c>
      <c r="B2" s="4" t="s">
        <v>25</v>
      </c>
      <c r="C2" s="4"/>
      <c r="D2" s="24" t="s">
        <v>24</v>
      </c>
      <c r="E2" s="158" t="s">
        <v>31</v>
      </c>
      <c r="F2" s="5"/>
    </row>
    <row r="3" spans="1:9" s="39" customFormat="1" ht="24" customHeight="1" thickTop="1" x14ac:dyDescent="0.2">
      <c r="A3" s="15" t="s">
        <v>32</v>
      </c>
      <c r="B3" s="9" t="s">
        <v>26</v>
      </c>
      <c r="C3" s="41"/>
      <c r="D3" s="69"/>
      <c r="E3" s="49"/>
      <c r="F3" s="43"/>
    </row>
    <row r="4" spans="1:9" s="52" customFormat="1" x14ac:dyDescent="0.2">
      <c r="A4" s="44"/>
      <c r="B4" s="37"/>
      <c r="C4" s="41"/>
      <c r="D4" s="69"/>
      <c r="E4" s="49"/>
      <c r="F4" s="43"/>
      <c r="I4" s="39"/>
    </row>
    <row r="5" spans="1:9" s="52" customFormat="1" ht="14.25" customHeight="1" x14ac:dyDescent="0.2">
      <c r="A5" s="13" t="s">
        <v>84</v>
      </c>
      <c r="B5" s="37" t="s">
        <v>43</v>
      </c>
      <c r="C5" s="79" t="s">
        <v>104</v>
      </c>
      <c r="D5" s="69">
        <v>1</v>
      </c>
      <c r="E5" s="49"/>
      <c r="F5" s="43">
        <f>ROUND(E5*D5,2)</f>
        <v>0</v>
      </c>
      <c r="I5" s="39"/>
    </row>
    <row r="6" spans="1:9" s="52" customFormat="1" ht="14.25" customHeight="1" x14ac:dyDescent="0.2">
      <c r="A6" s="13"/>
      <c r="B6" s="37"/>
      <c r="C6" s="79"/>
      <c r="D6" s="69"/>
      <c r="E6" s="49"/>
      <c r="F6" s="43"/>
      <c r="I6" s="39"/>
    </row>
    <row r="7" spans="1:9" s="146" customFormat="1" ht="89.25" x14ac:dyDescent="0.2">
      <c r="A7" s="145" t="s">
        <v>38</v>
      </c>
      <c r="B7" s="78" t="s">
        <v>123</v>
      </c>
      <c r="C7" s="79" t="s">
        <v>122</v>
      </c>
      <c r="D7" s="69">
        <v>1</v>
      </c>
      <c r="E7" s="49"/>
      <c r="F7" s="43">
        <f t="shared" ref="F7" si="0">ROUND(E7*D7,2)</f>
        <v>0</v>
      </c>
      <c r="I7"/>
    </row>
    <row r="8" spans="1:9" s="53" customFormat="1" x14ac:dyDescent="0.2">
      <c r="A8" s="14"/>
      <c r="C8" s="70"/>
      <c r="D8" s="70"/>
      <c r="E8" s="159"/>
      <c r="I8" s="40"/>
    </row>
    <row r="9" spans="1:9" s="53" customFormat="1" ht="51.75" customHeight="1" x14ac:dyDescent="0.2">
      <c r="A9" s="54" t="s">
        <v>38</v>
      </c>
      <c r="B9" s="78" t="s">
        <v>124</v>
      </c>
      <c r="C9" s="79"/>
      <c r="D9" s="80">
        <v>0.05</v>
      </c>
      <c r="E9" s="160"/>
      <c r="F9" s="58">
        <f>ROUND(SUM(F5:F7)*D9,2)</f>
        <v>0</v>
      </c>
      <c r="I9" s="40"/>
    </row>
    <row r="10" spans="1:9" s="53" customFormat="1" ht="13.5" thickBot="1" x14ac:dyDescent="0.25">
      <c r="A10" s="72"/>
      <c r="B10" s="114"/>
      <c r="C10" s="115"/>
      <c r="D10" s="116"/>
      <c r="E10" s="161"/>
      <c r="F10" s="71"/>
      <c r="I10" s="40"/>
    </row>
    <row r="11" spans="1:9" s="39" customFormat="1" x14ac:dyDescent="0.2">
      <c r="A11" s="10" t="s">
        <v>32</v>
      </c>
      <c r="B11" s="6" t="s">
        <v>26</v>
      </c>
      <c r="C11" s="8"/>
      <c r="D11" s="25"/>
      <c r="E11" s="162" t="s">
        <v>27</v>
      </c>
      <c r="F11" s="22">
        <f>SUM(F3:F9)</f>
        <v>0</v>
      </c>
    </row>
    <row r="12" spans="1:9" s="39" customFormat="1" x14ac:dyDescent="0.2">
      <c r="A12" s="38"/>
      <c r="C12" s="61"/>
      <c r="D12" s="73"/>
      <c r="E12" s="163"/>
      <c r="F12" s="62"/>
    </row>
    <row r="13" spans="1:9" s="39" customFormat="1" x14ac:dyDescent="0.2">
      <c r="A13" s="38"/>
      <c r="C13" s="61"/>
      <c r="D13" s="73"/>
      <c r="E13" s="163"/>
      <c r="F13" s="62"/>
    </row>
    <row r="14" spans="1:9" s="52" customFormat="1" x14ac:dyDescent="0.2">
      <c r="A14" s="38"/>
      <c r="B14" s="39"/>
      <c r="C14" s="61"/>
      <c r="D14" s="73"/>
      <c r="E14" s="163"/>
      <c r="F14" s="62"/>
      <c r="I14" s="39"/>
    </row>
    <row r="15" spans="1:9" s="39" customFormat="1" ht="10.5" customHeight="1" x14ac:dyDescent="0.2">
      <c r="A15" s="38"/>
      <c r="C15" s="61"/>
      <c r="D15" s="73"/>
      <c r="E15" s="163"/>
      <c r="F15" s="62"/>
    </row>
    <row r="16" spans="1:9" s="52" customFormat="1" x14ac:dyDescent="0.2">
      <c r="A16" s="38"/>
      <c r="B16" s="39"/>
      <c r="C16" s="61"/>
      <c r="D16" s="73"/>
      <c r="E16" s="163"/>
      <c r="F16" s="62"/>
      <c r="I16" s="39"/>
    </row>
    <row r="17" spans="1:9" s="53" customFormat="1" ht="15" x14ac:dyDescent="0.2">
      <c r="A17" s="38"/>
      <c r="B17" s="39"/>
      <c r="C17" s="61"/>
      <c r="D17" s="73"/>
      <c r="E17" s="163"/>
      <c r="F17" s="62"/>
      <c r="G17" s="52"/>
      <c r="H17" s="52"/>
      <c r="I17" s="11"/>
    </row>
    <row r="18" spans="1:9" s="53" customFormat="1" ht="25.5" customHeight="1" x14ac:dyDescent="0.2">
      <c r="A18" s="64"/>
      <c r="B18" s="40"/>
      <c r="C18" s="65"/>
      <c r="D18" s="74"/>
      <c r="E18" s="164"/>
      <c r="F18" s="67"/>
      <c r="I18" s="40"/>
    </row>
    <row r="19" spans="1:9" s="53" customFormat="1" x14ac:dyDescent="0.2">
      <c r="A19" s="64"/>
      <c r="B19" s="40"/>
      <c r="C19" s="65"/>
      <c r="D19" s="74"/>
      <c r="E19" s="164"/>
      <c r="F19" s="67"/>
      <c r="I19" s="40"/>
    </row>
    <row r="20" spans="1:9" s="53" customFormat="1" x14ac:dyDescent="0.2">
      <c r="A20" s="64"/>
      <c r="B20" s="40"/>
      <c r="C20" s="65"/>
      <c r="D20" s="74"/>
      <c r="E20" s="164"/>
      <c r="F20" s="67"/>
      <c r="I20" s="40"/>
    </row>
    <row r="21" spans="1:9" s="53" customFormat="1" ht="15" x14ac:dyDescent="0.2">
      <c r="A21" s="64"/>
      <c r="B21" s="40"/>
      <c r="C21" s="65"/>
      <c r="D21" s="74"/>
      <c r="E21" s="164"/>
      <c r="F21" s="67"/>
      <c r="I21" s="11"/>
    </row>
    <row r="22" spans="1:9" s="53" customFormat="1" x14ac:dyDescent="0.2">
      <c r="A22" s="64"/>
      <c r="B22" s="40"/>
      <c r="C22" s="65"/>
      <c r="D22" s="74"/>
      <c r="E22" s="164"/>
      <c r="F22" s="67"/>
      <c r="I22" s="40"/>
    </row>
    <row r="24" spans="1:9" s="53" customFormat="1" x14ac:dyDescent="0.2">
      <c r="A24" s="64"/>
      <c r="B24" s="40"/>
      <c r="C24" s="65"/>
      <c r="D24" s="74"/>
      <c r="E24" s="164"/>
      <c r="F24" s="67"/>
      <c r="I24" s="40"/>
    </row>
    <row r="26" spans="1:9" s="53" customFormat="1" x14ac:dyDescent="0.2">
      <c r="A26" s="64"/>
      <c r="B26" s="40"/>
      <c r="C26" s="65"/>
      <c r="D26" s="74"/>
      <c r="E26" s="164"/>
      <c r="F26" s="67"/>
      <c r="I26" s="40"/>
    </row>
    <row r="28" spans="1:9" s="53" customFormat="1" x14ac:dyDescent="0.2">
      <c r="A28" s="64"/>
      <c r="B28" s="40"/>
      <c r="C28" s="65"/>
      <c r="D28" s="74"/>
      <c r="E28" s="164"/>
      <c r="F28" s="67"/>
      <c r="I28" s="40"/>
    </row>
    <row r="30" spans="1:9" s="53" customFormat="1" x14ac:dyDescent="0.2">
      <c r="A30" s="64"/>
      <c r="B30" s="40"/>
      <c r="C30" s="65"/>
      <c r="D30" s="74"/>
      <c r="E30" s="164"/>
      <c r="F30" s="67"/>
      <c r="I30" s="40"/>
    </row>
    <row r="32" spans="1:9" s="53" customFormat="1" ht="51.75" customHeight="1" x14ac:dyDescent="0.2">
      <c r="A32" s="64"/>
      <c r="B32" s="40"/>
      <c r="C32" s="65"/>
      <c r="D32" s="74"/>
      <c r="E32" s="164"/>
      <c r="F32" s="67"/>
      <c r="I32" s="40"/>
    </row>
    <row r="35" spans="1:9" s="53" customFormat="1" x14ac:dyDescent="0.2">
      <c r="A35" s="64"/>
      <c r="B35" s="40"/>
      <c r="C35" s="65"/>
      <c r="D35" s="74"/>
      <c r="E35" s="164"/>
      <c r="F35" s="67"/>
      <c r="I35" s="40"/>
    </row>
    <row r="36" spans="1:9" s="53" customFormat="1" ht="15" x14ac:dyDescent="0.2">
      <c r="A36" s="64"/>
      <c r="B36" s="40"/>
      <c r="C36" s="65"/>
      <c r="D36" s="74"/>
      <c r="E36" s="164"/>
      <c r="F36" s="67"/>
      <c r="I36" s="11"/>
    </row>
    <row r="37" spans="1:9" s="53" customFormat="1" x14ac:dyDescent="0.2">
      <c r="A37" s="64"/>
      <c r="B37" s="40"/>
      <c r="C37" s="65"/>
      <c r="D37" s="74"/>
      <c r="E37" s="164"/>
      <c r="F37" s="67"/>
      <c r="I37" s="40"/>
    </row>
    <row r="39" spans="1:9" s="53" customFormat="1" x14ac:dyDescent="0.2">
      <c r="A39" s="64"/>
      <c r="B39" s="40"/>
      <c r="C39" s="65"/>
      <c r="D39" s="74"/>
      <c r="E39" s="164"/>
      <c r="F39" s="67"/>
      <c r="I39" s="40"/>
    </row>
    <row r="40" spans="1:9" s="53" customFormat="1" x14ac:dyDescent="0.2">
      <c r="A40" s="64"/>
      <c r="B40" s="40"/>
      <c r="C40" s="65"/>
      <c r="D40" s="74"/>
      <c r="E40" s="164"/>
      <c r="F40" s="67"/>
      <c r="I40" s="40"/>
    </row>
    <row r="41" spans="1:9" s="53" customFormat="1" x14ac:dyDescent="0.2">
      <c r="A41" s="64"/>
      <c r="B41" s="40"/>
      <c r="C41" s="65"/>
      <c r="D41" s="74"/>
      <c r="E41" s="164"/>
      <c r="F41" s="67"/>
      <c r="I41" s="40"/>
    </row>
    <row r="42" spans="1:9" s="53" customFormat="1" x14ac:dyDescent="0.2">
      <c r="A42" s="64"/>
      <c r="B42" s="40"/>
      <c r="C42" s="65"/>
      <c r="D42" s="74"/>
      <c r="E42" s="164"/>
      <c r="F42" s="67"/>
      <c r="I42" s="40"/>
    </row>
    <row r="43" spans="1:9" s="53" customFormat="1" x14ac:dyDescent="0.2">
      <c r="A43" s="64"/>
      <c r="B43" s="40"/>
      <c r="C43" s="65"/>
      <c r="D43" s="74"/>
      <c r="E43" s="164"/>
      <c r="F43" s="67"/>
      <c r="I43" s="40"/>
    </row>
    <row r="44" spans="1:9" s="53" customFormat="1" x14ac:dyDescent="0.2">
      <c r="A44" s="64"/>
      <c r="B44" s="40"/>
      <c r="C44" s="65"/>
      <c r="D44" s="74"/>
      <c r="E44" s="164"/>
      <c r="F44" s="67"/>
      <c r="I44" s="40"/>
    </row>
    <row r="45" spans="1:9" s="53" customFormat="1" x14ac:dyDescent="0.2">
      <c r="A45" s="64"/>
      <c r="B45" s="40"/>
      <c r="C45" s="65"/>
      <c r="D45" s="74"/>
      <c r="E45" s="164"/>
      <c r="F45" s="67"/>
      <c r="I45" s="40"/>
    </row>
    <row r="46" spans="1:9" s="53" customFormat="1" x14ac:dyDescent="0.2">
      <c r="A46" s="64"/>
      <c r="B46" s="40"/>
      <c r="C46" s="65"/>
      <c r="D46" s="74"/>
      <c r="E46" s="164"/>
      <c r="F46" s="67"/>
      <c r="I46" s="40"/>
    </row>
    <row r="47" spans="1:9" s="53" customFormat="1" x14ac:dyDescent="0.2">
      <c r="A47" s="64"/>
      <c r="B47" s="40"/>
      <c r="C47" s="65"/>
      <c r="D47" s="74"/>
      <c r="E47" s="164"/>
      <c r="F47" s="67"/>
      <c r="I47" s="40"/>
    </row>
  </sheetData>
  <sheetProtection algorithmName="SHA-512" hashValue="K+Kko0jima4dTEUCxNl595DasjxuD2VbPDFw6/E/9e7uAxuNnLR+kvoYNOhbOu+3yWHhAnTwyqihNtccO82VpQ==" saltValue="Iekg6RYKiDWMRwkC0YV1Yw==" spinCount="100000" sheet="1" objects="1" scenarios="1" selectLockedCells="1"/>
  <phoneticPr fontId="0" type="noConversion"/>
  <pageMargins left="1.0236220472440944" right="0.75" top="1.1811023622047245" bottom="0.78740157480314965" header="0.39370078740157483" footer="0.39370078740157483"/>
  <pageSetup paperSize="9" scale="95" orientation="portrait" verticalDpi="300" r:id="rId1"/>
  <headerFooter alignWithMargins="0">
    <oddHeader>&amp;C&amp;A</oddHeader>
    <oddFooter>&amp;R&amp;"Arial CE,Krepko"&amp;16 4.3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Zeros="0" view="pageBreakPreview" zoomScaleNormal="100" zoomScaleSheetLayoutView="100" workbookViewId="0">
      <selection activeCell="E8" sqref="E8"/>
    </sheetView>
  </sheetViews>
  <sheetFormatPr defaultColWidth="8.85546875" defaultRowHeight="12.75" x14ac:dyDescent="0.2"/>
  <cols>
    <col min="1" max="1" width="7.42578125" style="64" customWidth="1"/>
    <col min="2" max="2" width="35.140625" style="40" customWidth="1"/>
    <col min="3" max="3" width="6.140625" style="65" customWidth="1"/>
    <col min="4" max="4" width="9.7109375" style="66" customWidth="1"/>
    <col min="5" max="5" width="15.140625" style="164" customWidth="1"/>
    <col min="6" max="6" width="15.140625" style="67" customWidth="1"/>
    <col min="7" max="16384" width="8.85546875" style="40"/>
  </cols>
  <sheetData>
    <row r="1" spans="1:9" x14ac:dyDescent="0.2">
      <c r="A1" s="1" t="s">
        <v>19</v>
      </c>
      <c r="B1" s="1" t="s">
        <v>20</v>
      </c>
      <c r="C1" s="1" t="s">
        <v>22</v>
      </c>
      <c r="D1" s="2" t="s">
        <v>21</v>
      </c>
      <c r="E1" s="157"/>
      <c r="F1" s="2" t="s">
        <v>23</v>
      </c>
    </row>
    <row r="2" spans="1:9" ht="13.5" thickBot="1" x14ac:dyDescent="0.25">
      <c r="A2" s="4" t="s">
        <v>24</v>
      </c>
      <c r="B2" s="4" t="s">
        <v>25</v>
      </c>
      <c r="C2" s="4"/>
      <c r="D2" s="5" t="s">
        <v>24</v>
      </c>
      <c r="E2" s="158" t="s">
        <v>31</v>
      </c>
      <c r="F2" s="5"/>
    </row>
    <row r="3" spans="1:9" ht="9" customHeight="1" thickTop="1" x14ac:dyDescent="0.2">
      <c r="A3" s="19"/>
      <c r="B3" s="19"/>
      <c r="C3" s="19"/>
      <c r="D3" s="20"/>
      <c r="E3" s="165"/>
      <c r="F3" s="20"/>
    </row>
    <row r="4" spans="1:9" s="39" customFormat="1" ht="24" customHeight="1" x14ac:dyDescent="0.2">
      <c r="A4" s="15" t="s">
        <v>33</v>
      </c>
      <c r="B4" s="9" t="s">
        <v>28</v>
      </c>
      <c r="C4" s="41"/>
      <c r="D4" s="42"/>
      <c r="E4" s="49"/>
      <c r="F4" s="43"/>
    </row>
    <row r="5" spans="1:9" s="39" customFormat="1" ht="16.5" customHeight="1" x14ac:dyDescent="0.2">
      <c r="A5" s="15"/>
      <c r="B5" s="9"/>
      <c r="C5" s="41"/>
      <c r="D5" s="42"/>
      <c r="E5" s="49"/>
      <c r="F5" s="43"/>
    </row>
    <row r="6" spans="1:9" s="52" customFormat="1" ht="16.5" customHeight="1" x14ac:dyDescent="0.2">
      <c r="A6" s="13"/>
      <c r="B6" s="37"/>
      <c r="C6" s="41"/>
      <c r="D6" s="42"/>
      <c r="E6" s="49"/>
      <c r="F6" s="43"/>
      <c r="I6" s="39"/>
    </row>
    <row r="7" spans="1:9" s="52" customFormat="1" ht="25.5" x14ac:dyDescent="0.2">
      <c r="A7" s="13" t="s">
        <v>84</v>
      </c>
      <c r="B7" s="51" t="s">
        <v>127</v>
      </c>
      <c r="C7" s="41"/>
      <c r="D7" s="42"/>
      <c r="E7" s="49"/>
      <c r="F7" s="43"/>
      <c r="I7" s="39"/>
    </row>
    <row r="8" spans="1:9" s="52" customFormat="1" ht="25.5" x14ac:dyDescent="0.2">
      <c r="A8" s="44"/>
      <c r="B8" s="37" t="s">
        <v>128</v>
      </c>
      <c r="C8" s="41" t="s">
        <v>89</v>
      </c>
      <c r="D8" s="42">
        <v>5</v>
      </c>
      <c r="E8" s="49"/>
      <c r="F8" s="43">
        <f>ROUND(E8*D8,2)</f>
        <v>0</v>
      </c>
      <c r="I8" s="11"/>
    </row>
    <row r="9" spans="1:9" s="52" customFormat="1" ht="25.5" x14ac:dyDescent="0.2">
      <c r="A9" s="44"/>
      <c r="B9" s="78" t="s">
        <v>129</v>
      </c>
      <c r="C9" s="41" t="s">
        <v>89</v>
      </c>
      <c r="D9" s="42">
        <v>10</v>
      </c>
      <c r="E9" s="49"/>
      <c r="F9" s="43">
        <f t="shared" ref="F9:F15" si="0">ROUND(E9*D9,2)</f>
        <v>0</v>
      </c>
      <c r="I9" s="11"/>
    </row>
    <row r="10" spans="1:9" s="52" customFormat="1" ht="15" x14ac:dyDescent="0.2">
      <c r="A10" s="44"/>
      <c r="B10" s="37"/>
      <c r="D10" s="42"/>
      <c r="E10" s="49"/>
      <c r="F10" s="43">
        <f t="shared" si="0"/>
        <v>0</v>
      </c>
      <c r="I10" s="11"/>
    </row>
    <row r="11" spans="1:9" s="52" customFormat="1" ht="51" x14ac:dyDescent="0.2">
      <c r="A11" s="145" t="s">
        <v>38</v>
      </c>
      <c r="B11" s="37" t="s">
        <v>51</v>
      </c>
      <c r="C11" s="41" t="s">
        <v>89</v>
      </c>
      <c r="D11" s="42">
        <v>40</v>
      </c>
      <c r="E11" s="49"/>
      <c r="F11" s="43">
        <f t="shared" si="0"/>
        <v>0</v>
      </c>
      <c r="I11" s="39"/>
    </row>
    <row r="12" spans="1:9" s="52" customFormat="1" x14ac:dyDescent="0.2">
      <c r="A12" s="44"/>
      <c r="B12" s="37"/>
      <c r="C12" s="41"/>
      <c r="D12" s="42"/>
      <c r="E12" s="49"/>
      <c r="F12" s="43">
        <f t="shared" si="0"/>
        <v>0</v>
      </c>
      <c r="I12" s="39"/>
    </row>
    <row r="13" spans="1:9" s="52" customFormat="1" ht="33" customHeight="1" x14ac:dyDescent="0.2">
      <c r="A13" s="145" t="s">
        <v>85</v>
      </c>
      <c r="B13" s="37" t="s">
        <v>34</v>
      </c>
      <c r="C13" s="41" t="s">
        <v>90</v>
      </c>
      <c r="D13" s="42">
        <v>130</v>
      </c>
      <c r="E13" s="49"/>
      <c r="F13" s="43">
        <f t="shared" si="0"/>
        <v>0</v>
      </c>
      <c r="I13" s="39"/>
    </row>
    <row r="14" spans="1:9" s="52" customFormat="1" x14ac:dyDescent="0.2">
      <c r="A14" s="13"/>
      <c r="B14" s="37"/>
      <c r="C14" s="41"/>
      <c r="D14" s="42"/>
      <c r="E14" s="166"/>
      <c r="F14" s="43">
        <f t="shared" si="0"/>
        <v>0</v>
      </c>
      <c r="I14" s="39"/>
    </row>
    <row r="15" spans="1:9" s="39" customFormat="1" ht="38.25" x14ac:dyDescent="0.2">
      <c r="A15" s="145" t="s">
        <v>37</v>
      </c>
      <c r="B15" s="37" t="s">
        <v>42</v>
      </c>
      <c r="C15" s="41" t="s">
        <v>90</v>
      </c>
      <c r="D15" s="42">
        <f>D13</f>
        <v>130</v>
      </c>
      <c r="E15" s="49"/>
      <c r="F15" s="43">
        <f t="shared" si="0"/>
        <v>0</v>
      </c>
    </row>
    <row r="16" spans="1:9" s="39" customFormat="1" ht="13.5" thickBot="1" x14ac:dyDescent="0.25">
      <c r="A16" s="117"/>
      <c r="B16" s="118"/>
      <c r="C16" s="119"/>
      <c r="D16" s="120"/>
      <c r="E16" s="167"/>
      <c r="F16" s="121"/>
    </row>
    <row r="17" spans="1:11" s="39" customFormat="1" x14ac:dyDescent="0.2">
      <c r="A17" s="10" t="s">
        <v>33</v>
      </c>
      <c r="B17" s="6" t="s">
        <v>28</v>
      </c>
      <c r="C17" s="8"/>
      <c r="D17" s="7"/>
      <c r="E17" s="162" t="s">
        <v>27</v>
      </c>
      <c r="F17" s="21">
        <f>SUM(F7:F15)</f>
        <v>0</v>
      </c>
    </row>
    <row r="18" spans="1:11" s="39" customFormat="1" x14ac:dyDescent="0.2">
      <c r="A18" s="38"/>
      <c r="B18" s="6"/>
      <c r="C18" s="61"/>
      <c r="D18" s="6"/>
      <c r="E18" s="163"/>
      <c r="F18" s="62"/>
    </row>
    <row r="19" spans="1:11" s="39" customFormat="1" x14ac:dyDescent="0.2">
      <c r="A19" s="38"/>
      <c r="C19" s="61"/>
      <c r="D19" s="68"/>
      <c r="E19" s="163"/>
      <c r="F19" s="62"/>
      <c r="K19" s="143"/>
    </row>
    <row r="20" spans="1:11" s="39" customFormat="1" x14ac:dyDescent="0.2">
      <c r="A20" s="37"/>
      <c r="B20" s="37"/>
      <c r="C20" s="61"/>
      <c r="D20" s="37"/>
      <c r="E20" s="163"/>
      <c r="F20" s="62"/>
    </row>
    <row r="21" spans="1:11" ht="15" x14ac:dyDescent="0.2">
      <c r="A21" s="37"/>
      <c r="B21" s="37"/>
      <c r="C21" s="61"/>
      <c r="D21" s="37"/>
      <c r="E21" s="168"/>
      <c r="F21" s="40"/>
    </row>
    <row r="22" spans="1:11" ht="15" x14ac:dyDescent="0.2">
      <c r="A22" s="59"/>
      <c r="B22" s="59"/>
      <c r="D22" s="59"/>
      <c r="E22" s="168"/>
      <c r="F22" s="40"/>
    </row>
    <row r="23" spans="1:11" ht="25.5" customHeight="1" x14ac:dyDescent="0.2">
      <c r="A23" s="59"/>
      <c r="B23" s="59"/>
      <c r="D23" s="59"/>
      <c r="E23" s="168"/>
      <c r="F23" s="40"/>
    </row>
    <row r="24" spans="1:11" ht="25.5" customHeight="1" x14ac:dyDescent="0.25">
      <c r="A24" s="59"/>
      <c r="B24" s="59"/>
      <c r="D24" s="59"/>
      <c r="E24" s="169"/>
      <c r="F24" s="40"/>
    </row>
    <row r="25" spans="1:11" ht="15" x14ac:dyDescent="0.2">
      <c r="A25" s="59"/>
      <c r="B25" s="59"/>
      <c r="D25" s="59"/>
      <c r="E25" s="168"/>
      <c r="F25" s="40"/>
    </row>
    <row r="26" spans="1:11" ht="15.75" x14ac:dyDescent="0.25">
      <c r="A26" s="59"/>
      <c r="B26" s="59"/>
      <c r="D26" s="59"/>
      <c r="E26" s="169"/>
      <c r="F26" s="40"/>
      <c r="K26" s="143" t="s">
        <v>110</v>
      </c>
    </row>
    <row r="27" spans="1:11" ht="15" x14ac:dyDescent="0.2">
      <c r="A27" s="59"/>
      <c r="B27" s="59"/>
      <c r="D27" s="59"/>
      <c r="E27" s="168"/>
      <c r="F27" s="40"/>
    </row>
    <row r="28" spans="1:11" ht="15" x14ac:dyDescent="0.2">
      <c r="A28" s="59"/>
      <c r="B28" s="59"/>
      <c r="D28" s="59"/>
      <c r="E28" s="168"/>
      <c r="F28" s="40"/>
    </row>
    <row r="29" spans="1:11" ht="15.75" x14ac:dyDescent="0.25">
      <c r="A29" s="59"/>
      <c r="B29" s="59"/>
      <c r="D29" s="59"/>
      <c r="E29" s="169"/>
      <c r="F29" s="40"/>
    </row>
    <row r="30" spans="1:11" ht="15" x14ac:dyDescent="0.2">
      <c r="A30" s="59"/>
      <c r="B30" s="59"/>
      <c r="D30" s="59"/>
      <c r="E30" s="168"/>
      <c r="F30" s="40"/>
    </row>
    <row r="31" spans="1:11" ht="15.75" x14ac:dyDescent="0.25">
      <c r="A31" s="59"/>
      <c r="B31" s="59"/>
      <c r="D31" s="59"/>
      <c r="E31" s="169"/>
      <c r="F31" s="40"/>
    </row>
    <row r="32" spans="1:11" ht="15" x14ac:dyDescent="0.2">
      <c r="A32" s="59"/>
      <c r="B32" s="59"/>
      <c r="D32" s="59"/>
      <c r="E32" s="168"/>
      <c r="F32" s="40"/>
    </row>
    <row r="33" spans="1:6" ht="15" x14ac:dyDescent="0.2">
      <c r="A33" s="59"/>
      <c r="B33" s="59"/>
      <c r="D33" s="59"/>
      <c r="E33" s="168"/>
      <c r="F33" s="40"/>
    </row>
    <row r="34" spans="1:6" ht="15" x14ac:dyDescent="0.2">
      <c r="A34" s="59"/>
      <c r="B34" s="59"/>
      <c r="D34" s="59"/>
      <c r="E34" s="168"/>
      <c r="F34" s="40"/>
    </row>
    <row r="35" spans="1:6" ht="15.75" x14ac:dyDescent="0.25">
      <c r="A35" s="59"/>
      <c r="B35" s="59"/>
      <c r="D35" s="59"/>
      <c r="E35" s="169"/>
      <c r="F35" s="40"/>
    </row>
    <row r="36" spans="1:6" ht="15" x14ac:dyDescent="0.2">
      <c r="A36" s="59"/>
      <c r="B36" s="59"/>
      <c r="D36" s="59"/>
      <c r="E36" s="168"/>
      <c r="F36" s="11"/>
    </row>
  </sheetData>
  <sheetProtection algorithmName="SHA-512" hashValue="JiDThmBqWY1sj4/5+M3AitNMmZ1BFLqvxG8Mwl0EZcQJisd+MCpG8xCYSt6+4l7bvS4bXyma3GTqJw0dH7a+Ew==" saltValue="Ncz6k+d/tRv8NmKley0ODg==" spinCount="100000" sheet="1" objects="1" scenarios="1" selectLockedCells="1"/>
  <phoneticPr fontId="0" type="noConversion"/>
  <pageMargins left="1.0236220472440944" right="0.75" top="1.1811023622047245" bottom="0.78740157480314965" header="0.39370078740157483" footer="0.39370078740157483"/>
  <pageSetup paperSize="9" scale="95" orientation="portrait" verticalDpi="300" r:id="rId1"/>
  <headerFooter alignWithMargins="0">
    <oddHeader>&amp;C&amp;A</oddHeader>
    <oddFooter>&amp;R&amp;"Arial CE,Krepko"&amp;16 4.3</oddFoot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4"/>
  <sheetViews>
    <sheetView showZeros="0" view="pageBreakPreview" zoomScale="115" zoomScaleNormal="100" zoomScaleSheetLayoutView="115" workbookViewId="0">
      <selection activeCell="E7" sqref="E7"/>
    </sheetView>
  </sheetViews>
  <sheetFormatPr defaultColWidth="8.85546875" defaultRowHeight="12.75" x14ac:dyDescent="0.2"/>
  <cols>
    <col min="1" max="1" width="7.42578125" style="97" customWidth="1"/>
    <col min="2" max="2" width="35.42578125" style="40" customWidth="1"/>
    <col min="3" max="3" width="6.140625" style="65" customWidth="1"/>
    <col min="4" max="4" width="9.7109375" style="66" customWidth="1"/>
    <col min="5" max="5" width="15.140625" style="164" customWidth="1"/>
    <col min="6" max="6" width="15.140625" style="67" customWidth="1"/>
    <col min="7" max="7" width="8.85546875" style="40"/>
    <col min="8" max="8" width="9.140625" style="40" bestFit="1" customWidth="1"/>
    <col min="9" max="16384" width="8.85546875" style="40"/>
  </cols>
  <sheetData>
    <row r="1" spans="1:9" x14ac:dyDescent="0.2">
      <c r="A1" s="125" t="s">
        <v>19</v>
      </c>
      <c r="B1" s="1" t="s">
        <v>20</v>
      </c>
      <c r="C1" s="1" t="s">
        <v>22</v>
      </c>
      <c r="D1" s="2" t="s">
        <v>21</v>
      </c>
      <c r="E1" s="157"/>
      <c r="F1" s="2" t="s">
        <v>23</v>
      </c>
    </row>
    <row r="2" spans="1:9" ht="13.5" thickBot="1" x14ac:dyDescent="0.25">
      <c r="A2" s="126" t="s">
        <v>24</v>
      </c>
      <c r="B2" s="4" t="s">
        <v>25</v>
      </c>
      <c r="C2" s="4"/>
      <c r="D2" s="5" t="s">
        <v>24</v>
      </c>
      <c r="E2" s="158" t="s">
        <v>31</v>
      </c>
      <c r="F2" s="5"/>
    </row>
    <row r="3" spans="1:9" ht="7.5" customHeight="1" thickTop="1" x14ac:dyDescent="0.2">
      <c r="A3" s="127"/>
      <c r="B3" s="19"/>
      <c r="C3" s="19"/>
      <c r="D3" s="20"/>
      <c r="E3" s="165"/>
      <c r="F3" s="20"/>
    </row>
    <row r="4" spans="1:9" s="39" customFormat="1" ht="24" customHeight="1" x14ac:dyDescent="0.2">
      <c r="A4" s="128" t="s">
        <v>35</v>
      </c>
      <c r="B4" s="9" t="s">
        <v>101</v>
      </c>
      <c r="C4" s="41"/>
      <c r="D4" s="42"/>
      <c r="E4" s="49"/>
      <c r="F4" s="43"/>
    </row>
    <row r="5" spans="1:9" s="39" customFormat="1" ht="14.25" customHeight="1" x14ac:dyDescent="0.2">
      <c r="A5" s="129"/>
      <c r="B5" s="37"/>
      <c r="C5" s="41"/>
      <c r="D5" s="42"/>
      <c r="E5" s="49"/>
      <c r="F5" s="43"/>
    </row>
    <row r="6" spans="1:9" s="45" customFormat="1" ht="14.25" customHeight="1" x14ac:dyDescent="0.2">
      <c r="A6" s="130"/>
      <c r="B6" s="46"/>
      <c r="C6" s="47"/>
      <c r="D6" s="48"/>
      <c r="E6" s="49"/>
      <c r="F6" s="50"/>
    </row>
    <row r="7" spans="1:9" s="52" customFormat="1" ht="65.25" customHeight="1" x14ac:dyDescent="0.2">
      <c r="A7" s="129" t="s">
        <v>84</v>
      </c>
      <c r="B7" s="51" t="s">
        <v>50</v>
      </c>
      <c r="C7" s="41" t="s">
        <v>89</v>
      </c>
      <c r="D7" s="42">
        <v>40</v>
      </c>
      <c r="E7" s="49"/>
      <c r="F7" s="43">
        <f>ROUND(E7*D7,2)</f>
        <v>0</v>
      </c>
      <c r="I7" s="39"/>
    </row>
    <row r="8" spans="1:9" s="52" customFormat="1" x14ac:dyDescent="0.2">
      <c r="A8" s="129"/>
      <c r="B8" s="37"/>
      <c r="C8" s="41"/>
      <c r="D8" s="42"/>
      <c r="E8" s="49"/>
      <c r="F8" s="43">
        <f t="shared" ref="F8:F39" si="0">ROUND(E8*D8,2)</f>
        <v>0</v>
      </c>
      <c r="I8" s="39"/>
    </row>
    <row r="9" spans="1:9" s="52" customFormat="1" ht="62.25" customHeight="1" x14ac:dyDescent="0.2">
      <c r="A9" s="129" t="s">
        <v>38</v>
      </c>
      <c r="B9" s="51" t="s">
        <v>46</v>
      </c>
      <c r="C9" s="41" t="s">
        <v>89</v>
      </c>
      <c r="D9" s="42">
        <v>15</v>
      </c>
      <c r="E9" s="49"/>
      <c r="F9" s="43">
        <f t="shared" si="0"/>
        <v>0</v>
      </c>
      <c r="I9" s="39"/>
    </row>
    <row r="10" spans="1:9" s="53" customFormat="1" ht="15" customHeight="1" x14ac:dyDescent="0.2">
      <c r="A10" s="129"/>
      <c r="B10" s="37"/>
      <c r="C10" s="52"/>
      <c r="D10" s="42"/>
      <c r="E10" s="49"/>
      <c r="F10" s="43">
        <f t="shared" si="0"/>
        <v>0</v>
      </c>
      <c r="G10" s="52"/>
      <c r="H10" s="52"/>
      <c r="I10" s="11"/>
    </row>
    <row r="11" spans="1:9" s="39" customFormat="1" ht="19.5" customHeight="1" x14ac:dyDescent="0.2">
      <c r="A11" s="144" t="s">
        <v>85</v>
      </c>
      <c r="B11" s="51" t="s">
        <v>120</v>
      </c>
      <c r="C11" s="41" t="s">
        <v>30</v>
      </c>
      <c r="D11" s="69">
        <v>6</v>
      </c>
      <c r="E11" s="49"/>
      <c r="F11" s="43">
        <f t="shared" si="0"/>
        <v>0</v>
      </c>
    </row>
    <row r="12" spans="1:9" s="39" customFormat="1" x14ac:dyDescent="0.2">
      <c r="A12" s="13"/>
      <c r="B12" s="37"/>
      <c r="C12" s="41"/>
      <c r="D12" s="42"/>
      <c r="E12" s="166"/>
      <c r="F12" s="43">
        <f t="shared" si="0"/>
        <v>0</v>
      </c>
    </row>
    <row r="13" spans="1:9" s="53" customFormat="1" ht="204" x14ac:dyDescent="0.2">
      <c r="A13" s="136" t="s">
        <v>37</v>
      </c>
      <c r="B13" s="81" t="s">
        <v>105</v>
      </c>
      <c r="C13" s="56" t="s">
        <v>52</v>
      </c>
      <c r="D13" s="57">
        <f>105*1.1</f>
        <v>115.50000000000001</v>
      </c>
      <c r="E13" s="160"/>
      <c r="F13" s="43">
        <f t="shared" si="0"/>
        <v>0</v>
      </c>
      <c r="I13" s="40"/>
    </row>
    <row r="14" spans="1:9" s="53" customFormat="1" x14ac:dyDescent="0.2">
      <c r="A14" s="131"/>
      <c r="B14" s="55"/>
      <c r="C14" s="56"/>
      <c r="D14" s="57"/>
      <c r="E14" s="160"/>
      <c r="F14" s="43">
        <f t="shared" si="0"/>
        <v>0</v>
      </c>
      <c r="I14" s="40"/>
    </row>
    <row r="15" spans="1:9" s="52" customFormat="1" ht="165.75" x14ac:dyDescent="0.2">
      <c r="A15" s="145" t="s">
        <v>86</v>
      </c>
      <c r="B15" s="82" t="s">
        <v>131</v>
      </c>
      <c r="C15" s="41" t="s">
        <v>90</v>
      </c>
      <c r="D15" s="42">
        <v>15</v>
      </c>
      <c r="E15" s="49"/>
      <c r="F15" s="43">
        <f t="shared" si="0"/>
        <v>0</v>
      </c>
      <c r="I15" s="39"/>
    </row>
    <row r="16" spans="1:9" s="52" customFormat="1" ht="15" customHeight="1" x14ac:dyDescent="0.2">
      <c r="A16" s="13"/>
      <c r="B16" s="37"/>
      <c r="D16" s="42"/>
      <c r="E16" s="49"/>
      <c r="F16" s="43">
        <f t="shared" si="0"/>
        <v>0</v>
      </c>
      <c r="I16" s="11"/>
    </row>
    <row r="17" spans="1:9" s="53" customFormat="1" ht="59.25" customHeight="1" x14ac:dyDescent="0.2">
      <c r="A17" s="136" t="s">
        <v>87</v>
      </c>
      <c r="B17" s="55" t="s">
        <v>54</v>
      </c>
      <c r="C17" s="56" t="s">
        <v>89</v>
      </c>
      <c r="D17" s="57">
        <f>10.5*1.2</f>
        <v>12.6</v>
      </c>
      <c r="E17" s="160"/>
      <c r="F17" s="43">
        <f t="shared" si="0"/>
        <v>0</v>
      </c>
      <c r="I17" s="40"/>
    </row>
    <row r="18" spans="1:9" s="53" customFormat="1" ht="15" customHeight="1" x14ac:dyDescent="0.2">
      <c r="A18" s="131"/>
      <c r="B18" s="59"/>
      <c r="D18" s="57"/>
      <c r="E18" s="160"/>
      <c r="F18" s="43">
        <f t="shared" si="0"/>
        <v>0</v>
      </c>
      <c r="I18" s="11"/>
    </row>
    <row r="19" spans="1:9" s="53" customFormat="1" ht="178.5" x14ac:dyDescent="0.2">
      <c r="A19" s="136" t="s">
        <v>44</v>
      </c>
      <c r="B19" s="82" t="s">
        <v>102</v>
      </c>
      <c r="C19" s="56" t="s">
        <v>49</v>
      </c>
      <c r="D19" s="57">
        <v>2.1</v>
      </c>
      <c r="E19" s="160"/>
      <c r="F19" s="43">
        <f t="shared" si="0"/>
        <v>0</v>
      </c>
      <c r="I19" s="40"/>
    </row>
    <row r="20" spans="1:9" s="53" customFormat="1" ht="15" customHeight="1" x14ac:dyDescent="0.2">
      <c r="A20" s="131"/>
      <c r="B20" s="59"/>
      <c r="D20" s="57"/>
      <c r="E20" s="160"/>
      <c r="F20" s="43">
        <f t="shared" si="0"/>
        <v>0</v>
      </c>
      <c r="I20" s="11"/>
    </row>
    <row r="21" spans="1:9" s="53" customFormat="1" ht="153" x14ac:dyDescent="0.2">
      <c r="A21" s="136" t="s">
        <v>47</v>
      </c>
      <c r="B21" s="82" t="s">
        <v>106</v>
      </c>
      <c r="C21" s="56" t="s">
        <v>90</v>
      </c>
      <c r="D21" s="57">
        <f>0.8*1.1</f>
        <v>0.88000000000000012</v>
      </c>
      <c r="E21" s="160"/>
      <c r="F21" s="43">
        <f t="shared" si="0"/>
        <v>0</v>
      </c>
      <c r="I21" s="40"/>
    </row>
    <row r="22" spans="1:9" s="53" customFormat="1" ht="15" customHeight="1" x14ac:dyDescent="0.2">
      <c r="A22" s="131"/>
      <c r="B22" s="59"/>
      <c r="D22" s="57"/>
      <c r="E22" s="160"/>
      <c r="F22" s="43">
        <f t="shared" si="0"/>
        <v>0</v>
      </c>
      <c r="I22" s="11"/>
    </row>
    <row r="23" spans="1:9" s="53" customFormat="1" ht="38.25" x14ac:dyDescent="0.2">
      <c r="A23" s="136" t="s">
        <v>39</v>
      </c>
      <c r="B23" s="81" t="s">
        <v>130</v>
      </c>
      <c r="E23" s="159"/>
      <c r="F23" s="43">
        <f t="shared" si="0"/>
        <v>0</v>
      </c>
      <c r="I23" s="40"/>
    </row>
    <row r="24" spans="1:9" s="53" customFormat="1" ht="17.25" customHeight="1" x14ac:dyDescent="0.2">
      <c r="A24" s="131"/>
      <c r="B24" s="55" t="s">
        <v>53</v>
      </c>
      <c r="C24" s="56" t="s">
        <v>49</v>
      </c>
      <c r="D24" s="57">
        <v>57</v>
      </c>
      <c r="E24" s="160"/>
      <c r="F24" s="43">
        <f t="shared" si="0"/>
        <v>0</v>
      </c>
      <c r="I24" s="40"/>
    </row>
    <row r="25" spans="1:9" s="53" customFormat="1" ht="15.75" customHeight="1" x14ac:dyDescent="0.2">
      <c r="A25" s="131"/>
      <c r="C25" s="56"/>
      <c r="D25" s="57"/>
      <c r="E25" s="160"/>
      <c r="F25" s="43">
        <f t="shared" si="0"/>
        <v>0</v>
      </c>
      <c r="I25" s="40"/>
    </row>
    <row r="26" spans="1:9" s="39" customFormat="1" ht="51" x14ac:dyDescent="0.2">
      <c r="A26" s="145" t="s">
        <v>48</v>
      </c>
      <c r="B26" s="81" t="s">
        <v>114</v>
      </c>
      <c r="C26" s="41" t="s">
        <v>90</v>
      </c>
      <c r="D26" s="69">
        <v>200</v>
      </c>
      <c r="E26" s="49"/>
      <c r="F26" s="43">
        <f t="shared" si="0"/>
        <v>0</v>
      </c>
    </row>
    <row r="27" spans="1:9" s="39" customFormat="1" x14ac:dyDescent="0.2">
      <c r="A27" s="13"/>
      <c r="B27" s="37"/>
      <c r="C27" s="41"/>
      <c r="D27" s="42"/>
      <c r="E27" s="166"/>
      <c r="F27" s="43">
        <f t="shared" si="0"/>
        <v>0</v>
      </c>
    </row>
    <row r="28" spans="1:9" s="53" customFormat="1" ht="192.75" customHeight="1" x14ac:dyDescent="0.2">
      <c r="A28" s="136" t="s">
        <v>45</v>
      </c>
      <c r="B28" s="81" t="s">
        <v>94</v>
      </c>
      <c r="C28" s="56"/>
      <c r="D28" s="57"/>
      <c r="E28" s="160"/>
      <c r="F28" s="43">
        <f t="shared" si="0"/>
        <v>0</v>
      </c>
      <c r="I28" s="40"/>
    </row>
    <row r="29" spans="1:9" s="53" customFormat="1" x14ac:dyDescent="0.2">
      <c r="A29" s="136" t="s">
        <v>111</v>
      </c>
      <c r="B29" s="81" t="s">
        <v>107</v>
      </c>
      <c r="C29" s="56" t="s">
        <v>30</v>
      </c>
      <c r="D29" s="57">
        <v>3</v>
      </c>
      <c r="E29" s="160"/>
      <c r="F29" s="43">
        <f t="shared" si="0"/>
        <v>0</v>
      </c>
      <c r="I29" s="40"/>
    </row>
    <row r="30" spans="1:9" s="53" customFormat="1" x14ac:dyDescent="0.2">
      <c r="A30" s="136" t="s">
        <v>112</v>
      </c>
      <c r="B30" s="81" t="s">
        <v>108</v>
      </c>
      <c r="C30" s="56" t="s">
        <v>30</v>
      </c>
      <c r="D30" s="57">
        <v>12</v>
      </c>
      <c r="E30" s="160"/>
      <c r="F30" s="43">
        <f t="shared" si="0"/>
        <v>0</v>
      </c>
      <c r="I30" s="40"/>
    </row>
    <row r="31" spans="1:9" x14ac:dyDescent="0.2">
      <c r="A31" s="131"/>
      <c r="B31" s="59"/>
      <c r="C31" s="56"/>
      <c r="D31" s="57"/>
      <c r="E31" s="170"/>
      <c r="F31" s="43">
        <f t="shared" si="0"/>
        <v>0</v>
      </c>
    </row>
    <row r="32" spans="1:9" s="53" customFormat="1" ht="114.75" x14ac:dyDescent="0.2">
      <c r="A32" s="136" t="s">
        <v>88</v>
      </c>
      <c r="B32" s="81" t="s">
        <v>95</v>
      </c>
      <c r="C32" s="56"/>
      <c r="D32" s="57"/>
      <c r="E32" s="160"/>
      <c r="F32" s="43">
        <f t="shared" si="0"/>
        <v>0</v>
      </c>
      <c r="I32" s="40"/>
    </row>
    <row r="33" spans="1:9" s="53" customFormat="1" x14ac:dyDescent="0.2">
      <c r="A33" s="136" t="s">
        <v>118</v>
      </c>
      <c r="B33" s="81" t="s">
        <v>96</v>
      </c>
      <c r="C33" s="56" t="s">
        <v>30</v>
      </c>
      <c r="D33" s="57">
        <v>20</v>
      </c>
      <c r="E33" s="160"/>
      <c r="F33" s="43">
        <f t="shared" si="0"/>
        <v>0</v>
      </c>
      <c r="I33" s="40"/>
    </row>
    <row r="34" spans="1:9" s="53" customFormat="1" x14ac:dyDescent="0.2">
      <c r="A34" s="136" t="s">
        <v>119</v>
      </c>
      <c r="B34" s="81" t="s">
        <v>97</v>
      </c>
      <c r="C34" s="56" t="s">
        <v>30</v>
      </c>
      <c r="D34" s="57">
        <v>20</v>
      </c>
      <c r="E34" s="160"/>
      <c r="F34" s="43">
        <f t="shared" si="0"/>
        <v>0</v>
      </c>
      <c r="I34" s="40"/>
    </row>
    <row r="35" spans="1:9" s="53" customFormat="1" x14ac:dyDescent="0.2">
      <c r="A35" s="136" t="s">
        <v>121</v>
      </c>
      <c r="B35" s="81" t="s">
        <v>109</v>
      </c>
      <c r="C35" s="56" t="s">
        <v>30</v>
      </c>
      <c r="D35" s="57">
        <f>5*6*2</f>
        <v>60</v>
      </c>
      <c r="E35" s="160"/>
      <c r="F35" s="43">
        <f t="shared" si="0"/>
        <v>0</v>
      </c>
      <c r="I35" s="40"/>
    </row>
    <row r="36" spans="1:9" ht="16.5" customHeight="1" x14ac:dyDescent="0.2">
      <c r="A36" s="131"/>
      <c r="B36" s="59"/>
      <c r="C36" s="56"/>
      <c r="D36" s="57"/>
      <c r="E36" s="170"/>
      <c r="F36" s="43">
        <f t="shared" si="0"/>
        <v>0</v>
      </c>
    </row>
    <row r="37" spans="1:9" ht="51" x14ac:dyDescent="0.2">
      <c r="A37" s="136" t="s">
        <v>98</v>
      </c>
      <c r="B37" s="78" t="s">
        <v>117</v>
      </c>
      <c r="C37" s="56"/>
      <c r="D37" s="57"/>
      <c r="E37" s="160"/>
      <c r="F37" s="43">
        <f t="shared" si="0"/>
        <v>0</v>
      </c>
    </row>
    <row r="38" spans="1:9" ht="81" customHeight="1" x14ac:dyDescent="0.2">
      <c r="A38" s="136" t="s">
        <v>115</v>
      </c>
      <c r="B38" s="78" t="s">
        <v>91</v>
      </c>
      <c r="C38" s="56" t="s">
        <v>30</v>
      </c>
      <c r="D38" s="57">
        <v>1</v>
      </c>
      <c r="E38" s="160"/>
      <c r="F38" s="43">
        <f t="shared" si="0"/>
        <v>0</v>
      </c>
    </row>
    <row r="39" spans="1:9" ht="83.25" customHeight="1" x14ac:dyDescent="0.2">
      <c r="A39" s="136" t="s">
        <v>116</v>
      </c>
      <c r="B39" s="78" t="s">
        <v>103</v>
      </c>
      <c r="C39" s="56" t="s">
        <v>30</v>
      </c>
      <c r="D39" s="57">
        <v>1</v>
      </c>
      <c r="E39" s="160"/>
      <c r="F39" s="43">
        <f t="shared" si="0"/>
        <v>0</v>
      </c>
      <c r="H39" s="85"/>
    </row>
    <row r="40" spans="1:9" x14ac:dyDescent="0.2">
      <c r="A40" s="136"/>
      <c r="B40" s="78"/>
      <c r="C40" s="56"/>
      <c r="D40" s="57"/>
      <c r="E40" s="160"/>
      <c r="F40" s="58"/>
      <c r="H40" s="85"/>
    </row>
    <row r="41" spans="1:9" ht="51" x14ac:dyDescent="0.2">
      <c r="A41" s="136" t="s">
        <v>113</v>
      </c>
      <c r="B41" s="81" t="s">
        <v>92</v>
      </c>
      <c r="C41" s="83"/>
      <c r="D41" s="84">
        <v>0.05</v>
      </c>
      <c r="E41" s="160"/>
      <c r="F41" s="58">
        <f>ROUND(SUM(F7:F39)*D41,2)</f>
        <v>0</v>
      </c>
      <c r="I41" s="58"/>
    </row>
    <row r="42" spans="1:9" ht="13.5" thickBot="1" x14ac:dyDescent="0.25">
      <c r="A42" s="132"/>
      <c r="B42" s="122"/>
      <c r="C42" s="123"/>
      <c r="D42" s="124"/>
      <c r="E42" s="161"/>
      <c r="F42" s="71"/>
      <c r="I42" s="58"/>
    </row>
    <row r="43" spans="1:9" s="39" customFormat="1" x14ac:dyDescent="0.2">
      <c r="A43" s="133" t="s">
        <v>35</v>
      </c>
      <c r="B43" s="16" t="str">
        <f>B4</f>
        <v>ZUNANJA UREDITEV IN IGRALA</v>
      </c>
      <c r="C43" s="8"/>
      <c r="D43" s="7"/>
      <c r="E43" s="162" t="s">
        <v>27</v>
      </c>
      <c r="F43" s="22">
        <f>SUM(F4:F41)</f>
        <v>0</v>
      </c>
    </row>
    <row r="44" spans="1:9" s="39" customFormat="1" x14ac:dyDescent="0.2">
      <c r="A44" s="134"/>
      <c r="B44" s="6"/>
      <c r="C44" s="61"/>
      <c r="D44" s="6"/>
      <c r="E44" s="163"/>
      <c r="F44" s="62"/>
    </row>
    <row r="45" spans="1:9" ht="15" x14ac:dyDescent="0.2">
      <c r="A45" s="135"/>
      <c r="B45" s="37" t="s">
        <v>36</v>
      </c>
      <c r="C45" s="61"/>
      <c r="D45" s="37"/>
      <c r="E45" s="168"/>
      <c r="F45" s="63"/>
    </row>
    <row r="46" spans="1:9" x14ac:dyDescent="0.2">
      <c r="C46" s="40"/>
      <c r="D46" s="40"/>
      <c r="E46" s="171"/>
      <c r="F46" s="40"/>
    </row>
    <row r="47" spans="1:9" x14ac:dyDescent="0.2">
      <c r="C47" s="40"/>
      <c r="D47" s="40"/>
      <c r="E47" s="171"/>
      <c r="F47" s="40"/>
    </row>
    <row r="48" spans="1:9" x14ac:dyDescent="0.2">
      <c r="C48" s="40"/>
      <c r="D48" s="40"/>
      <c r="E48" s="171"/>
      <c r="F48" s="40"/>
    </row>
    <row r="49" spans="3:6" x14ac:dyDescent="0.2">
      <c r="C49" s="40"/>
      <c r="D49" s="40"/>
      <c r="E49" s="171"/>
      <c r="F49" s="40"/>
    </row>
    <row r="50" spans="3:6" x14ac:dyDescent="0.2">
      <c r="C50" s="40"/>
      <c r="D50" s="40"/>
      <c r="E50" s="171"/>
      <c r="F50" s="40"/>
    </row>
    <row r="51" spans="3:6" x14ac:dyDescent="0.2">
      <c r="C51" s="40"/>
      <c r="D51" s="40"/>
      <c r="E51" s="171"/>
      <c r="F51" s="40"/>
    </row>
    <row r="52" spans="3:6" x14ac:dyDescent="0.2">
      <c r="C52" s="40"/>
      <c r="D52" s="40"/>
      <c r="E52" s="171"/>
      <c r="F52" s="40"/>
    </row>
    <row r="53" spans="3:6" x14ac:dyDescent="0.2">
      <c r="C53" s="40"/>
      <c r="D53" s="40"/>
      <c r="E53" s="171"/>
      <c r="F53" s="40"/>
    </row>
    <row r="54" spans="3:6" x14ac:dyDescent="0.2">
      <c r="C54" s="40"/>
      <c r="D54" s="40"/>
      <c r="E54" s="171"/>
      <c r="F54" s="40"/>
    </row>
    <row r="55" spans="3:6" x14ac:dyDescent="0.2">
      <c r="C55" s="40"/>
      <c r="D55" s="40"/>
      <c r="E55" s="171"/>
      <c r="F55" s="40"/>
    </row>
    <row r="56" spans="3:6" x14ac:dyDescent="0.2">
      <c r="C56" s="40"/>
      <c r="D56" s="40"/>
      <c r="E56" s="171"/>
      <c r="F56" s="40"/>
    </row>
    <row r="57" spans="3:6" x14ac:dyDescent="0.2">
      <c r="C57" s="40"/>
      <c r="D57" s="40"/>
      <c r="E57" s="171"/>
      <c r="F57" s="40"/>
    </row>
    <row r="58" spans="3:6" x14ac:dyDescent="0.2">
      <c r="C58" s="40"/>
      <c r="D58" s="40"/>
      <c r="E58" s="171"/>
      <c r="F58" s="40"/>
    </row>
    <row r="59" spans="3:6" x14ac:dyDescent="0.2">
      <c r="C59" s="40"/>
      <c r="D59" s="40"/>
      <c r="E59" s="171"/>
      <c r="F59" s="40"/>
    </row>
    <row r="60" spans="3:6" x14ac:dyDescent="0.2">
      <c r="C60" s="40"/>
      <c r="D60" s="40"/>
      <c r="E60" s="171"/>
      <c r="F60" s="40"/>
    </row>
    <row r="61" spans="3:6" x14ac:dyDescent="0.2">
      <c r="C61" s="40"/>
      <c r="D61" s="40"/>
      <c r="E61" s="171"/>
      <c r="F61" s="40"/>
    </row>
    <row r="62" spans="3:6" x14ac:dyDescent="0.2">
      <c r="C62" s="40"/>
      <c r="D62" s="40"/>
      <c r="E62" s="171"/>
      <c r="F62" s="40"/>
    </row>
    <row r="63" spans="3:6" x14ac:dyDescent="0.2">
      <c r="C63" s="40"/>
      <c r="D63" s="40"/>
      <c r="E63" s="171"/>
      <c r="F63" s="40"/>
    </row>
    <row r="64" spans="3:6" x14ac:dyDescent="0.2">
      <c r="C64" s="40"/>
      <c r="D64" s="40"/>
      <c r="E64" s="171"/>
      <c r="F64" s="40"/>
    </row>
    <row r="65" spans="3:6" x14ac:dyDescent="0.2">
      <c r="C65" s="40"/>
      <c r="D65" s="40"/>
      <c r="E65" s="171"/>
      <c r="F65" s="40"/>
    </row>
    <row r="66" spans="3:6" x14ac:dyDescent="0.2">
      <c r="C66" s="40"/>
      <c r="D66" s="40"/>
      <c r="E66" s="171"/>
      <c r="F66" s="40"/>
    </row>
    <row r="67" spans="3:6" x14ac:dyDescent="0.2">
      <c r="C67" s="40"/>
      <c r="D67" s="40"/>
      <c r="E67" s="171"/>
      <c r="F67" s="40"/>
    </row>
    <row r="68" spans="3:6" x14ac:dyDescent="0.2">
      <c r="C68" s="40"/>
      <c r="D68" s="40"/>
      <c r="E68" s="171"/>
      <c r="F68" s="40"/>
    </row>
    <row r="69" spans="3:6" x14ac:dyDescent="0.2">
      <c r="C69" s="40"/>
      <c r="D69" s="40"/>
      <c r="E69" s="171"/>
      <c r="F69" s="40"/>
    </row>
    <row r="70" spans="3:6" x14ac:dyDescent="0.2">
      <c r="C70" s="40"/>
      <c r="D70" s="40"/>
      <c r="E70" s="171"/>
      <c r="F70" s="40"/>
    </row>
    <row r="71" spans="3:6" x14ac:dyDescent="0.2">
      <c r="C71" s="40"/>
      <c r="D71" s="40"/>
      <c r="E71" s="171"/>
      <c r="F71" s="40"/>
    </row>
    <row r="72" spans="3:6" x14ac:dyDescent="0.2">
      <c r="C72" s="40"/>
      <c r="D72" s="40"/>
      <c r="E72" s="171"/>
      <c r="F72" s="40"/>
    </row>
    <row r="73" spans="3:6" x14ac:dyDescent="0.2">
      <c r="C73" s="40"/>
      <c r="D73" s="40"/>
      <c r="E73" s="171"/>
      <c r="F73" s="40"/>
    </row>
    <row r="74" spans="3:6" x14ac:dyDescent="0.2">
      <c r="C74" s="40"/>
      <c r="D74" s="40"/>
      <c r="E74" s="171"/>
      <c r="F74" s="40"/>
    </row>
    <row r="75" spans="3:6" x14ac:dyDescent="0.2">
      <c r="C75" s="40"/>
      <c r="D75" s="40"/>
      <c r="E75" s="171"/>
      <c r="F75" s="40"/>
    </row>
    <row r="76" spans="3:6" x14ac:dyDescent="0.2">
      <c r="C76" s="40"/>
      <c r="D76" s="40"/>
      <c r="E76" s="171"/>
      <c r="F76" s="40"/>
    </row>
    <row r="77" spans="3:6" x14ac:dyDescent="0.2">
      <c r="C77" s="40"/>
      <c r="D77" s="40"/>
      <c r="E77" s="171"/>
      <c r="F77" s="40"/>
    </row>
    <row r="78" spans="3:6" x14ac:dyDescent="0.2">
      <c r="C78" s="40"/>
      <c r="D78" s="40"/>
      <c r="E78" s="171"/>
      <c r="F78" s="40"/>
    </row>
    <row r="79" spans="3:6" x14ac:dyDescent="0.2">
      <c r="C79" s="40"/>
      <c r="D79" s="40"/>
      <c r="E79" s="171"/>
      <c r="F79" s="40"/>
    </row>
    <row r="80" spans="3:6" x14ac:dyDescent="0.2">
      <c r="C80" s="40"/>
      <c r="D80" s="40"/>
      <c r="E80" s="171"/>
      <c r="F80" s="40"/>
    </row>
    <row r="81" spans="3:6" x14ac:dyDescent="0.2">
      <c r="C81" s="40"/>
      <c r="D81" s="40"/>
      <c r="E81" s="171"/>
      <c r="F81" s="40"/>
    </row>
    <row r="82" spans="3:6" x14ac:dyDescent="0.2">
      <c r="C82" s="40"/>
      <c r="D82" s="40"/>
      <c r="E82" s="171"/>
      <c r="F82" s="40"/>
    </row>
    <row r="83" spans="3:6" x14ac:dyDescent="0.2">
      <c r="C83" s="40"/>
      <c r="D83" s="40"/>
      <c r="E83" s="171"/>
      <c r="F83" s="40"/>
    </row>
    <row r="84" spans="3:6" x14ac:dyDescent="0.2">
      <c r="C84" s="40"/>
      <c r="D84" s="40"/>
      <c r="E84" s="171"/>
      <c r="F84" s="40"/>
    </row>
    <row r="85" spans="3:6" x14ac:dyDescent="0.2">
      <c r="C85" s="40"/>
      <c r="D85" s="40"/>
      <c r="E85" s="171"/>
      <c r="F85" s="40"/>
    </row>
    <row r="86" spans="3:6" x14ac:dyDescent="0.2">
      <c r="C86" s="40"/>
      <c r="D86" s="40"/>
      <c r="E86" s="171"/>
      <c r="F86" s="40"/>
    </row>
    <row r="87" spans="3:6" x14ac:dyDescent="0.2">
      <c r="C87" s="40"/>
      <c r="D87" s="40"/>
      <c r="E87" s="171"/>
      <c r="F87" s="40"/>
    </row>
    <row r="88" spans="3:6" x14ac:dyDescent="0.2">
      <c r="C88" s="40"/>
      <c r="D88" s="40"/>
      <c r="E88" s="171"/>
      <c r="F88" s="40"/>
    </row>
    <row r="89" spans="3:6" x14ac:dyDescent="0.2">
      <c r="C89" s="40"/>
      <c r="D89" s="40"/>
      <c r="E89" s="171"/>
      <c r="F89" s="40"/>
    </row>
    <row r="90" spans="3:6" x14ac:dyDescent="0.2">
      <c r="C90" s="40"/>
      <c r="D90" s="40"/>
      <c r="E90" s="171"/>
      <c r="F90" s="40"/>
    </row>
    <row r="91" spans="3:6" x14ac:dyDescent="0.2">
      <c r="C91" s="40"/>
      <c r="D91" s="40"/>
      <c r="E91" s="171"/>
      <c r="F91" s="40"/>
    </row>
    <row r="92" spans="3:6" x14ac:dyDescent="0.2">
      <c r="C92" s="40"/>
      <c r="D92" s="40"/>
      <c r="E92" s="171"/>
      <c r="F92" s="40"/>
    </row>
    <row r="93" spans="3:6" x14ac:dyDescent="0.2">
      <c r="C93" s="40"/>
      <c r="D93" s="40"/>
      <c r="E93" s="171"/>
      <c r="F93" s="40"/>
    </row>
    <row r="94" spans="3:6" x14ac:dyDescent="0.2">
      <c r="C94" s="40"/>
      <c r="D94" s="40"/>
      <c r="E94" s="171"/>
      <c r="F94" s="40"/>
    </row>
    <row r="95" spans="3:6" x14ac:dyDescent="0.2">
      <c r="C95" s="40"/>
      <c r="D95" s="40"/>
      <c r="E95" s="171"/>
      <c r="F95" s="40"/>
    </row>
    <row r="96" spans="3:6" x14ac:dyDescent="0.2">
      <c r="C96" s="40"/>
      <c r="D96" s="40"/>
      <c r="E96" s="171"/>
      <c r="F96" s="40"/>
    </row>
    <row r="97" spans="3:6" x14ac:dyDescent="0.2">
      <c r="C97" s="40"/>
      <c r="D97" s="40"/>
      <c r="E97" s="171"/>
      <c r="F97" s="40"/>
    </row>
    <row r="98" spans="3:6" x14ac:dyDescent="0.2">
      <c r="C98" s="40"/>
      <c r="D98" s="40"/>
      <c r="E98" s="171"/>
      <c r="F98" s="40"/>
    </row>
    <row r="99" spans="3:6" x14ac:dyDescent="0.2">
      <c r="C99" s="40"/>
      <c r="D99" s="40"/>
      <c r="E99" s="171"/>
      <c r="F99" s="40"/>
    </row>
    <row r="100" spans="3:6" x14ac:dyDescent="0.2">
      <c r="C100" s="40"/>
      <c r="D100" s="40"/>
      <c r="E100" s="171"/>
      <c r="F100" s="40"/>
    </row>
    <row r="101" spans="3:6" x14ac:dyDescent="0.2">
      <c r="C101" s="40"/>
      <c r="D101" s="40"/>
      <c r="E101" s="171"/>
      <c r="F101" s="40"/>
    </row>
    <row r="102" spans="3:6" x14ac:dyDescent="0.2">
      <c r="C102" s="40"/>
      <c r="D102" s="40"/>
      <c r="E102" s="171"/>
      <c r="F102" s="40"/>
    </row>
    <row r="103" spans="3:6" x14ac:dyDescent="0.2">
      <c r="C103" s="40"/>
      <c r="D103" s="40"/>
      <c r="E103" s="171"/>
      <c r="F103" s="40"/>
    </row>
    <row r="104" spans="3:6" x14ac:dyDescent="0.2">
      <c r="C104" s="40"/>
      <c r="D104" s="40"/>
      <c r="E104" s="171"/>
      <c r="F104" s="40"/>
    </row>
    <row r="105" spans="3:6" x14ac:dyDescent="0.2">
      <c r="C105" s="40"/>
      <c r="D105" s="40"/>
      <c r="E105" s="171"/>
      <c r="F105" s="40"/>
    </row>
    <row r="106" spans="3:6" x14ac:dyDescent="0.2">
      <c r="C106" s="40"/>
      <c r="D106" s="40"/>
      <c r="E106" s="171"/>
      <c r="F106" s="40"/>
    </row>
    <row r="107" spans="3:6" x14ac:dyDescent="0.2">
      <c r="C107" s="40"/>
      <c r="D107" s="40"/>
      <c r="E107" s="171"/>
      <c r="F107" s="40"/>
    </row>
    <row r="108" spans="3:6" x14ac:dyDescent="0.2">
      <c r="C108" s="40"/>
      <c r="D108" s="40"/>
      <c r="E108" s="171"/>
      <c r="F108" s="40"/>
    </row>
    <row r="109" spans="3:6" x14ac:dyDescent="0.2">
      <c r="C109" s="40"/>
      <c r="D109" s="40"/>
      <c r="E109" s="171"/>
      <c r="F109" s="40"/>
    </row>
    <row r="110" spans="3:6" x14ac:dyDescent="0.2">
      <c r="C110" s="40"/>
      <c r="D110" s="40"/>
      <c r="E110" s="171"/>
      <c r="F110" s="40"/>
    </row>
    <row r="111" spans="3:6" x14ac:dyDescent="0.2">
      <c r="C111" s="40"/>
      <c r="D111" s="40"/>
      <c r="E111" s="171"/>
      <c r="F111" s="40"/>
    </row>
    <row r="112" spans="3:6" x14ac:dyDescent="0.2">
      <c r="C112" s="40"/>
      <c r="D112" s="40"/>
      <c r="E112" s="171"/>
      <c r="F112" s="40"/>
    </row>
    <row r="113" spans="3:6" x14ac:dyDescent="0.2">
      <c r="C113" s="40"/>
      <c r="D113" s="40"/>
      <c r="E113" s="171"/>
      <c r="F113" s="40"/>
    </row>
    <row r="114" spans="3:6" x14ac:dyDescent="0.2">
      <c r="C114" s="40"/>
      <c r="D114" s="40"/>
      <c r="E114" s="171"/>
      <c r="F114" s="40"/>
    </row>
    <row r="115" spans="3:6" x14ac:dyDescent="0.2">
      <c r="C115" s="40"/>
      <c r="D115" s="40"/>
      <c r="E115" s="171"/>
      <c r="F115" s="40"/>
    </row>
    <row r="116" spans="3:6" x14ac:dyDescent="0.2">
      <c r="C116" s="40"/>
      <c r="D116" s="40"/>
      <c r="E116" s="171"/>
      <c r="F116" s="40"/>
    </row>
    <row r="117" spans="3:6" x14ac:dyDescent="0.2">
      <c r="C117" s="40"/>
      <c r="D117" s="40"/>
      <c r="E117" s="171"/>
      <c r="F117" s="40"/>
    </row>
    <row r="118" spans="3:6" x14ac:dyDescent="0.2">
      <c r="C118" s="40"/>
      <c r="D118" s="40"/>
      <c r="E118" s="171"/>
      <c r="F118" s="40"/>
    </row>
    <row r="119" spans="3:6" x14ac:dyDescent="0.2">
      <c r="C119" s="40"/>
      <c r="D119" s="40"/>
      <c r="E119" s="171"/>
      <c r="F119" s="40"/>
    </row>
    <row r="120" spans="3:6" x14ac:dyDescent="0.2">
      <c r="C120" s="40"/>
      <c r="D120" s="40"/>
      <c r="E120" s="171"/>
      <c r="F120" s="40"/>
    </row>
    <row r="121" spans="3:6" x14ac:dyDescent="0.2">
      <c r="C121" s="40"/>
      <c r="D121" s="40"/>
      <c r="E121" s="171"/>
      <c r="F121" s="40"/>
    </row>
    <row r="122" spans="3:6" x14ac:dyDescent="0.2">
      <c r="C122" s="40"/>
      <c r="D122" s="40"/>
      <c r="E122" s="171"/>
      <c r="F122" s="40"/>
    </row>
    <row r="123" spans="3:6" x14ac:dyDescent="0.2">
      <c r="C123" s="40"/>
      <c r="D123" s="40"/>
      <c r="E123" s="171"/>
      <c r="F123" s="40"/>
    </row>
    <row r="124" spans="3:6" x14ac:dyDescent="0.2">
      <c r="C124" s="40"/>
      <c r="D124" s="40"/>
      <c r="E124" s="171"/>
      <c r="F124" s="40"/>
    </row>
    <row r="125" spans="3:6" x14ac:dyDescent="0.2">
      <c r="C125" s="40"/>
      <c r="D125" s="40"/>
      <c r="E125" s="171"/>
      <c r="F125" s="40"/>
    </row>
    <row r="126" spans="3:6" x14ac:dyDescent="0.2">
      <c r="C126" s="40"/>
      <c r="D126" s="40"/>
      <c r="E126" s="171"/>
      <c r="F126" s="40"/>
    </row>
    <row r="127" spans="3:6" x14ac:dyDescent="0.2">
      <c r="C127" s="40"/>
      <c r="D127" s="40"/>
      <c r="E127" s="171"/>
      <c r="F127" s="40"/>
    </row>
    <row r="128" spans="3:6" x14ac:dyDescent="0.2">
      <c r="C128" s="40"/>
      <c r="D128" s="40"/>
      <c r="E128" s="171"/>
      <c r="F128" s="40"/>
    </row>
    <row r="129" spans="3:6" x14ac:dyDescent="0.2">
      <c r="C129" s="40"/>
      <c r="D129" s="40"/>
      <c r="E129" s="171"/>
      <c r="F129" s="40"/>
    </row>
    <row r="130" spans="3:6" x14ac:dyDescent="0.2">
      <c r="C130" s="40"/>
      <c r="D130" s="40"/>
      <c r="E130" s="171"/>
      <c r="F130" s="40"/>
    </row>
    <row r="131" spans="3:6" x14ac:dyDescent="0.2">
      <c r="C131" s="40"/>
      <c r="D131" s="40"/>
      <c r="E131" s="171"/>
      <c r="F131" s="40"/>
    </row>
    <row r="132" spans="3:6" x14ac:dyDescent="0.2">
      <c r="C132" s="40"/>
      <c r="D132" s="40"/>
      <c r="E132" s="171"/>
      <c r="F132" s="40"/>
    </row>
    <row r="133" spans="3:6" x14ac:dyDescent="0.2">
      <c r="C133" s="40"/>
      <c r="D133" s="40"/>
      <c r="E133" s="171"/>
      <c r="F133" s="40"/>
    </row>
    <row r="134" spans="3:6" x14ac:dyDescent="0.2">
      <c r="C134" s="40"/>
      <c r="D134" s="40"/>
      <c r="E134" s="171"/>
      <c r="F134" s="40"/>
    </row>
    <row r="135" spans="3:6" x14ac:dyDescent="0.2">
      <c r="C135" s="40"/>
      <c r="D135" s="40"/>
      <c r="E135" s="171"/>
      <c r="F135" s="40"/>
    </row>
    <row r="136" spans="3:6" x14ac:dyDescent="0.2">
      <c r="C136" s="40"/>
      <c r="D136" s="40"/>
      <c r="E136" s="171"/>
      <c r="F136" s="40"/>
    </row>
    <row r="137" spans="3:6" x14ac:dyDescent="0.2">
      <c r="C137" s="40"/>
      <c r="D137" s="40"/>
      <c r="E137" s="171"/>
      <c r="F137" s="40"/>
    </row>
    <row r="138" spans="3:6" x14ac:dyDescent="0.2">
      <c r="C138" s="40"/>
      <c r="D138" s="40"/>
      <c r="E138" s="171"/>
      <c r="F138" s="40"/>
    </row>
    <row r="139" spans="3:6" x14ac:dyDescent="0.2">
      <c r="C139" s="40"/>
      <c r="D139" s="40"/>
      <c r="E139" s="171"/>
      <c r="F139" s="40"/>
    </row>
    <row r="140" spans="3:6" x14ac:dyDescent="0.2">
      <c r="C140" s="40"/>
      <c r="D140" s="40"/>
      <c r="E140" s="171"/>
      <c r="F140" s="40"/>
    </row>
    <row r="141" spans="3:6" x14ac:dyDescent="0.2">
      <c r="C141" s="40"/>
      <c r="D141" s="40"/>
      <c r="E141" s="171"/>
      <c r="F141" s="40"/>
    </row>
    <row r="142" spans="3:6" x14ac:dyDescent="0.2">
      <c r="C142" s="40"/>
      <c r="D142" s="40"/>
      <c r="E142" s="171"/>
      <c r="F142" s="40"/>
    </row>
    <row r="143" spans="3:6" x14ac:dyDescent="0.2">
      <c r="C143" s="40"/>
      <c r="D143" s="40"/>
      <c r="E143" s="171"/>
      <c r="F143" s="40"/>
    </row>
    <row r="144" spans="3:6" x14ac:dyDescent="0.2">
      <c r="C144" s="40"/>
      <c r="D144" s="40"/>
      <c r="E144" s="171"/>
      <c r="F144" s="40"/>
    </row>
    <row r="145" spans="3:6" x14ac:dyDescent="0.2">
      <c r="C145" s="40"/>
      <c r="D145" s="40"/>
      <c r="E145" s="171"/>
      <c r="F145" s="40"/>
    </row>
    <row r="146" spans="3:6" x14ac:dyDescent="0.2">
      <c r="C146" s="40"/>
      <c r="D146" s="40"/>
      <c r="E146" s="171"/>
      <c r="F146" s="40"/>
    </row>
    <row r="147" spans="3:6" x14ac:dyDescent="0.2">
      <c r="C147" s="40"/>
      <c r="D147" s="40"/>
      <c r="E147" s="171"/>
      <c r="F147" s="40"/>
    </row>
    <row r="148" spans="3:6" x14ac:dyDescent="0.2">
      <c r="C148" s="40"/>
      <c r="D148" s="40"/>
      <c r="E148" s="171"/>
      <c r="F148" s="40"/>
    </row>
    <row r="149" spans="3:6" x14ac:dyDescent="0.2">
      <c r="C149" s="40"/>
      <c r="D149" s="40"/>
      <c r="E149" s="171"/>
      <c r="F149" s="40"/>
    </row>
    <row r="150" spans="3:6" x14ac:dyDescent="0.2">
      <c r="C150" s="40"/>
      <c r="D150" s="40"/>
      <c r="E150" s="171"/>
      <c r="F150" s="40"/>
    </row>
    <row r="151" spans="3:6" x14ac:dyDescent="0.2">
      <c r="C151" s="40"/>
      <c r="D151" s="40"/>
      <c r="E151" s="171"/>
      <c r="F151" s="40"/>
    </row>
    <row r="152" spans="3:6" x14ac:dyDescent="0.2">
      <c r="C152" s="40"/>
      <c r="D152" s="40"/>
      <c r="E152" s="171"/>
      <c r="F152" s="40"/>
    </row>
    <row r="153" spans="3:6" x14ac:dyDescent="0.2">
      <c r="C153" s="40"/>
      <c r="D153" s="40"/>
      <c r="E153" s="171"/>
      <c r="F153" s="40"/>
    </row>
    <row r="154" spans="3:6" x14ac:dyDescent="0.2">
      <c r="C154" s="40"/>
      <c r="D154" s="40"/>
      <c r="E154" s="171"/>
      <c r="F154" s="40"/>
    </row>
    <row r="155" spans="3:6" x14ac:dyDescent="0.2">
      <c r="C155" s="40"/>
      <c r="D155" s="40"/>
      <c r="E155" s="171"/>
      <c r="F155" s="40"/>
    </row>
    <row r="156" spans="3:6" x14ac:dyDescent="0.2">
      <c r="C156" s="40"/>
      <c r="D156" s="40"/>
      <c r="E156" s="171"/>
      <c r="F156" s="40"/>
    </row>
    <row r="157" spans="3:6" x14ac:dyDescent="0.2">
      <c r="C157" s="40"/>
      <c r="D157" s="40"/>
      <c r="E157" s="171"/>
      <c r="F157" s="40"/>
    </row>
    <row r="158" spans="3:6" x14ac:dyDescent="0.2">
      <c r="C158" s="40"/>
      <c r="D158" s="40"/>
      <c r="E158" s="171"/>
      <c r="F158" s="40"/>
    </row>
    <row r="159" spans="3:6" x14ac:dyDescent="0.2">
      <c r="C159" s="40"/>
      <c r="D159" s="40"/>
      <c r="E159" s="171"/>
      <c r="F159" s="40"/>
    </row>
    <row r="160" spans="3:6" x14ac:dyDescent="0.2">
      <c r="C160" s="40"/>
      <c r="D160" s="40"/>
      <c r="E160" s="171"/>
      <c r="F160" s="40"/>
    </row>
    <row r="161" spans="3:6" x14ac:dyDescent="0.2">
      <c r="C161" s="40"/>
      <c r="D161" s="40"/>
      <c r="E161" s="171"/>
      <c r="F161" s="40"/>
    </row>
    <row r="162" spans="3:6" x14ac:dyDescent="0.2">
      <c r="C162" s="40"/>
      <c r="D162" s="40"/>
      <c r="E162" s="171"/>
      <c r="F162" s="40"/>
    </row>
    <row r="163" spans="3:6" x14ac:dyDescent="0.2">
      <c r="C163" s="40"/>
      <c r="D163" s="40"/>
      <c r="E163" s="171"/>
      <c r="F163" s="40"/>
    </row>
    <row r="164" spans="3:6" x14ac:dyDescent="0.2">
      <c r="C164" s="40"/>
      <c r="D164" s="40"/>
      <c r="E164" s="171"/>
      <c r="F164" s="40"/>
    </row>
    <row r="165" spans="3:6" x14ac:dyDescent="0.2">
      <c r="C165" s="40"/>
      <c r="D165" s="40"/>
      <c r="E165" s="171"/>
      <c r="F165" s="40"/>
    </row>
    <row r="166" spans="3:6" x14ac:dyDescent="0.2">
      <c r="C166" s="40"/>
      <c r="D166" s="40"/>
      <c r="E166" s="171"/>
      <c r="F166" s="40"/>
    </row>
    <row r="167" spans="3:6" x14ac:dyDescent="0.2">
      <c r="C167" s="40"/>
      <c r="D167" s="40"/>
      <c r="E167" s="171"/>
      <c r="F167" s="40"/>
    </row>
    <row r="168" spans="3:6" x14ac:dyDescent="0.2">
      <c r="C168" s="40"/>
      <c r="D168" s="40"/>
      <c r="E168" s="171"/>
      <c r="F168" s="40"/>
    </row>
    <row r="169" spans="3:6" x14ac:dyDescent="0.2">
      <c r="C169" s="40"/>
      <c r="D169" s="40"/>
      <c r="E169" s="171"/>
      <c r="F169" s="40"/>
    </row>
    <row r="170" spans="3:6" x14ac:dyDescent="0.2">
      <c r="C170" s="40"/>
      <c r="D170" s="40"/>
      <c r="E170" s="171"/>
      <c r="F170" s="40"/>
    </row>
    <row r="171" spans="3:6" x14ac:dyDescent="0.2">
      <c r="C171" s="40"/>
      <c r="D171" s="40"/>
      <c r="E171" s="171"/>
      <c r="F171" s="40"/>
    </row>
    <row r="172" spans="3:6" x14ac:dyDescent="0.2">
      <c r="C172" s="40"/>
      <c r="D172" s="40"/>
      <c r="E172" s="171"/>
      <c r="F172" s="40"/>
    </row>
    <row r="173" spans="3:6" x14ac:dyDescent="0.2">
      <c r="C173" s="40"/>
      <c r="D173" s="40"/>
      <c r="E173" s="171"/>
      <c r="F173" s="40"/>
    </row>
    <row r="174" spans="3:6" x14ac:dyDescent="0.2">
      <c r="C174" s="40"/>
      <c r="D174" s="40"/>
      <c r="E174" s="171"/>
      <c r="F174" s="40"/>
    </row>
    <row r="175" spans="3:6" x14ac:dyDescent="0.2">
      <c r="C175" s="40"/>
      <c r="D175" s="40"/>
      <c r="E175" s="171"/>
      <c r="F175" s="40"/>
    </row>
    <row r="176" spans="3:6" x14ac:dyDescent="0.2">
      <c r="C176" s="40"/>
      <c r="D176" s="40"/>
      <c r="E176" s="171"/>
      <c r="F176" s="40"/>
    </row>
    <row r="177" spans="3:6" x14ac:dyDescent="0.2">
      <c r="C177" s="40"/>
      <c r="D177" s="40"/>
      <c r="E177" s="171"/>
      <c r="F177" s="40"/>
    </row>
    <row r="178" spans="3:6" x14ac:dyDescent="0.2">
      <c r="C178" s="40"/>
      <c r="D178" s="40"/>
      <c r="E178" s="171"/>
      <c r="F178" s="40"/>
    </row>
    <row r="179" spans="3:6" x14ac:dyDescent="0.2">
      <c r="C179" s="40"/>
      <c r="D179" s="40"/>
      <c r="E179" s="171"/>
      <c r="F179" s="40"/>
    </row>
    <row r="180" spans="3:6" x14ac:dyDescent="0.2">
      <c r="C180" s="40"/>
      <c r="D180" s="40"/>
      <c r="E180" s="171"/>
      <c r="F180" s="40"/>
    </row>
    <row r="181" spans="3:6" x14ac:dyDescent="0.2">
      <c r="C181" s="40"/>
      <c r="D181" s="40"/>
      <c r="E181" s="171"/>
      <c r="F181" s="40"/>
    </row>
    <row r="182" spans="3:6" x14ac:dyDescent="0.2">
      <c r="C182" s="40"/>
      <c r="D182" s="40"/>
      <c r="E182" s="171"/>
      <c r="F182" s="40"/>
    </row>
    <row r="183" spans="3:6" x14ac:dyDescent="0.2">
      <c r="C183" s="40"/>
      <c r="D183" s="40"/>
      <c r="E183" s="171"/>
      <c r="F183" s="40"/>
    </row>
    <row r="184" spans="3:6" x14ac:dyDescent="0.2">
      <c r="C184" s="40"/>
      <c r="D184" s="40"/>
      <c r="E184" s="171"/>
      <c r="F184" s="40"/>
    </row>
    <row r="185" spans="3:6" x14ac:dyDescent="0.2">
      <c r="C185" s="40"/>
      <c r="D185" s="40"/>
      <c r="E185" s="171"/>
      <c r="F185" s="40"/>
    </row>
    <row r="186" spans="3:6" x14ac:dyDescent="0.2">
      <c r="C186" s="40"/>
      <c r="D186" s="40"/>
      <c r="E186" s="171"/>
      <c r="F186" s="40"/>
    </row>
    <row r="187" spans="3:6" x14ac:dyDescent="0.2">
      <c r="C187" s="40"/>
      <c r="D187" s="40"/>
      <c r="E187" s="171"/>
      <c r="F187" s="40"/>
    </row>
    <row r="188" spans="3:6" x14ac:dyDescent="0.2">
      <c r="C188" s="40"/>
      <c r="D188" s="40"/>
      <c r="E188" s="171"/>
      <c r="F188" s="40"/>
    </row>
    <row r="189" spans="3:6" x14ac:dyDescent="0.2">
      <c r="C189" s="40"/>
      <c r="D189" s="40"/>
      <c r="E189" s="171"/>
      <c r="F189" s="40"/>
    </row>
    <row r="190" spans="3:6" x14ac:dyDescent="0.2">
      <c r="C190" s="40"/>
      <c r="D190" s="40"/>
      <c r="E190" s="171"/>
      <c r="F190" s="40"/>
    </row>
    <row r="191" spans="3:6" x14ac:dyDescent="0.2">
      <c r="C191" s="40"/>
      <c r="D191" s="40"/>
      <c r="E191" s="171"/>
      <c r="F191" s="40"/>
    </row>
    <row r="192" spans="3:6" x14ac:dyDescent="0.2">
      <c r="C192" s="40"/>
      <c r="D192" s="40"/>
      <c r="E192" s="171"/>
      <c r="F192" s="40"/>
    </row>
    <row r="193" spans="3:6" x14ac:dyDescent="0.2">
      <c r="C193" s="40"/>
      <c r="D193" s="40"/>
      <c r="E193" s="171"/>
      <c r="F193" s="40"/>
    </row>
    <row r="194" spans="3:6" x14ac:dyDescent="0.2">
      <c r="C194" s="40"/>
      <c r="D194" s="40"/>
      <c r="E194" s="171"/>
      <c r="F194" s="40"/>
    </row>
    <row r="195" spans="3:6" x14ac:dyDescent="0.2">
      <c r="C195" s="40"/>
      <c r="D195" s="40"/>
      <c r="E195" s="171"/>
      <c r="F195" s="40"/>
    </row>
    <row r="196" spans="3:6" x14ac:dyDescent="0.2">
      <c r="C196" s="40"/>
      <c r="D196" s="40"/>
      <c r="E196" s="171"/>
      <c r="F196" s="40"/>
    </row>
    <row r="197" spans="3:6" x14ac:dyDescent="0.2">
      <c r="C197" s="40"/>
      <c r="D197" s="40"/>
      <c r="E197" s="171"/>
      <c r="F197" s="40"/>
    </row>
    <row r="198" spans="3:6" x14ac:dyDescent="0.2">
      <c r="C198" s="40"/>
      <c r="D198" s="40"/>
      <c r="E198" s="171"/>
      <c r="F198" s="40"/>
    </row>
    <row r="199" spans="3:6" x14ac:dyDescent="0.2">
      <c r="C199" s="40"/>
      <c r="D199" s="40"/>
      <c r="E199" s="171"/>
      <c r="F199" s="40"/>
    </row>
    <row r="200" spans="3:6" x14ac:dyDescent="0.2">
      <c r="C200" s="40"/>
      <c r="D200" s="40"/>
      <c r="E200" s="171"/>
      <c r="F200" s="40"/>
    </row>
    <row r="201" spans="3:6" x14ac:dyDescent="0.2">
      <c r="C201" s="40"/>
      <c r="D201" s="40"/>
      <c r="E201" s="171"/>
      <c r="F201" s="40"/>
    </row>
    <row r="202" spans="3:6" x14ac:dyDescent="0.2">
      <c r="C202" s="40"/>
      <c r="D202" s="40"/>
      <c r="E202" s="171"/>
      <c r="F202" s="40"/>
    </row>
    <row r="203" spans="3:6" x14ac:dyDescent="0.2">
      <c r="C203" s="40"/>
      <c r="D203" s="40"/>
      <c r="E203" s="171"/>
      <c r="F203" s="40"/>
    </row>
    <row r="204" spans="3:6" x14ac:dyDescent="0.2">
      <c r="C204" s="40"/>
      <c r="D204" s="40"/>
      <c r="E204" s="171"/>
      <c r="F204" s="40"/>
    </row>
    <row r="205" spans="3:6" x14ac:dyDescent="0.2">
      <c r="C205" s="40"/>
      <c r="D205" s="40"/>
      <c r="E205" s="171"/>
      <c r="F205" s="40"/>
    </row>
    <row r="206" spans="3:6" x14ac:dyDescent="0.2">
      <c r="C206" s="40"/>
      <c r="D206" s="40"/>
      <c r="E206" s="171"/>
      <c r="F206" s="40"/>
    </row>
    <row r="207" spans="3:6" x14ac:dyDescent="0.2">
      <c r="C207" s="40"/>
      <c r="D207" s="40"/>
      <c r="E207" s="171"/>
      <c r="F207" s="40"/>
    </row>
    <row r="208" spans="3:6" x14ac:dyDescent="0.2">
      <c r="C208" s="40"/>
      <c r="D208" s="40"/>
      <c r="E208" s="171"/>
      <c r="F208" s="40"/>
    </row>
    <row r="209" spans="3:6" x14ac:dyDescent="0.2">
      <c r="C209" s="40"/>
      <c r="D209" s="40"/>
      <c r="E209" s="171"/>
      <c r="F209" s="40"/>
    </row>
    <row r="210" spans="3:6" x14ac:dyDescent="0.2">
      <c r="C210" s="40"/>
      <c r="D210" s="40"/>
      <c r="E210" s="171"/>
      <c r="F210" s="40"/>
    </row>
    <row r="211" spans="3:6" x14ac:dyDescent="0.2">
      <c r="C211" s="40"/>
      <c r="D211" s="40"/>
      <c r="E211" s="171"/>
      <c r="F211" s="40"/>
    </row>
    <row r="212" spans="3:6" x14ac:dyDescent="0.2">
      <c r="C212" s="40"/>
      <c r="D212" s="40"/>
      <c r="E212" s="171"/>
      <c r="F212" s="40"/>
    </row>
    <row r="213" spans="3:6" x14ac:dyDescent="0.2">
      <c r="C213" s="40"/>
      <c r="D213" s="40"/>
      <c r="E213" s="171"/>
      <c r="F213" s="40"/>
    </row>
    <row r="214" spans="3:6" x14ac:dyDescent="0.2">
      <c r="C214" s="40"/>
      <c r="D214" s="40"/>
      <c r="E214" s="171"/>
      <c r="F214" s="40"/>
    </row>
    <row r="215" spans="3:6" x14ac:dyDescent="0.2">
      <c r="C215" s="40"/>
      <c r="D215" s="40"/>
      <c r="E215" s="171"/>
      <c r="F215" s="40"/>
    </row>
    <row r="216" spans="3:6" x14ac:dyDescent="0.2">
      <c r="C216" s="40"/>
      <c r="D216" s="40"/>
      <c r="E216" s="171"/>
      <c r="F216" s="40"/>
    </row>
    <row r="217" spans="3:6" x14ac:dyDescent="0.2">
      <c r="C217" s="40"/>
      <c r="D217" s="40"/>
      <c r="E217" s="171"/>
      <c r="F217" s="40"/>
    </row>
    <row r="218" spans="3:6" x14ac:dyDescent="0.2">
      <c r="C218" s="40"/>
      <c r="D218" s="40"/>
      <c r="E218" s="171"/>
      <c r="F218" s="40"/>
    </row>
    <row r="219" spans="3:6" x14ac:dyDescent="0.2">
      <c r="C219" s="40"/>
      <c r="D219" s="40"/>
      <c r="E219" s="171"/>
      <c r="F219" s="40"/>
    </row>
    <row r="220" spans="3:6" x14ac:dyDescent="0.2">
      <c r="C220" s="40"/>
      <c r="D220" s="40"/>
      <c r="E220" s="171"/>
      <c r="F220" s="40"/>
    </row>
    <row r="221" spans="3:6" x14ac:dyDescent="0.2">
      <c r="C221" s="40"/>
      <c r="D221" s="40"/>
      <c r="E221" s="171"/>
      <c r="F221" s="40"/>
    </row>
    <row r="222" spans="3:6" x14ac:dyDescent="0.2">
      <c r="C222" s="40"/>
      <c r="D222" s="40"/>
      <c r="E222" s="171"/>
      <c r="F222" s="40"/>
    </row>
    <row r="223" spans="3:6" x14ac:dyDescent="0.2">
      <c r="C223" s="40"/>
      <c r="D223" s="40"/>
      <c r="E223" s="171"/>
      <c r="F223" s="40"/>
    </row>
    <row r="224" spans="3:6" x14ac:dyDescent="0.2">
      <c r="C224" s="40"/>
      <c r="D224" s="40"/>
      <c r="E224" s="171"/>
      <c r="F224" s="40"/>
    </row>
  </sheetData>
  <sheetProtection algorithmName="SHA-512" hashValue="0ZP63fw4QG1xecPnDpZhIHda3wBK+a3Dp5WBeS0z2NH/8a/z9W36KG8tIxtVJgMKVVbfdpovjLvZYrXm31/FmA==" saltValue="SkyZCBuQnrZZ35kDswnz5Q==" spinCount="100000" sheet="1" objects="1" scenarios="1" selectLockedCells="1"/>
  <phoneticPr fontId="0" type="noConversion"/>
  <pageMargins left="1.0236220472440944" right="0.75" top="1.1811023622047245" bottom="0.78740157480314965" header="0.39370078740157483" footer="0.39370078740157483"/>
  <pageSetup paperSize="9" scale="94" orientation="portrait" verticalDpi="300" r:id="rId1"/>
  <headerFooter alignWithMargins="0">
    <oddHeader>&amp;C&amp;A</oddHeader>
    <oddFooter>&amp;R&amp;"Arial CE,Krepko"&amp;16 4.3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splošno</vt:lpstr>
      <vt:lpstr>rekapitulacija </vt:lpstr>
      <vt:lpstr>preddela </vt:lpstr>
      <vt:lpstr>zemeljska dela </vt:lpstr>
      <vt:lpstr>zunanja ureditev</vt:lpstr>
      <vt:lpstr>'zemeljska dela '!Področje_tiskanja</vt:lpstr>
      <vt:lpstr>'zunanja ureditev'!Tiskanje_naslovov</vt:lpstr>
    </vt:vector>
  </TitlesOfParts>
  <Company>Cestno podjetje Novo mesto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SasaZ</dc:creator>
  <cp:lastModifiedBy>Uporabnik</cp:lastModifiedBy>
  <cp:lastPrinted>2011-09-18T15:00:38Z</cp:lastPrinted>
  <dcterms:created xsi:type="dcterms:W3CDTF">1998-06-19T12:33:08Z</dcterms:created>
  <dcterms:modified xsi:type="dcterms:W3CDTF">2018-01-30T12:26:32Z</dcterms:modified>
</cp:coreProperties>
</file>