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a_delovni_zvezek" defaultThemeVersion="124226"/>
  <mc:AlternateContent xmlns:mc="http://schemas.openxmlformats.org/markup-compatibility/2006">
    <mc:Choice Requires="x15">
      <x15ac:absPath xmlns:x15ac="http://schemas.microsoft.com/office/spreadsheetml/2010/11/ac" url="C:\Users\kosirt\OneDrive\2018\CPS\NRP 40618030 Avtobusne nadstrešnice\JN\"/>
    </mc:Choice>
  </mc:AlternateContent>
  <bookViews>
    <workbookView xWindow="120" yWindow="75" windowWidth="9420" windowHeight="5010"/>
  </bookViews>
  <sheets>
    <sheet name="Rekapitulacija" sheetId="1" r:id="rId1"/>
    <sheet name="Vodovod in kanalizacija" sheetId="6" state="hidden" r:id="rId2"/>
    <sheet name="1.1 koles. Labore" sheetId="11" r:id="rId3"/>
    <sheet name="1.2 koles. St. Žagar" sheetId="12" r:id="rId4"/>
    <sheet name="1.3 koles Drulovka cerkev" sheetId="13" r:id="rId5"/>
    <sheet name="1.4 AP Stražišče DD" sheetId="14" r:id="rId6"/>
    <sheet name="1.5 AP Drulovka trgovina" sheetId="15" r:id="rId7"/>
    <sheet name="1.6 AP Gorenja sava" sheetId="16" r:id="rId8"/>
    <sheet name="1.7. AP Gorenja smer Besnica" sheetId="17" r:id="rId9"/>
    <sheet name="1.8 AP Čirče smer Hrastje" sheetId="10" r:id="rId10"/>
    <sheet name="1.9.1 Kranj AP" sheetId="18" r:id="rId11"/>
    <sheet name="1.9.2 Kranj AP jug" sheetId="22" r:id="rId12"/>
  </sheets>
  <calcPr calcId="162913"/>
</workbook>
</file>

<file path=xl/calcChain.xml><?xml version="1.0" encoding="utf-8"?>
<calcChain xmlns="http://schemas.openxmlformats.org/spreadsheetml/2006/main">
  <c r="F22" i="22" l="1"/>
  <c r="F23" i="22" s="1"/>
  <c r="F28" i="22" s="1"/>
  <c r="F30" i="22" s="1"/>
  <c r="F22" i="18"/>
  <c r="F23" i="18"/>
  <c r="F28" i="18" s="1"/>
  <c r="F30" i="18" s="1"/>
  <c r="F22" i="17"/>
  <c r="F23" i="17" s="1"/>
  <c r="F28" i="17" s="1"/>
  <c r="F30" i="17" s="1"/>
  <c r="F31" i="17" s="1"/>
  <c r="F22" i="16"/>
  <c r="F23" i="16" s="1"/>
  <c r="F28" i="16" s="1"/>
  <c r="F30" i="16" s="1"/>
  <c r="F22" i="15"/>
  <c r="F23" i="15" s="1"/>
  <c r="F28" i="15" s="1"/>
  <c r="F30" i="15" s="1"/>
  <c r="F22" i="14"/>
  <c r="F23" i="14" s="1"/>
  <c r="F28" i="14" s="1"/>
  <c r="F30" i="14" s="1"/>
  <c r="F24" i="13"/>
  <c r="F22" i="13"/>
  <c r="F24" i="12"/>
  <c r="F22" i="12"/>
  <c r="F24" i="11"/>
  <c r="F22" i="11"/>
  <c r="F22" i="10"/>
  <c r="G13" i="6"/>
  <c r="G21" i="6"/>
  <c r="G25" i="6"/>
  <c r="G36" i="6"/>
  <c r="G46" i="6"/>
  <c r="G54" i="6"/>
  <c r="G58" i="6"/>
  <c r="G63" i="6"/>
  <c r="G67" i="6"/>
  <c r="G71" i="6"/>
  <c r="G77" i="6"/>
  <c r="G86" i="6"/>
  <c r="G90" i="6"/>
  <c r="G94" i="6"/>
  <c r="G110" i="6"/>
  <c r="G111" i="6"/>
  <c r="G112" i="6"/>
  <c r="G113" i="6"/>
  <c r="G129" i="6"/>
  <c r="G138" i="6"/>
  <c r="G139" i="6"/>
  <c r="G140" i="6"/>
  <c r="G144" i="6"/>
  <c r="G148" i="6"/>
  <c r="G152" i="6"/>
  <c r="G158" i="6"/>
  <c r="G162" i="6"/>
  <c r="B164" i="6"/>
  <c r="B160" i="6"/>
  <c r="B154" i="6"/>
  <c r="B151" i="6"/>
  <c r="B146" i="6"/>
  <c r="B142" i="6"/>
  <c r="B131" i="6"/>
  <c r="B115" i="6"/>
  <c r="B96" i="6"/>
  <c r="B92" i="6"/>
  <c r="B88" i="6"/>
  <c r="B79" i="6"/>
  <c r="B73" i="6"/>
  <c r="B69" i="6"/>
  <c r="B65" i="6"/>
  <c r="B60" i="6"/>
  <c r="B56" i="6"/>
  <c r="B48" i="6"/>
  <c r="B38" i="6"/>
  <c r="B28" i="6"/>
  <c r="B23" i="6"/>
  <c r="B16" i="6"/>
  <c r="B11" i="6"/>
  <c r="G166" i="6"/>
  <c r="G168" i="6"/>
  <c r="F23" i="10"/>
  <c r="F28" i="10" s="1"/>
  <c r="F30" i="10"/>
  <c r="F25" i="13" l="1"/>
  <c r="F30" i="13" s="1"/>
  <c r="F32" i="13" s="1"/>
  <c r="F33" i="13" s="1"/>
  <c r="F34" i="13" s="1"/>
  <c r="F11" i="1" s="1"/>
  <c r="F25" i="11"/>
  <c r="F30" i="11" s="1"/>
  <c r="F32" i="11" s="1"/>
  <c r="F33" i="11" s="1"/>
  <c r="F31" i="22"/>
  <c r="F32" i="22" s="1"/>
  <c r="F18" i="1" s="1"/>
  <c r="F31" i="18"/>
  <c r="F32" i="18" s="1"/>
  <c r="F17" i="1" s="1"/>
  <c r="F31" i="10"/>
  <c r="F32" i="10" s="1"/>
  <c r="F16" i="1" s="1"/>
  <c r="F32" i="17"/>
  <c r="F15" i="1" s="1"/>
  <c r="F31" i="16"/>
  <c r="F32" i="16"/>
  <c r="F14" i="1" s="1"/>
  <c r="F31" i="15"/>
  <c r="F32" i="15" s="1"/>
  <c r="F13" i="1" s="1"/>
  <c r="F31" i="14"/>
  <c r="F32" i="14" s="1"/>
  <c r="F12" i="1" s="1"/>
  <c r="F25" i="12"/>
  <c r="F30" i="12" s="1"/>
  <c r="F32" i="12" s="1"/>
  <c r="F33" i="12" s="1"/>
  <c r="F34" i="12" s="1"/>
  <c r="F10" i="1" s="1"/>
  <c r="F34" i="11" l="1"/>
  <c r="F9" i="1" s="1"/>
  <c r="F20" i="1" s="1"/>
  <c r="F21" i="1" l="1"/>
  <c r="F22" i="1" s="1"/>
</calcChain>
</file>

<file path=xl/sharedStrings.xml><?xml version="1.0" encoding="utf-8"?>
<sst xmlns="http://schemas.openxmlformats.org/spreadsheetml/2006/main" count="535" uniqueCount="187">
  <si>
    <t>REKAPITULACIJA</t>
  </si>
  <si>
    <t>1. Vsi potrebni varnostni ukrepi in zaščite v smislu Zakona o varnosti in zdravja pri delu tre Pravilnika o listinah za sredstva pri delu, ki veljajo pri izvajnju navedenih del.</t>
  </si>
  <si>
    <t>3. Vgrajeni materiali morajo ustrezati veljavnim normativom in predpisanim standardom ter ustrezati kvaliteti določeni z veljavno zakonodajo ter projektom. Ponudnik to dokaže s predložitvijo a-testov in certifikati pred vgrajevanjem, pridobitev teh listin mora biti vkalkulirana v cenah po enoti. Projektna in tehnična dokumentacija je sestavni del tega popisa.</t>
  </si>
  <si>
    <t>5. V času izdelave objekta morajo biti vsi vgrajeni materiali kot tudi začasno deponiran material na delovišču in skladiščih zaščiteni pred fizičnimi poškodbami, dežjem, mrazu in hudim vetrom ter ostalimi škodljivimi vremenskimi pogoji.</t>
  </si>
  <si>
    <t>6. Pri izvajanju objekta je obvezno upoštevati požarni elaborat ali načrt za predmetni objekt ter vse ostale pogoje posameznih soglasodajalcev, izdelovalcev posameznih načrtov in gradbenega dovoljenja. Pred pričetkom del mora izvajalec dodatno pregledati načrt gradbenih konstrukcij, načrt arhitekture, električnih inštalacij, naprav in opreme in načrt strojnih inštalacij, naprav in opreme ter morebitne ugotovljene pripombe posredovati investitorju.</t>
  </si>
  <si>
    <t>kos</t>
  </si>
  <si>
    <t>4. V kolikor v poziciji ni navedeno drugače, veljajo kot kriteriji enkovrednosti kot primer navedenim izvedbam vse tehnične specifikacije za posamezne elemente ali pa za sistem, ki je opisan - naveden v tehničnih podlogah proizvajalca, katerega sistem je naveden kot primer načina izvedbe in doseganja kvalitete.</t>
  </si>
  <si>
    <t xml:space="preserve">SKUPAJ </t>
  </si>
  <si>
    <t xml:space="preserve">SKUPAJ  </t>
  </si>
  <si>
    <t>2. Vsi notranji in zunaji vertikalni in horizontalni transporti do začasnih in stalnih deponij, vsa pripravljalna, pomožna in zaključna dela pri posameznih postavkah (tudi, če to ni posebej navedeno v posameznih postavkah). Odpadni in izkopani material se deponira na deponije, kater morajo imeti upravna dovoljenja za deponiranje posameznih vrst materiala. Ponudnik izbere lokacije posameznih deponij v skladu s tem popisom in v cenah za E/M upošteva vse stroške deponijskih dajatev in transporta. Prikazane količine v tem popisu so v raščenem ali vgrajenem stanju.</t>
  </si>
  <si>
    <t>5.5 PREDIZMERE S PROJEKTANTSKO OCENO VREDNOSTI</t>
  </si>
  <si>
    <t>V oceni stroškov je zajeta dobava in montaža vključno z vsem tesnilnim, pritrdilnim in ostalim</t>
  </si>
  <si>
    <t>pomožnim materialom ter pripravljalno zaključna dela, ki so potrebna za zagotovitev kvalitetne</t>
  </si>
  <si>
    <t>izvedbe sistema.</t>
  </si>
  <si>
    <t>Poz.</t>
  </si>
  <si>
    <t>Naziv elementa</t>
  </si>
  <si>
    <t>Enota</t>
  </si>
  <si>
    <t>Št. enot</t>
  </si>
  <si>
    <t>Cena/kos</t>
  </si>
  <si>
    <t>Cena</t>
  </si>
  <si>
    <t>kpl</t>
  </si>
  <si>
    <t>16 x 2</t>
  </si>
  <si>
    <t>m</t>
  </si>
  <si>
    <t>18 x 2</t>
  </si>
  <si>
    <t>OPOMBA: po izboru investitorja oz. arhitekta</t>
  </si>
  <si>
    <t>Transportni, manipulativni stroški in nepredvidena</t>
  </si>
  <si>
    <t>dela.</t>
  </si>
  <si>
    <t>SKUPAJ (EUR):</t>
  </si>
  <si>
    <t>2. VODOVOD IN KANALIZACIJA</t>
  </si>
  <si>
    <t xml:space="preserve">Stenski tlačni bojler volumna V = 80 l, skupaj z </t>
  </si>
  <si>
    <t>vsem potrebnim montažnim in tesnilnim materialom.</t>
  </si>
  <si>
    <t>Tip: OTG 80 SLIM</t>
  </si>
  <si>
    <t>Proizvajalec: Gorenje TIKI</t>
  </si>
  <si>
    <t>Varnostna skupina DN15, 10 bar, po DIN 1988</t>
  </si>
  <si>
    <t>za ogrevalnike sanitarne vode, ki vsebuje, zaporni</t>
  </si>
  <si>
    <t>ventil, preprečevalnik povratnega toka in</t>
  </si>
  <si>
    <t>preizkuševalni nastavek, nastavek za priključek</t>
  </si>
  <si>
    <t>manometra, membranski varnostni ventil 10 bar.</t>
  </si>
  <si>
    <t xml:space="preserve">Podpultni tlačni bojler volumna V = 10 l, skupaj z </t>
  </si>
  <si>
    <t>Tip:GT10 U</t>
  </si>
  <si>
    <t>Kompletno stranišče sestavljeno iz fajančevinaste</t>
  </si>
  <si>
    <t>školjke s stranskim odtokom, sedežem, desko</t>
  </si>
  <si>
    <t>s pokrovom, gumijastimi odbijači, gumi manšete,</t>
  </si>
  <si>
    <t>emajliranim spodnjim izplakovalnim kotličkom,</t>
  </si>
  <si>
    <t>z vso notranjo opremo za izpust, ponikljanim</t>
  </si>
  <si>
    <t>medeninastim kotnim regulacijskim ventilom,</t>
  </si>
  <si>
    <t>DN15 - DN10, vključno ves tesnilni in pritrdilni</t>
  </si>
  <si>
    <t>material.</t>
  </si>
  <si>
    <t>Umivalnik iz fajančevine, velikosti 540 x 355 mm,</t>
  </si>
  <si>
    <t>pritrjen s plastičnimi vložki in vijaki na zid,</t>
  </si>
  <si>
    <t>ponikljanim sifonom z odtočnim ventilom DN32</t>
  </si>
  <si>
    <t>in rozeto, ponikljano stoječo enoročno mešalno</t>
  </si>
  <si>
    <t>baterijo DN15 s ponikljano kapo in rozeto,</t>
  </si>
  <si>
    <t>dvema kotnima regulacijskima ventiloma,</t>
  </si>
  <si>
    <t>vključno ves tesnilni material.</t>
  </si>
  <si>
    <t>Nameščeni v kopalnicah v kleti in mansardi.</t>
  </si>
  <si>
    <t>Tuš kad, dimenzije 900 x 900 mm, z zidno</t>
  </si>
  <si>
    <t>enoročno mešalno baterijo z rozetama, ročno</t>
  </si>
  <si>
    <t>pomično prho, zidnim nastavkom za prho, PVC</t>
  </si>
  <si>
    <t>odtočnim S sifonom DN32, dvema kotnima</t>
  </si>
  <si>
    <t>regulacijskima ventiloma, tesnilnim in pritrdilnim</t>
  </si>
  <si>
    <t>materialom.</t>
  </si>
  <si>
    <t>Ponikljan medeninasti kotni regulacijski ventil</t>
  </si>
  <si>
    <t>DN15, vključno ves tesnilni in pritrdilni material.</t>
  </si>
  <si>
    <t>Držalo za toaletni papir v zvitku, kromirane</t>
  </si>
  <si>
    <t>izvedbe, pritrjeno na zid, vključno s pritrdilnimi</t>
  </si>
  <si>
    <t>vijaki.</t>
  </si>
  <si>
    <t>Držalo za brisače, kromirane izvedbe, pritrjeno</t>
  </si>
  <si>
    <t>na zid, vključno s pritrdilnimi vijaki.</t>
  </si>
  <si>
    <t>Držalo za milo, kromirane izvedbe, pritrjeno</t>
  </si>
  <si>
    <t xml:space="preserve">Metlica za stranišče iz umetne mase (akril) s </t>
  </si>
  <si>
    <t>pokromanim nosilcem, skupaj s posodico</t>
  </si>
  <si>
    <t>montirano na steno, vključno z montažnim</t>
  </si>
  <si>
    <t>Kompletno enojno pomivalno korito iz nerjaveče</t>
  </si>
  <si>
    <t xml:space="preserve">pločevine, za vgradnjo v pult, vključno z </t>
  </si>
  <si>
    <t>armaturo za pomivalno korito z odtočnim ventilom</t>
  </si>
  <si>
    <t>DN32 z zamaškom na verižici, lovilcem maščob,</t>
  </si>
  <si>
    <t>mešalno stoječo enoročno baterijo z veznima</t>
  </si>
  <si>
    <t>cevkama, kotnima regulacijskima ventiloma</t>
  </si>
  <si>
    <t>s kapo in rozeto, tesnilnim in pritrdilnim materialom.</t>
  </si>
  <si>
    <t>Zidni odtočni sifon za pralni stroj s plastično</t>
  </si>
  <si>
    <t>rozeto.</t>
  </si>
  <si>
    <t>Zidna baterija DN15 s holandcem in rozeto za</t>
  </si>
  <si>
    <t>pralni stroj.</t>
  </si>
  <si>
    <t>Uponor Unipipe MLCP večplastna cev predizolirana</t>
  </si>
  <si>
    <t>s toplotno izolacijo debeline 9 mm za hladno</t>
  </si>
  <si>
    <t>vodo, skladno s standardom DIN 1988-2.</t>
  </si>
  <si>
    <t>Okroglo ekstrudirana cevna izolacija izdelana iz</t>
  </si>
  <si>
    <t>polietilenske pene z zaprto celično strukturo.</t>
  </si>
  <si>
    <t>Stopnja toplotne prevodnosti 040, s čvrsto,</t>
  </si>
  <si>
    <t>brezšivno zunanjo folijo. Normalno vnetljivo,</t>
  </si>
  <si>
    <t>klasifikacija materiala B2 skladno s standardom</t>
  </si>
  <si>
    <t xml:space="preserve">DIN4102. </t>
  </si>
  <si>
    <t>Vključno z vsemi fazonskimi kosi oziroma</t>
  </si>
  <si>
    <t xml:space="preserve">potrebnimi PF kosi (T kos – enakokraki, </t>
  </si>
  <si>
    <t>reducirnimi kosi, kolena 90°, kolena 45°... itd.), z</t>
  </si>
  <si>
    <t>vsem pritrdilnim in tesnilnim materialom, takoj po</t>
  </si>
  <si>
    <t>montaži zaščitene s cementno malto.</t>
  </si>
  <si>
    <t>20 x 2,25</t>
  </si>
  <si>
    <t>25 x 2,5</t>
  </si>
  <si>
    <t xml:space="preserve"> s toplotno izolacijo debeline 13 mm za toplo vodo,</t>
  </si>
  <si>
    <t>skladno s standardom DIN 1988-2.</t>
  </si>
  <si>
    <t>Kanalizacijske cevi in fazonski kosi, izdelani</t>
  </si>
  <si>
    <t>iz trdega polivinil-klorida (PVC -ja), po DIN 19531,</t>
  </si>
  <si>
    <t>na obojke, oblika in mere po DIN 8062, obojke</t>
  </si>
  <si>
    <t>zatesnjene z odgovarjajočimi gumijastimi tesnilnimi</t>
  </si>
  <si>
    <t>obročki, manšetami, kemijska odpornost po</t>
  </si>
  <si>
    <t>DIN 16929, gorljivost materiala po DIN 4102,</t>
  </si>
  <si>
    <t>vključno z mazalnim sredstvom.</t>
  </si>
  <si>
    <r>
      <t>f</t>
    </r>
    <r>
      <rPr>
        <sz val="10"/>
        <rFont val="Arial CE"/>
        <family val="2"/>
        <charset val="238"/>
      </rPr>
      <t xml:space="preserve"> 50 mm</t>
    </r>
  </si>
  <si>
    <r>
      <t>f</t>
    </r>
    <r>
      <rPr>
        <sz val="10"/>
        <rFont val="Arial CE"/>
        <family val="2"/>
        <charset val="238"/>
      </rPr>
      <t xml:space="preserve"> 75 mm</t>
    </r>
  </si>
  <si>
    <r>
      <t>f</t>
    </r>
    <r>
      <rPr>
        <sz val="10"/>
        <rFont val="Arial CE"/>
        <family val="2"/>
        <charset val="238"/>
      </rPr>
      <t>110 mm</t>
    </r>
  </si>
  <si>
    <t>Priklop odtoka na obstoječ vertikalni razvod</t>
  </si>
  <si>
    <t>kanalizacije.</t>
  </si>
  <si>
    <t>Strešna kapa za zaključek odzračnega voda,</t>
  </si>
  <si>
    <t>izdelana iz polipropilena.</t>
  </si>
  <si>
    <t>DN75</t>
  </si>
  <si>
    <t>Preizkus tesnosti PVC odtočnih cevi.</t>
  </si>
  <si>
    <t>Čiščenje cevne instalacije tople in hladne vode</t>
  </si>
  <si>
    <t>izvedba klornega šoka oziroma dezinfekcije</t>
  </si>
  <si>
    <t>instalacije, izdaja potrdila s strani pooblaščene</t>
  </si>
  <si>
    <t>institucije.</t>
  </si>
  <si>
    <t>Pripravljalno zaključna dela, zarisovanje,</t>
  </si>
  <si>
    <t>tlačni preizkus, regulacija armatur.</t>
  </si>
  <si>
    <t>SKUPAJ</t>
  </si>
  <si>
    <t>INVESTITOR: Mestna občina Kranj</t>
  </si>
  <si>
    <t>A.</t>
  </si>
  <si>
    <t>kom</t>
  </si>
  <si>
    <t>DDV 22%</t>
  </si>
  <si>
    <t>NEPREDVIDENA DELA 10%</t>
  </si>
  <si>
    <t>OPOMBA: Pri izvajanju in montaži opreme je upoštevati vsa pripravljalna, pomožna in zaključna dela. Hkrati je potrebno upoštevati še:</t>
  </si>
  <si>
    <t xml:space="preserve">1. V C/E je upoštevati navedene standarde projekta in tehničnega poročila in niso posebej navedeni v tem popisu.  </t>
  </si>
  <si>
    <t>NADSTREŠKI AP</t>
  </si>
  <si>
    <t>KOLESARNICA</t>
  </si>
  <si>
    <t>01.</t>
  </si>
  <si>
    <t>02.</t>
  </si>
  <si>
    <t>II.</t>
  </si>
  <si>
    <t>MONTAŽNA DELA</t>
  </si>
  <si>
    <t>NADSTREŠKI AP TIP ANK 3 - 200</t>
  </si>
  <si>
    <t>ČIRČE SMER HRASTJE</t>
  </si>
  <si>
    <r>
      <t>SPLOŠNA OPOMBA:</t>
    </r>
    <r>
      <rPr>
        <sz val="8"/>
        <rFont val="Arial"/>
        <family val="2"/>
        <charset val="238"/>
      </rPr>
      <t xml:space="preserve"> Popis je izdelan na podlagi PZI in posvetovanju s projektantom.  Materiali so splošni in definirani le tisti, ki so opisani v posameznih postavkah, sicer se je potrebno o izbiri posebej posvetovati z investitorjem. V sledečem popisu morajo biti v vseh postavkah vkalkulirane in upoštevane sledeče pripombe:</t>
    </r>
  </si>
  <si>
    <t>Situacija 1.8</t>
  </si>
  <si>
    <t>Kompletna nabava, dobava in montaža zunanjega servisnega stojala (npr. Mantis classic).</t>
  </si>
  <si>
    <t>LABORE</t>
  </si>
  <si>
    <t>Situacija 1.1</t>
  </si>
  <si>
    <t>KOLESARNICA MODUL 8/ST</t>
  </si>
  <si>
    <t>STANE ŽAGAR</t>
  </si>
  <si>
    <t>Situacija 1.2</t>
  </si>
  <si>
    <t>DRULOVKA CERKEV</t>
  </si>
  <si>
    <t>Situacija 1.3</t>
  </si>
  <si>
    <t>STRAŽIŠČE DD</t>
  </si>
  <si>
    <t>Situacija 1.4</t>
  </si>
  <si>
    <t>DRULOVKA TRGOVINA smer MEDVODE</t>
  </si>
  <si>
    <t>Situacija 1.5</t>
  </si>
  <si>
    <t>GORENJA SAVA smer STRAŽIŠČE</t>
  </si>
  <si>
    <t>Situacija 1.6</t>
  </si>
  <si>
    <t>KRANJ AP</t>
  </si>
  <si>
    <t>Situacija 1.9.1.</t>
  </si>
  <si>
    <t>NADSTREŠKI AP TIP ANK 4 - 200</t>
  </si>
  <si>
    <t xml:space="preserve">1.1.  </t>
  </si>
  <si>
    <t>Kolesarnica Labore</t>
  </si>
  <si>
    <t xml:space="preserve">1.2. </t>
  </si>
  <si>
    <t>Kolesarnica Staneta Žagarja</t>
  </si>
  <si>
    <t>1.3.</t>
  </si>
  <si>
    <t>Kolesarnica Drulovka cerkev</t>
  </si>
  <si>
    <t>1.4.</t>
  </si>
  <si>
    <t>AP Stražišče DD</t>
  </si>
  <si>
    <t>1.5.</t>
  </si>
  <si>
    <t>AP Drulovka trgovina</t>
  </si>
  <si>
    <t>1.6.</t>
  </si>
  <si>
    <t>AP Gorenja Sava smer Stražišče</t>
  </si>
  <si>
    <t>1.7.</t>
  </si>
  <si>
    <t>AP Gorenja Sava smer Besnica</t>
  </si>
  <si>
    <t>1.8.</t>
  </si>
  <si>
    <t>AP Čirče smer Hrastje</t>
  </si>
  <si>
    <t>1.9.1.</t>
  </si>
  <si>
    <t>Kranj AP</t>
  </si>
  <si>
    <t>1.9.2.</t>
  </si>
  <si>
    <t>Kranj AP jug</t>
  </si>
  <si>
    <t>Opis opreme</t>
  </si>
  <si>
    <t>EM</t>
  </si>
  <si>
    <t>količina</t>
  </si>
  <si>
    <t>€/EM</t>
  </si>
  <si>
    <t>€ skupaj</t>
  </si>
  <si>
    <t xml:space="preserve">Kompletna nabava, dobava in montaža nadstrešnice kolesarnice. Konstrukcija je izdelana iz INOX cevi pravokotne oblike (ANSI 304 kvaliteta) kompletno montažno. Temeljna sidra iz navojnih palic ter pločevine. celotna konstrukcija je narejena s tehnologijo TIG varjenja ter zvijačena z nerjavnimi vijaki. Vsi vijaki so iz nerjavnih materialov. Kritina je dvoslojna lexan plošča. Vsa po načrtu in navodilih proizvajalca. </t>
  </si>
  <si>
    <t>Kompletna nabava, dobava in montaža nadstrešnice avtobusnih postajališč iz RF cevi fi 50 mm, RF profilov in pločevine. Konstrukcija je izdelana iz INOX cevi pravokotne oblike (ANSI 304 kvaliteta) kompletno montažno, steklo varnostno kaljeno deb. 8 mm, nosilci stekel ALU srebrno eloksirani. Temeljna sidra iz navojnih palic ter pločevine. celotna konstrukcija je narejena s tehnologijo TIG varjenja ter zvijačena z nerjavnimi vijaki.Nadstrešnica je bočno zaprta s stekli. Vsi vijaki so iz nerjavnih materialov. Kritina je dvoprekatna UV odporna plošča v belo mlečni barvi. v kompletu je tudi inox klop, koš za smeti 20l, vozni red - vitrina z vrati, polkrožna tabla z imenom postajališča. Vsa po načrtu in navodilih proizvajalca. Dimenzija postaje = D5000 mm/Š2000 mm/V2600 mm.</t>
  </si>
  <si>
    <t>Kompletna nabava, dobava in montaža nadstrešnice avtobusnih postajališč iz RF cevi fi 50 mm, RF profilov in pločevine. Konstrukcija je izdelana iz INOX cevi pravokotne oblike (ANSI 304 kvaliteta) kompletno montažno, steklo varnostno kaljeno deb. 8 mm, nosilci stekel ALU srebrno eloksirani. Temeljna sidra iz navojnih palic ter pločevine. celotna konstrukcija je narejena s tehnologijo TIG varjenja ter zvijačena z nerjavnimi vijaki.Nadstrešnica je bočno zaprta s stekli. Vsi vijaki so iz nerjavnih materialov. Kritina je dvoprekatna UV odporna plošča v belo mlečni barvi. v kompletu je tudi inox klop, koš za smeti 20l, vozni red - vitrina z vrati, polkrožna tabla z imenom postajališča. Vsa po načrtu in navodilih proizvajalca. Dimenzija postaje = D6330 mm/Š2000 mm/V2600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</si>
</sst>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S_I_T_-;\-* #,##0.00\ _S_I_T_-;_-* &quot;-&quot;??\ _S_I_T_-;_-@_-"/>
    <numFmt numFmtId="165" formatCode="#,##0.00\ &quot;€&quot;"/>
    <numFmt numFmtId="166" formatCode="_(* #,##0.00_);_(* \(#,##0.00\);_(* &quot;-&quot;??_);_(@_)"/>
    <numFmt numFmtId="167" formatCode="\$#,##0\ ;\(\$#,##0\)"/>
    <numFmt numFmtId="168" formatCode="_-* #,##0.00\ _€_-;\-* #,##0.00\ _€_-;_-* \-??\ _€_-;_-@_-"/>
  </numFmts>
  <fonts count="34" x14ac:knownFonts="1">
    <font>
      <sz val="10"/>
      <name val="Arial"/>
      <charset val="238"/>
    </font>
    <font>
      <sz val="10"/>
      <name val="Arial"/>
      <family val="2"/>
      <charset val="238"/>
    </font>
    <font>
      <b/>
      <sz val="12"/>
      <name val="Arial"/>
      <family val="2"/>
      <charset val="238"/>
    </font>
    <font>
      <b/>
      <sz val="10"/>
      <name val="Arial"/>
      <family val="2"/>
      <charset val="238"/>
    </font>
    <font>
      <sz val="8"/>
      <name val="Arial"/>
      <family val="2"/>
      <charset val="238"/>
    </font>
    <font>
      <sz val="10"/>
      <name val="Arial"/>
      <family val="2"/>
      <charset val="238"/>
    </font>
    <font>
      <u/>
      <sz val="8"/>
      <name val="Arial"/>
      <family val="2"/>
      <charset val="238"/>
    </font>
    <font>
      <b/>
      <sz val="12"/>
      <color indexed="10"/>
      <name val="Arial"/>
      <family val="2"/>
      <charset val="238"/>
    </font>
    <font>
      <sz val="10"/>
      <name val="Arial"/>
      <family val="2"/>
    </font>
    <font>
      <b/>
      <sz val="10"/>
      <name val="Arial"/>
      <family val="2"/>
    </font>
    <font>
      <b/>
      <sz val="10"/>
      <name val="Arial"/>
      <family val="2"/>
      <charset val="238"/>
    </font>
    <font>
      <sz val="12"/>
      <name val="Arial"/>
      <family val="2"/>
      <charset val="238"/>
    </font>
    <font>
      <b/>
      <sz val="12"/>
      <name val="Arial"/>
      <family val="2"/>
      <charset val="238"/>
    </font>
    <font>
      <sz val="10"/>
      <name val="Arial CE"/>
      <family val="2"/>
      <charset val="238"/>
    </font>
    <font>
      <sz val="10"/>
      <name val="Arial"/>
      <family val="2"/>
      <charset val="238"/>
    </font>
    <font>
      <b/>
      <sz val="12"/>
      <name val="Arial"/>
      <family val="2"/>
    </font>
    <font>
      <b/>
      <sz val="10"/>
      <name val="Arial CE"/>
      <family val="2"/>
      <charset val="238"/>
    </font>
    <font>
      <b/>
      <sz val="10"/>
      <name val="Arial CE"/>
      <charset val="238"/>
    </font>
    <font>
      <sz val="10"/>
      <name val="Arial CE"/>
      <charset val="238"/>
    </font>
    <font>
      <sz val="10"/>
      <name val="MS Sans Serif"/>
      <family val="2"/>
      <charset val="238"/>
    </font>
    <font>
      <b/>
      <u/>
      <sz val="10"/>
      <name val="Arial"/>
      <family val="2"/>
    </font>
    <font>
      <b/>
      <u/>
      <sz val="10"/>
      <name val="Arial CE"/>
      <family val="2"/>
      <charset val="238"/>
    </font>
    <font>
      <b/>
      <u/>
      <sz val="10"/>
      <name val="Arial"/>
      <family val="2"/>
      <charset val="238"/>
    </font>
    <font>
      <sz val="10"/>
      <color indexed="10"/>
      <name val="Arial CE"/>
      <family val="2"/>
      <charset val="238"/>
    </font>
    <font>
      <sz val="10"/>
      <name val="Symbol"/>
      <family val="1"/>
      <charset val="2"/>
    </font>
    <font>
      <sz val="8"/>
      <name val="Arial"/>
      <family val="2"/>
      <charset val="238"/>
    </font>
    <font>
      <sz val="9"/>
      <name val="Arial"/>
      <family val="2"/>
      <charset val="238"/>
    </font>
    <font>
      <sz val="10"/>
      <name val="Arial CE"/>
    </font>
    <font>
      <sz val="10"/>
      <color indexed="24"/>
      <name val="Arial"/>
      <family val="2"/>
      <charset val="238"/>
    </font>
    <font>
      <b/>
      <sz val="18"/>
      <color indexed="24"/>
      <name val="Arial"/>
      <family val="2"/>
      <charset val="238"/>
    </font>
    <font>
      <b/>
      <sz val="12"/>
      <color indexed="24"/>
      <name val="Arial"/>
      <family val="2"/>
      <charset val="238"/>
    </font>
    <font>
      <sz val="10"/>
      <color indexed="24"/>
      <name val="Arial"/>
      <family val="2"/>
      <charset val="238"/>
    </font>
    <font>
      <b/>
      <sz val="12"/>
      <name val="Arial CE"/>
      <family val="2"/>
      <charset val="238"/>
    </font>
    <font>
      <sz val="11"/>
      <color rgb="FF000000"/>
      <name val="Trebuchet MS"/>
      <family val="2"/>
      <charset val="23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s>
  <borders count="11">
    <border>
      <left/>
      <right/>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s>
  <cellStyleXfs count="25">
    <xf numFmtId="0" fontId="0" fillId="0" borderId="0"/>
    <xf numFmtId="3" fontId="31" fillId="0" borderId="0" applyFont="0" applyFill="0" applyBorder="0" applyAlignment="0" applyProtection="0"/>
    <xf numFmtId="167" fontId="31" fillId="0" borderId="0" applyFont="0" applyFill="0" applyBorder="0" applyAlignment="0" applyProtection="0"/>
    <xf numFmtId="0" fontId="31" fillId="0" borderId="0" applyFont="0" applyFill="0" applyBorder="0" applyAlignment="0" applyProtection="0"/>
    <xf numFmtId="2" fontId="31"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5" fillId="0" borderId="0" applyBorder="0"/>
    <xf numFmtId="0" fontId="18" fillId="0" borderId="0"/>
    <xf numFmtId="0" fontId="5" fillId="0" borderId="0"/>
    <xf numFmtId="0" fontId="28" fillId="0" borderId="0"/>
    <xf numFmtId="0" fontId="31" fillId="0" borderId="0"/>
    <xf numFmtId="0" fontId="18" fillId="0" borderId="0"/>
    <xf numFmtId="0" fontId="5" fillId="0" borderId="0" applyBorder="0"/>
    <xf numFmtId="0" fontId="18" fillId="0" borderId="0"/>
    <xf numFmtId="0" fontId="19" fillId="0" borderId="0" applyNumberFormat="0" applyFont="0" applyFill="0" applyBorder="0" applyAlignment="0" applyProtection="0">
      <alignment vertical="top"/>
    </xf>
    <xf numFmtId="0" fontId="5" fillId="0" borderId="0"/>
    <xf numFmtId="0" fontId="5" fillId="0" borderId="0"/>
    <xf numFmtId="0" fontId="5" fillId="0" borderId="0"/>
    <xf numFmtId="4" fontId="5" fillId="0" borderId="0" applyFill="0" applyBorder="0"/>
    <xf numFmtId="0" fontId="5" fillId="0" borderId="0" applyBorder="0"/>
    <xf numFmtId="0" fontId="31" fillId="0" borderId="1" applyNumberFormat="0" applyFont="0" applyFill="0" applyAlignment="0" applyProtection="0"/>
    <xf numFmtId="164" fontId="1" fillId="0" borderId="0" applyFont="0" applyFill="0" applyBorder="0" applyAlignment="0" applyProtection="0"/>
    <xf numFmtId="4" fontId="31" fillId="0" borderId="0" applyFont="0" applyFill="0" applyBorder="0" applyAlignment="0" applyProtection="0"/>
    <xf numFmtId="166" fontId="27" fillId="0" borderId="0" applyFont="0" applyFill="0" applyBorder="0" applyAlignment="0" applyProtection="0"/>
  </cellStyleXfs>
  <cellXfs count="197">
    <xf numFmtId="0" fontId="0" fillId="0" borderId="0" xfId="0"/>
    <xf numFmtId="0" fontId="0" fillId="0" borderId="0" xfId="0" applyAlignment="1">
      <alignment wrapText="1"/>
    </xf>
    <xf numFmtId="4" fontId="0" fillId="0" borderId="0" xfId="0" applyNumberFormat="1"/>
    <xf numFmtId="0" fontId="2" fillId="0" borderId="0" xfId="0" applyFont="1" applyAlignment="1">
      <alignment wrapText="1"/>
    </xf>
    <xf numFmtId="0" fontId="2" fillId="0" borderId="0" xfId="0" applyFont="1"/>
    <xf numFmtId="0" fontId="3" fillId="0" borderId="0" xfId="0" applyFont="1" applyAlignment="1">
      <alignment vertical="top" wrapText="1"/>
    </xf>
    <xf numFmtId="0" fontId="4" fillId="0" borderId="0" xfId="0" applyFont="1" applyAlignment="1">
      <alignment wrapText="1"/>
    </xf>
    <xf numFmtId="0" fontId="4" fillId="0" borderId="0" xfId="0" applyFont="1" applyAlignment="1">
      <alignment vertical="top" wrapText="1"/>
    </xf>
    <xf numFmtId="0" fontId="5" fillId="0" borderId="0" xfId="0" applyFont="1" applyAlignment="1">
      <alignment wrapText="1"/>
    </xf>
    <xf numFmtId="0" fontId="5" fillId="0" borderId="0" xfId="0" applyFont="1"/>
    <xf numFmtId="0" fontId="7" fillId="0" borderId="0" xfId="0" applyFont="1" applyAlignment="1">
      <alignment wrapText="1"/>
    </xf>
    <xf numFmtId="0" fontId="12" fillId="0" borderId="0" xfId="0" applyFont="1" applyAlignment="1">
      <alignment vertical="top" wrapText="1"/>
    </xf>
    <xf numFmtId="0" fontId="11" fillId="0" borderId="0" xfId="0" applyFont="1"/>
    <xf numFmtId="4" fontId="11" fillId="0" borderId="0" xfId="0" applyNumberFormat="1" applyFont="1"/>
    <xf numFmtId="0" fontId="11" fillId="0" borderId="0" xfId="0" applyFont="1" applyAlignment="1">
      <alignment vertical="top"/>
    </xf>
    <xf numFmtId="0" fontId="3" fillId="0" borderId="0" xfId="0" applyFont="1" applyBorder="1" applyAlignment="1">
      <alignment vertical="top" wrapText="1"/>
    </xf>
    <xf numFmtId="4" fontId="3" fillId="0" borderId="0" xfId="0" applyNumberFormat="1" applyFont="1" applyBorder="1" applyAlignment="1">
      <alignment wrapText="1"/>
    </xf>
    <xf numFmtId="0" fontId="1" fillId="0" borderId="0" xfId="0" applyFont="1" applyBorder="1" applyAlignment="1">
      <alignment vertical="top" wrapText="1"/>
    </xf>
    <xf numFmtId="0" fontId="0" fillId="0" borderId="0" xfId="0" applyBorder="1"/>
    <xf numFmtId="4" fontId="0" fillId="0" borderId="0" xfId="0" applyNumberFormat="1" applyBorder="1"/>
    <xf numFmtId="4" fontId="0" fillId="0" borderId="0" xfId="0" applyNumberFormat="1" applyBorder="1" applyAlignment="1">
      <alignment wrapText="1"/>
    </xf>
    <xf numFmtId="0" fontId="1" fillId="0" borderId="0" xfId="0" applyFont="1" applyBorder="1" applyAlignment="1">
      <alignment wrapText="1"/>
    </xf>
    <xf numFmtId="4" fontId="1" fillId="0" borderId="0" xfId="0" applyNumberFormat="1" applyFont="1" applyBorder="1" applyAlignment="1">
      <alignment wrapText="1"/>
    </xf>
    <xf numFmtId="0" fontId="3" fillId="0" borderId="0" xfId="0" applyFont="1" applyBorder="1" applyAlignment="1">
      <alignment wrapText="1"/>
    </xf>
    <xf numFmtId="0" fontId="10" fillId="2" borderId="0" xfId="0" applyFont="1" applyFill="1" applyBorder="1" applyAlignment="1">
      <alignment wrapText="1"/>
    </xf>
    <xf numFmtId="0" fontId="10" fillId="2" borderId="0" xfId="0" applyFont="1" applyFill="1" applyBorder="1" applyAlignment="1">
      <alignment vertical="top" wrapText="1"/>
    </xf>
    <xf numFmtId="4" fontId="10" fillId="2" borderId="0" xfId="0" applyNumberFormat="1" applyFont="1" applyFill="1" applyBorder="1" applyAlignment="1">
      <alignment wrapText="1"/>
    </xf>
    <xf numFmtId="0" fontId="10" fillId="2" borderId="0" xfId="0" applyFont="1" applyFill="1"/>
    <xf numFmtId="0" fontId="3" fillId="3" borderId="0" xfId="0" applyFont="1" applyFill="1" applyBorder="1" applyAlignment="1">
      <alignment vertical="top" wrapText="1"/>
    </xf>
    <xf numFmtId="4" fontId="3" fillId="0" borderId="0" xfId="0" applyNumberFormat="1" applyFont="1" applyBorder="1" applyAlignment="1">
      <alignment vertical="top" wrapText="1"/>
    </xf>
    <xf numFmtId="4" fontId="1" fillId="0" borderId="0" xfId="0" applyNumberFormat="1" applyFont="1" applyBorder="1" applyAlignment="1">
      <alignment vertical="top" wrapText="1"/>
    </xf>
    <xf numFmtId="0" fontId="10" fillId="0" borderId="0" xfId="0" applyFont="1" applyBorder="1" applyAlignment="1">
      <alignment vertical="top" wrapText="1"/>
    </xf>
    <xf numFmtId="0" fontId="10" fillId="0" borderId="0" xfId="0" applyFont="1" applyBorder="1" applyAlignment="1">
      <alignment wrapText="1"/>
    </xf>
    <xf numFmtId="4" fontId="10" fillId="0" borderId="0" xfId="0" applyNumberFormat="1" applyFont="1" applyBorder="1" applyAlignment="1">
      <alignment wrapText="1"/>
    </xf>
    <xf numFmtId="4" fontId="10" fillId="0" borderId="0" xfId="0" applyNumberFormat="1" applyFont="1" applyBorder="1" applyAlignment="1">
      <alignment vertical="top" wrapText="1"/>
    </xf>
    <xf numFmtId="0" fontId="10" fillId="3" borderId="0" xfId="0" applyFont="1" applyFill="1" applyBorder="1" applyAlignment="1">
      <alignment vertical="top" wrapText="1"/>
    </xf>
    <xf numFmtId="0" fontId="10" fillId="3" borderId="0" xfId="0" applyFont="1" applyFill="1" applyBorder="1" applyAlignment="1">
      <alignment wrapText="1"/>
    </xf>
    <xf numFmtId="4" fontId="10" fillId="3" borderId="0" xfId="0" applyNumberFormat="1" applyFont="1" applyFill="1" applyBorder="1" applyAlignment="1">
      <alignment wrapText="1"/>
    </xf>
    <xf numFmtId="4" fontId="10" fillId="3" borderId="0" xfId="0" applyNumberFormat="1" applyFont="1" applyFill="1" applyBorder="1" applyAlignment="1">
      <alignment vertical="top" wrapText="1"/>
    </xf>
    <xf numFmtId="0" fontId="10" fillId="2" borderId="0" xfId="0" applyFont="1" applyFill="1" applyBorder="1"/>
    <xf numFmtId="0" fontId="3" fillId="0" borderId="6" xfId="0" applyFont="1" applyBorder="1" applyAlignment="1">
      <alignment vertical="top" wrapText="1"/>
    </xf>
    <xf numFmtId="0" fontId="9" fillId="0" borderId="6" xfId="0" applyFont="1" applyBorder="1" applyAlignment="1">
      <alignment vertical="top" wrapText="1"/>
    </xf>
    <xf numFmtId="0" fontId="10" fillId="0" borderId="6" xfId="0" applyFont="1" applyBorder="1" applyAlignment="1">
      <alignment wrapText="1"/>
    </xf>
    <xf numFmtId="4" fontId="10" fillId="0" borderId="6" xfId="0" applyNumberFormat="1" applyFont="1" applyBorder="1" applyAlignment="1">
      <alignment wrapText="1"/>
    </xf>
    <xf numFmtId="4" fontId="10" fillId="0" borderId="6" xfId="0" applyNumberFormat="1" applyFont="1" applyBorder="1" applyAlignment="1">
      <alignment vertical="top" wrapText="1"/>
    </xf>
    <xf numFmtId="4" fontId="0" fillId="0" borderId="6" xfId="0" applyNumberFormat="1" applyBorder="1" applyAlignment="1">
      <alignment wrapText="1"/>
    </xf>
    <xf numFmtId="0" fontId="5" fillId="0" borderId="0" xfId="0" applyFont="1" applyBorder="1" applyAlignment="1">
      <alignment vertical="top" wrapText="1"/>
    </xf>
    <xf numFmtId="4" fontId="5" fillId="0" borderId="0" xfId="0" applyNumberFormat="1" applyFont="1" applyBorder="1" applyAlignment="1">
      <alignment wrapText="1"/>
    </xf>
    <xf numFmtId="0" fontId="5" fillId="0" borderId="0" xfId="0" applyFont="1" applyBorder="1"/>
    <xf numFmtId="0" fontId="5" fillId="0" borderId="0" xfId="0" applyFont="1" applyBorder="1" applyAlignment="1">
      <alignment vertical="top"/>
    </xf>
    <xf numFmtId="0" fontId="13" fillId="0" borderId="0" xfId="0" applyNumberFormat="1" applyFont="1" applyFill="1" applyBorder="1" applyAlignment="1" applyProtection="1">
      <alignment vertical="top"/>
    </xf>
    <xf numFmtId="49" fontId="3" fillId="0" borderId="0" xfId="0" applyNumberFormat="1" applyFont="1" applyFill="1" applyBorder="1" applyAlignment="1">
      <alignment horizontal="center"/>
    </xf>
    <xf numFmtId="0" fontId="3" fillId="0" borderId="0" xfId="0" applyFont="1" applyFill="1" applyBorder="1" applyAlignment="1">
      <alignment horizontal="center"/>
    </xf>
    <xf numFmtId="49" fontId="15" fillId="0" borderId="0" xfId="0" applyNumberFormat="1" applyFont="1" applyFill="1" applyBorder="1" applyAlignment="1">
      <alignment horizontal="center"/>
    </xf>
    <xf numFmtId="0" fontId="13" fillId="0" borderId="0" xfId="0" applyNumberFormat="1" applyFont="1" applyFill="1" applyBorder="1" applyAlignment="1" applyProtection="1">
      <alignment horizontal="center" vertical="top"/>
    </xf>
    <xf numFmtId="4" fontId="13" fillId="0" borderId="0" xfId="0" applyNumberFormat="1" applyFont="1" applyFill="1" applyBorder="1" applyAlignment="1" applyProtection="1">
      <alignment vertical="top"/>
    </xf>
    <xf numFmtId="0" fontId="16" fillId="0" borderId="5" xfId="0" applyNumberFormat="1" applyFont="1" applyFill="1" applyBorder="1" applyAlignment="1" applyProtection="1">
      <alignment vertical="top"/>
    </xf>
    <xf numFmtId="49" fontId="16" fillId="0" borderId="5" xfId="0" applyNumberFormat="1" applyFont="1" applyFill="1" applyBorder="1" applyAlignment="1" applyProtection="1">
      <alignment horizontal="center" vertical="top"/>
    </xf>
    <xf numFmtId="0" fontId="16" fillId="0" borderId="5" xfId="0" applyNumberFormat="1" applyFont="1" applyFill="1" applyBorder="1" applyAlignment="1" applyProtection="1">
      <alignment horizontal="center" vertical="top"/>
    </xf>
    <xf numFmtId="0" fontId="16" fillId="0" borderId="0" xfId="0" applyNumberFormat="1" applyFont="1" applyFill="1" applyBorder="1" applyAlignment="1" applyProtection="1">
      <alignment vertical="top"/>
    </xf>
    <xf numFmtId="49" fontId="18" fillId="0" borderId="0" xfId="0" applyNumberFormat="1" applyFont="1" applyFill="1" applyBorder="1" applyAlignment="1" applyProtection="1">
      <alignment horizontal="left" vertical="top"/>
    </xf>
    <xf numFmtId="0" fontId="16" fillId="0" borderId="0" xfId="0" applyNumberFormat="1" applyFont="1" applyFill="1" applyBorder="1" applyAlignment="1" applyProtection="1">
      <alignment horizontal="center" vertical="top"/>
    </xf>
    <xf numFmtId="49" fontId="13" fillId="0" borderId="0" xfId="0" applyNumberFormat="1" applyFont="1" applyFill="1" applyBorder="1" applyAlignment="1" applyProtection="1">
      <alignment vertical="top"/>
    </xf>
    <xf numFmtId="165" fontId="18" fillId="0" borderId="0" xfId="0" applyNumberFormat="1" applyFont="1" applyFill="1" applyBorder="1" applyAlignment="1" applyProtection="1">
      <alignment horizontal="right" vertical="center"/>
    </xf>
    <xf numFmtId="49" fontId="13" fillId="0" borderId="0" xfId="0" applyNumberFormat="1" applyFont="1" applyFill="1" applyBorder="1" applyAlignment="1" applyProtection="1">
      <alignment vertical="top" wrapText="1"/>
    </xf>
    <xf numFmtId="49" fontId="18" fillId="0" borderId="0" xfId="14" applyNumberFormat="1" applyFont="1" applyFill="1"/>
    <xf numFmtId="1" fontId="21" fillId="0" borderId="0" xfId="20" applyNumberFormat="1" applyFont="1" applyFill="1" applyAlignment="1">
      <alignment horizontal="center" vertical="top"/>
    </xf>
    <xf numFmtId="49" fontId="17" fillId="0" borderId="0" xfId="0" applyNumberFormat="1" applyFont="1" applyFill="1" applyBorder="1" applyAlignment="1" applyProtection="1">
      <alignment horizontal="left" vertical="center"/>
    </xf>
    <xf numFmtId="9" fontId="13" fillId="0" borderId="0" xfId="0" applyNumberFormat="1" applyFont="1" applyFill="1" applyBorder="1" applyAlignment="1" applyProtection="1">
      <alignment horizontal="center" vertical="top"/>
    </xf>
    <xf numFmtId="4" fontId="13" fillId="0" borderId="5" xfId="0" applyNumberFormat="1" applyFont="1" applyFill="1" applyBorder="1" applyAlignment="1" applyProtection="1">
      <alignment vertical="top"/>
    </xf>
    <xf numFmtId="4" fontId="13" fillId="0" borderId="5" xfId="7" applyNumberFormat="1" applyFont="1" applyFill="1" applyBorder="1"/>
    <xf numFmtId="0" fontId="13" fillId="0" borderId="7" xfId="0" applyNumberFormat="1" applyFont="1" applyFill="1" applyBorder="1" applyAlignment="1" applyProtection="1">
      <alignment vertical="top"/>
    </xf>
    <xf numFmtId="0" fontId="21" fillId="0" borderId="7" xfId="0" applyNumberFormat="1" applyFont="1" applyFill="1" applyBorder="1" applyAlignment="1" applyProtection="1">
      <alignment horizontal="center" vertical="top"/>
    </xf>
    <xf numFmtId="49" fontId="13" fillId="0" borderId="7" xfId="0" applyNumberFormat="1" applyFont="1" applyFill="1" applyBorder="1" applyAlignment="1" applyProtection="1">
      <alignment horizontal="center" vertical="top"/>
    </xf>
    <xf numFmtId="0" fontId="13" fillId="0" borderId="7" xfId="0" applyNumberFormat="1" applyFont="1" applyFill="1" applyBorder="1" applyAlignment="1" applyProtection="1">
      <alignment horizontal="center" vertical="top"/>
    </xf>
    <xf numFmtId="4" fontId="13" fillId="0" borderId="0" xfId="0" applyNumberFormat="1" applyFont="1" applyFill="1" applyBorder="1" applyAlignment="1" applyProtection="1">
      <alignment vertical="top"/>
      <protection locked="0"/>
    </xf>
    <xf numFmtId="0" fontId="21" fillId="0" borderId="0" xfId="0" applyNumberFormat="1" applyFont="1" applyFill="1" applyBorder="1" applyAlignment="1" applyProtection="1">
      <alignment horizontal="center" vertical="top"/>
    </xf>
    <xf numFmtId="49" fontId="21" fillId="0" borderId="0" xfId="0" applyNumberFormat="1" applyFont="1" applyFill="1" applyBorder="1" applyAlignment="1" applyProtection="1">
      <alignment horizontal="right" vertical="top" wrapText="1"/>
    </xf>
    <xf numFmtId="0" fontId="18" fillId="0" borderId="0" xfId="12" applyFont="1" applyBorder="1" applyAlignment="1">
      <alignment horizontal="center"/>
    </xf>
    <xf numFmtId="9" fontId="18" fillId="0" borderId="0" xfId="12" applyNumberFormat="1" applyFont="1" applyBorder="1" applyAlignment="1">
      <alignment horizontal="center"/>
    </xf>
    <xf numFmtId="4" fontId="8" fillId="0" borderId="0" xfId="0" applyNumberFormat="1" applyFont="1" applyAlignment="1"/>
    <xf numFmtId="165" fontId="8" fillId="0" borderId="0" xfId="0" applyNumberFormat="1" applyFont="1" applyFill="1" applyBorder="1" applyAlignment="1"/>
    <xf numFmtId="165" fontId="3" fillId="0" borderId="0" xfId="0" applyNumberFormat="1" applyFont="1" applyFill="1" applyBorder="1" applyAlignment="1">
      <alignment horizontal="center"/>
    </xf>
    <xf numFmtId="165" fontId="15" fillId="0" borderId="0" xfId="0" applyNumberFormat="1" applyFont="1" applyFill="1" applyBorder="1" applyAlignment="1"/>
    <xf numFmtId="165" fontId="15" fillId="0" borderId="0" xfId="0" applyNumberFormat="1" applyFont="1" applyFill="1" applyBorder="1" applyAlignment="1">
      <alignment horizontal="center"/>
    </xf>
    <xf numFmtId="165" fontId="13" fillId="0" borderId="0" xfId="0" applyNumberFormat="1" applyFont="1" applyFill="1" applyBorder="1" applyAlignment="1" applyProtection="1">
      <alignment vertical="top"/>
    </xf>
    <xf numFmtId="0" fontId="16" fillId="0" borderId="5" xfId="0" applyNumberFormat="1" applyFont="1" applyFill="1" applyBorder="1" applyAlignment="1" applyProtection="1">
      <alignment vertical="center"/>
    </xf>
    <xf numFmtId="165" fontId="16" fillId="0" borderId="5" xfId="0" applyNumberFormat="1" applyFont="1" applyFill="1" applyBorder="1" applyAlignment="1" applyProtection="1">
      <alignment horizontal="center" vertical="top"/>
    </xf>
    <xf numFmtId="0" fontId="16"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left" vertical="center"/>
    </xf>
    <xf numFmtId="165" fontId="16" fillId="0" borderId="0" xfId="0" applyNumberFormat="1" applyFont="1" applyFill="1" applyBorder="1" applyAlignment="1" applyProtection="1">
      <alignment vertical="top"/>
    </xf>
    <xf numFmtId="165" fontId="16" fillId="0" borderId="0" xfId="0" applyNumberFormat="1" applyFont="1" applyFill="1" applyBorder="1" applyAlignment="1" applyProtection="1">
      <alignment horizontal="center" vertical="top"/>
    </xf>
    <xf numFmtId="0" fontId="18"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left" vertical="top"/>
    </xf>
    <xf numFmtId="0"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vertical="top"/>
    </xf>
    <xf numFmtId="0" fontId="18" fillId="0" borderId="0" xfId="0" applyNumberFormat="1" applyFont="1" applyFill="1" applyBorder="1" applyAlignment="1" applyProtection="1">
      <alignment horizontal="center" vertical="top"/>
    </xf>
    <xf numFmtId="165" fontId="13" fillId="0" borderId="0" xfId="0" applyNumberFormat="1" applyFont="1" applyFill="1" applyBorder="1" applyAlignment="1" applyProtection="1">
      <alignment horizontal="right" vertical="top"/>
    </xf>
    <xf numFmtId="49" fontId="5" fillId="0" borderId="0" xfId="15" applyNumberFormat="1" applyFont="1" applyFill="1" applyAlignment="1"/>
    <xf numFmtId="0" fontId="5" fillId="0" borderId="0" xfId="17" applyFont="1" applyFill="1" applyAlignment="1">
      <alignment horizontal="center" vertical="top"/>
    </xf>
    <xf numFmtId="0" fontId="20" fillId="0" borderId="0" xfId="17" applyFont="1" applyFill="1" applyAlignment="1">
      <alignment horizontal="center" vertical="top"/>
    </xf>
    <xf numFmtId="0" fontId="5" fillId="0" borderId="0" xfId="17" applyFont="1" applyFill="1"/>
    <xf numFmtId="165" fontId="13" fillId="0" borderId="0" xfId="19" applyNumberFormat="1" applyFont="1" applyFill="1" applyAlignment="1" applyProtection="1"/>
    <xf numFmtId="165" fontId="23" fillId="0" borderId="0" xfId="19" applyNumberFormat="1" applyFont="1" applyFill="1" applyAlignment="1" applyProtection="1"/>
    <xf numFmtId="165" fontId="13" fillId="0" borderId="0" xfId="19" applyNumberFormat="1" applyFont="1" applyFill="1" applyBorder="1" applyAlignment="1" applyProtection="1"/>
    <xf numFmtId="165" fontId="21" fillId="0" borderId="0" xfId="0" applyNumberFormat="1" applyFont="1" applyFill="1" applyBorder="1" applyAlignment="1" applyProtection="1">
      <alignment vertical="top"/>
    </xf>
    <xf numFmtId="165" fontId="21" fillId="0" borderId="0" xfId="0" applyNumberFormat="1" applyFont="1" applyFill="1" applyBorder="1" applyAlignment="1" applyProtection="1">
      <alignment horizontal="right" vertical="top"/>
    </xf>
    <xf numFmtId="49" fontId="18" fillId="0" borderId="0" xfId="0" applyNumberFormat="1" applyFont="1" applyFill="1" applyBorder="1" applyAlignment="1" applyProtection="1">
      <alignment vertical="top"/>
    </xf>
    <xf numFmtId="0" fontId="24" fillId="0" borderId="0" xfId="13" applyFont="1" applyFill="1" applyAlignment="1">
      <alignment horizontal="left"/>
    </xf>
    <xf numFmtId="0" fontId="13" fillId="0" borderId="0" xfId="13" applyFont="1" applyFill="1" applyAlignment="1">
      <alignment horizontal="center"/>
    </xf>
    <xf numFmtId="1" fontId="13" fillId="0" borderId="0" xfId="13" applyNumberFormat="1" applyFont="1" applyFill="1" applyAlignment="1">
      <alignment horizontal="center"/>
    </xf>
    <xf numFmtId="0" fontId="13" fillId="0" borderId="0" xfId="0" applyNumberFormat="1" applyFont="1" applyFill="1" applyBorder="1" applyAlignment="1" applyProtection="1">
      <alignment horizontal="right" vertical="top"/>
    </xf>
    <xf numFmtId="165" fontId="22" fillId="0" borderId="0" xfId="0" applyNumberFormat="1" applyFont="1" applyAlignment="1">
      <alignment horizontal="center" vertical="center"/>
    </xf>
    <xf numFmtId="0" fontId="21" fillId="0" borderId="0" xfId="0" applyNumberFormat="1" applyFont="1" applyFill="1" applyBorder="1" applyAlignment="1" applyProtection="1">
      <alignment vertical="top"/>
    </xf>
    <xf numFmtId="4" fontId="0" fillId="0" borderId="0" xfId="0" applyNumberFormat="1" applyAlignment="1"/>
    <xf numFmtId="0" fontId="0" fillId="0" borderId="0" xfId="0" applyAlignment="1">
      <alignment horizontal="left"/>
    </xf>
    <xf numFmtId="4" fontId="0" fillId="0" borderId="0" xfId="0" applyNumberFormat="1" applyAlignment="1">
      <alignment horizontal="right"/>
    </xf>
    <xf numFmtId="0" fontId="14" fillId="0" borderId="0" xfId="0" applyFont="1" applyAlignment="1">
      <alignment vertical="top" wrapText="1"/>
    </xf>
    <xf numFmtId="0" fontId="26" fillId="0" borderId="0" xfId="0" applyFont="1"/>
    <xf numFmtId="0" fontId="0" fillId="0" borderId="0" xfId="0" applyAlignment="1"/>
    <xf numFmtId="0" fontId="2" fillId="0" borderId="8" xfId="0" applyFont="1" applyBorder="1" applyAlignment="1">
      <alignment wrapText="1"/>
    </xf>
    <xf numFmtId="4" fontId="2" fillId="0" borderId="8" xfId="0" applyNumberFormat="1" applyFont="1" applyBorder="1" applyAlignment="1">
      <alignment wrapText="1"/>
    </xf>
    <xf numFmtId="0" fontId="2" fillId="0" borderId="0" xfId="0" applyFont="1" applyBorder="1" applyAlignment="1">
      <alignment wrapText="1"/>
    </xf>
    <xf numFmtId="4" fontId="2" fillId="0" borderId="0" xfId="0" applyNumberFormat="1" applyFont="1" applyBorder="1" applyAlignment="1">
      <alignment wrapText="1"/>
    </xf>
    <xf numFmtId="0" fontId="0" fillId="0" borderId="3" xfId="0" applyBorder="1" applyAlignment="1">
      <alignment vertical="top"/>
    </xf>
    <xf numFmtId="0" fontId="0" fillId="0" borderId="3" xfId="0" applyBorder="1" applyAlignment="1"/>
    <xf numFmtId="4" fontId="0" fillId="0" borderId="3" xfId="0" applyNumberFormat="1" applyBorder="1" applyAlignment="1"/>
    <xf numFmtId="0" fontId="2" fillId="0" borderId="0" xfId="0" applyFont="1" applyAlignment="1">
      <alignment vertical="top" wrapText="1"/>
    </xf>
    <xf numFmtId="0" fontId="2" fillId="0" borderId="6" xfId="0" applyFont="1" applyBorder="1" applyAlignment="1">
      <alignment vertical="top"/>
    </xf>
    <xf numFmtId="0" fontId="2" fillId="0" borderId="6" xfId="0" applyFont="1" applyBorder="1"/>
    <xf numFmtId="0" fontId="2" fillId="0" borderId="6" xfId="0" applyFont="1" applyBorder="1" applyAlignment="1"/>
    <xf numFmtId="4" fontId="2" fillId="0" borderId="6" xfId="0" applyNumberFormat="1" applyFont="1" applyBorder="1" applyAlignment="1"/>
    <xf numFmtId="4" fontId="2" fillId="0" borderId="6" xfId="0" applyNumberFormat="1" applyFont="1" applyBorder="1"/>
    <xf numFmtId="0" fontId="33" fillId="0" borderId="0" xfId="0" applyFont="1" applyAlignment="1">
      <alignment horizontal="justify" vertical="center"/>
    </xf>
    <xf numFmtId="0" fontId="5" fillId="0" borderId="0" xfId="0" applyFont="1" applyAlignment="1">
      <alignment vertical="top"/>
    </xf>
    <xf numFmtId="0" fontId="11" fillId="0" borderId="0" xfId="0" applyFont="1" applyAlignment="1"/>
    <xf numFmtId="4" fontId="11" fillId="0" borderId="0" xfId="0" applyNumberFormat="1" applyFont="1" applyAlignment="1"/>
    <xf numFmtId="0" fontId="11" fillId="0" borderId="8" xfId="0" applyFont="1" applyBorder="1" applyAlignment="1">
      <alignment vertical="top" wrapText="1"/>
    </xf>
    <xf numFmtId="0" fontId="11" fillId="0" borderId="0" xfId="0" applyFont="1" applyBorder="1" applyAlignment="1">
      <alignment vertical="top" wrapText="1"/>
    </xf>
    <xf numFmtId="0" fontId="11" fillId="0" borderId="3" xfId="0" applyFont="1" applyBorder="1"/>
    <xf numFmtId="4" fontId="11" fillId="0" borderId="3" xfId="0" applyNumberFormat="1" applyFont="1" applyBorder="1"/>
    <xf numFmtId="0" fontId="11" fillId="0" borderId="9" xfId="0" applyFont="1" applyBorder="1" applyAlignment="1">
      <alignment vertical="top"/>
    </xf>
    <xf numFmtId="0" fontId="11" fillId="0" borderId="9" xfId="0" applyFont="1" applyBorder="1"/>
    <xf numFmtId="0" fontId="11" fillId="0" borderId="9" xfId="0" applyFont="1" applyBorder="1" applyAlignment="1"/>
    <xf numFmtId="4" fontId="11" fillId="0" borderId="9" xfId="0" applyNumberFormat="1" applyFont="1" applyBorder="1" applyAlignment="1"/>
    <xf numFmtId="4" fontId="11" fillId="0" borderId="9" xfId="0" applyNumberFormat="1" applyFont="1" applyBorder="1"/>
    <xf numFmtId="0" fontId="2" fillId="0" borderId="8" xfId="0" applyFont="1" applyBorder="1" applyAlignment="1">
      <alignment vertical="top" wrapText="1"/>
    </xf>
    <xf numFmtId="4" fontId="5" fillId="0" borderId="0" xfId="0" applyNumberFormat="1" applyFont="1" applyBorder="1"/>
    <xf numFmtId="0" fontId="5" fillId="0" borderId="0" xfId="0" applyFont="1" applyAlignment="1"/>
    <xf numFmtId="4" fontId="5" fillId="0" borderId="0" xfId="0" applyNumberFormat="1" applyFont="1" applyAlignment="1"/>
    <xf numFmtId="4" fontId="5" fillId="0" borderId="0" xfId="0" applyNumberFormat="1" applyFont="1"/>
    <xf numFmtId="4" fontId="2" fillId="0" borderId="0" xfId="0" applyNumberFormat="1" applyFont="1" applyBorder="1" applyAlignment="1">
      <alignment vertical="top" wrapText="1"/>
    </xf>
    <xf numFmtId="0" fontId="32" fillId="0" borderId="0" xfId="22" applyNumberFormat="1" applyFont="1" applyFill="1" applyBorder="1" applyAlignment="1">
      <alignment horizontal="left" vertical="top" wrapText="1"/>
    </xf>
    <xf numFmtId="0" fontId="2" fillId="0" borderId="0" xfId="0" applyFont="1" applyAlignment="1">
      <alignment vertical="top"/>
    </xf>
    <xf numFmtId="0" fontId="2" fillId="0" borderId="0" xfId="0" applyFont="1" applyAlignment="1">
      <alignment horizontal="left"/>
    </xf>
    <xf numFmtId="4" fontId="2" fillId="0" borderId="0" xfId="0" applyNumberFormat="1" applyFont="1"/>
    <xf numFmtId="4" fontId="2" fillId="0" borderId="0" xfId="0" applyNumberFormat="1" applyFont="1" applyAlignment="1">
      <alignment horizontal="right"/>
    </xf>
    <xf numFmtId="0" fontId="2" fillId="0" borderId="0" xfId="0" applyFont="1" applyBorder="1" applyAlignment="1">
      <alignment vertical="top" wrapText="1"/>
    </xf>
    <xf numFmtId="0" fontId="2" fillId="0" borderId="0" xfId="0" applyFont="1" applyAlignment="1"/>
    <xf numFmtId="4" fontId="2" fillId="0" borderId="0" xfId="0" applyNumberFormat="1" applyFont="1" applyAlignment="1"/>
    <xf numFmtId="0" fontId="2" fillId="4" borderId="0" xfId="0" applyFont="1" applyFill="1" applyAlignment="1">
      <alignment vertical="top" wrapText="1"/>
    </xf>
    <xf numFmtId="0" fontId="3" fillId="0" borderId="6" xfId="0" applyNumberFormat="1" applyFont="1" applyBorder="1" applyAlignment="1">
      <alignment vertical="top" wrapText="1"/>
    </xf>
    <xf numFmtId="4" fontId="5" fillId="0" borderId="3" xfId="0" applyNumberFormat="1" applyFont="1" applyBorder="1" applyAlignment="1"/>
    <xf numFmtId="0" fontId="3" fillId="0" borderId="0" xfId="0" applyFont="1" applyBorder="1" applyAlignment="1">
      <alignment horizontal="left"/>
    </xf>
    <xf numFmtId="0" fontId="3" fillId="0" borderId="0" xfId="0" applyFont="1" applyBorder="1"/>
    <xf numFmtId="0" fontId="3" fillId="0" borderId="0" xfId="0" applyFont="1" applyBorder="1" applyAlignment="1">
      <alignment horizontal="center"/>
    </xf>
    <xf numFmtId="168" fontId="3" fillId="0" borderId="0" xfId="0" applyNumberFormat="1" applyFont="1" applyBorder="1" applyAlignment="1">
      <alignment vertical="top"/>
    </xf>
    <xf numFmtId="0" fontId="3" fillId="0" borderId="0" xfId="0" applyFont="1" applyBorder="1" applyAlignment="1">
      <alignment vertical="top"/>
    </xf>
    <xf numFmtId="0" fontId="11" fillId="0" borderId="10" xfId="0" applyFont="1" applyBorder="1" applyAlignment="1">
      <alignment vertical="top" wrapText="1"/>
    </xf>
    <xf numFmtId="0" fontId="2" fillId="0" borderId="10" xfId="0" applyFont="1" applyBorder="1" applyAlignment="1">
      <alignment vertical="top" wrapText="1"/>
    </xf>
    <xf numFmtId="0" fontId="2" fillId="0" borderId="10" xfId="0" applyFont="1" applyBorder="1" applyAlignment="1">
      <alignment wrapText="1"/>
    </xf>
    <xf numFmtId="4" fontId="2" fillId="0" borderId="10" xfId="0" applyNumberFormat="1" applyFont="1" applyBorder="1" applyAlignment="1">
      <alignment wrapText="1"/>
    </xf>
    <xf numFmtId="0" fontId="5" fillId="0" borderId="5" xfId="0" applyFont="1" applyBorder="1" applyAlignment="1">
      <alignment vertical="top"/>
    </xf>
    <xf numFmtId="0" fontId="5" fillId="0" borderId="5" xfId="0" applyFont="1" applyBorder="1" applyAlignment="1">
      <alignment vertical="top" wrapText="1"/>
    </xf>
    <xf numFmtId="0" fontId="5" fillId="0" borderId="5" xfId="0" applyFont="1" applyBorder="1"/>
    <xf numFmtId="4" fontId="5" fillId="0" borderId="5" xfId="0" applyNumberFormat="1" applyFont="1" applyBorder="1"/>
    <xf numFmtId="4" fontId="5" fillId="0" borderId="5" xfId="0" applyNumberFormat="1" applyFont="1" applyBorder="1" applyAlignment="1">
      <alignment wrapText="1"/>
    </xf>
    <xf numFmtId="4" fontId="5" fillId="4" borderId="0" xfId="0" applyNumberFormat="1" applyFont="1" applyFill="1" applyBorder="1" applyProtection="1">
      <protection locked="0"/>
    </xf>
    <xf numFmtId="4" fontId="5" fillId="4" borderId="0" xfId="0" applyNumberFormat="1" applyFont="1" applyFill="1" applyAlignment="1" applyProtection="1">
      <protection locked="0"/>
    </xf>
    <xf numFmtId="4" fontId="5" fillId="4" borderId="5" xfId="0" applyNumberFormat="1" applyFont="1" applyFill="1" applyBorder="1" applyProtection="1">
      <protection locked="0"/>
    </xf>
    <xf numFmtId="0" fontId="13" fillId="0" borderId="0" xfId="0" applyNumberFormat="1" applyFont="1" applyFill="1" applyBorder="1" applyAlignment="1" applyProtection="1">
      <alignment vertical="top"/>
    </xf>
    <xf numFmtId="0" fontId="2" fillId="0" borderId="0" xfId="0" applyFont="1" applyFill="1" applyBorder="1" applyAlignment="1">
      <alignment horizontal="center" wrapText="1"/>
    </xf>
    <xf numFmtId="49" fontId="15" fillId="3" borderId="0" xfId="0" applyNumberFormat="1" applyFont="1" applyFill="1" applyBorder="1" applyAlignment="1">
      <alignment horizontal="center"/>
    </xf>
    <xf numFmtId="0" fontId="4" fillId="0" borderId="2" xfId="0" applyFont="1" applyBorder="1" applyAlignment="1">
      <alignment vertical="top" wrapText="1"/>
    </xf>
    <xf numFmtId="0" fontId="0" fillId="0" borderId="3" xfId="0" applyBorder="1" applyAlignment="1">
      <alignment wrapText="1"/>
    </xf>
    <xf numFmtId="0" fontId="0" fillId="0" borderId="4" xfId="0" applyBorder="1" applyAlignment="1">
      <alignment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0" fillId="0" borderId="3" xfId="0" applyBorder="1" applyAlignment="1">
      <alignment vertical="top" wrapText="1"/>
    </xf>
    <xf numFmtId="0" fontId="0" fillId="0" borderId="4" xfId="0" applyBorder="1" applyAlignment="1">
      <alignment vertical="top" wrapText="1"/>
    </xf>
    <xf numFmtId="0" fontId="6" fillId="0" borderId="2" xfId="0" applyFont="1" applyBorder="1" applyAlignment="1">
      <alignment vertical="top" wrapText="1"/>
    </xf>
    <xf numFmtId="0" fontId="4" fillId="0" borderId="3" xfId="0" applyFont="1" applyBorder="1" applyAlignment="1">
      <alignment wrapText="1"/>
    </xf>
    <xf numFmtId="0" fontId="4" fillId="0" borderId="4" xfId="0" applyFont="1" applyBorder="1" applyAlignment="1">
      <alignment wrapText="1"/>
    </xf>
    <xf numFmtId="0" fontId="0" fillId="0" borderId="3" xfId="0" applyBorder="1"/>
    <xf numFmtId="0" fontId="0" fillId="0" borderId="4" xfId="0" applyBorder="1"/>
    <xf numFmtId="0" fontId="1" fillId="0" borderId="5" xfId="0" applyFont="1" applyBorder="1" applyAlignment="1">
      <alignment vertical="top" wrapText="1"/>
    </xf>
  </cellXfs>
  <cellStyles count="25">
    <cellStyle name="Comma0" xfId="1"/>
    <cellStyle name="Currency0" xfId="2"/>
    <cellStyle name="Date" xfId="3"/>
    <cellStyle name="Fixed" xfId="4"/>
    <cellStyle name="Heading 1" xfId="5"/>
    <cellStyle name="Heading 2" xfId="6"/>
    <cellStyle name="Navadno" xfId="0" builtinId="0"/>
    <cellStyle name="Navadno 2" xfId="7"/>
    <cellStyle name="Navadno 3" xfId="8"/>
    <cellStyle name="Navadno 4" xfId="9"/>
    <cellStyle name="Navadno 5" xfId="10"/>
    <cellStyle name="Navadno 6" xfId="11"/>
    <cellStyle name="Navadno_List1" xfId="12"/>
    <cellStyle name="Navadno_List1 2" xfId="13"/>
    <cellStyle name="Navadno_Ogrevanje in hlajenje _1" xfId="14"/>
    <cellStyle name="Navadno_Sanitarna voda in kanalizacija" xfId="15"/>
    <cellStyle name="Normal 2 2" xfId="16"/>
    <cellStyle name="Normal 3" xfId="17"/>
    <cellStyle name="Normal_I-BREZOV" xfId="18"/>
    <cellStyle name="Normal_Sheet1 (2)_POPIS Topla voda" xfId="19"/>
    <cellStyle name="Normal_Sheet1 (3)" xfId="20"/>
    <cellStyle name="Total" xfId="21"/>
    <cellStyle name="Vejica" xfId="22" builtinId="3"/>
    <cellStyle name="Vejica 2" xfId="23"/>
    <cellStyle name="Vejica 2 2 3 2 2" xfId="2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4"/>
  <sheetViews>
    <sheetView tabSelected="1" view="pageBreakPreview" zoomScaleNormal="95" zoomScaleSheetLayoutView="100" workbookViewId="0">
      <selection activeCell="C8" sqref="C8"/>
    </sheetView>
  </sheetViews>
  <sheetFormatPr defaultRowHeight="12.75" x14ac:dyDescent="0.2"/>
  <cols>
    <col min="1" max="1" width="9.140625" style="1"/>
    <col min="2" max="2" width="28.28515625" style="1" customWidth="1"/>
    <col min="3" max="4" width="9.140625" style="1"/>
    <col min="5" max="5" width="6.140625" style="1" customWidth="1"/>
    <col min="6" max="6" width="12.140625" customWidth="1"/>
  </cols>
  <sheetData>
    <row r="1" spans="1:7" ht="25.5" x14ac:dyDescent="0.2">
      <c r="B1" s="8" t="s">
        <v>125</v>
      </c>
    </row>
    <row r="4" spans="1:7" s="27" customFormat="1" ht="12.75" customHeight="1" x14ac:dyDescent="0.2">
      <c r="A4" s="25"/>
      <c r="B4" s="25"/>
      <c r="C4" s="24"/>
      <c r="D4" s="26"/>
      <c r="E4" s="26"/>
      <c r="F4" s="26"/>
      <c r="G4" s="24"/>
    </row>
    <row r="5" spans="1:7" s="27" customFormat="1" ht="12.75" customHeight="1" x14ac:dyDescent="0.2">
      <c r="A5" s="15"/>
      <c r="B5" s="28" t="s">
        <v>0</v>
      </c>
      <c r="C5" s="23"/>
      <c r="D5" s="16"/>
      <c r="E5" s="29"/>
      <c r="F5" s="29"/>
      <c r="G5" s="24"/>
    </row>
    <row r="6" spans="1:7" s="27" customFormat="1" ht="12.75" customHeight="1" x14ac:dyDescent="0.2">
      <c r="A6" s="15"/>
      <c r="B6" s="28" t="s">
        <v>137</v>
      </c>
      <c r="C6" s="23"/>
      <c r="D6" s="16"/>
      <c r="E6" s="29"/>
      <c r="F6" s="29"/>
      <c r="G6" s="24"/>
    </row>
    <row r="7" spans="1:7" s="27" customFormat="1" ht="12.75" customHeight="1" x14ac:dyDescent="0.2">
      <c r="A7" s="17"/>
      <c r="B7" s="17"/>
      <c r="C7" s="21"/>
      <c r="D7" s="22"/>
      <c r="E7" s="30"/>
      <c r="F7" s="30"/>
      <c r="G7" s="24"/>
    </row>
    <row r="8" spans="1:7" s="27" customFormat="1" ht="12.75" customHeight="1" x14ac:dyDescent="0.2">
      <c r="A8" s="31"/>
      <c r="B8" s="15"/>
      <c r="C8" s="32"/>
      <c r="D8" s="33"/>
      <c r="E8" s="34"/>
      <c r="F8" s="34"/>
      <c r="G8" s="24"/>
    </row>
    <row r="9" spans="1:7" s="39" customFormat="1" x14ac:dyDescent="0.2">
      <c r="A9" s="161" t="s">
        <v>159</v>
      </c>
      <c r="B9" s="41" t="s">
        <v>160</v>
      </c>
      <c r="C9" s="42"/>
      <c r="D9" s="43"/>
      <c r="E9" s="44"/>
      <c r="F9" s="45">
        <f>'1.1 koles. Labore'!F34</f>
        <v>0</v>
      </c>
      <c r="G9" s="24"/>
    </row>
    <row r="10" spans="1:7" s="39" customFormat="1" x14ac:dyDescent="0.2">
      <c r="A10" s="40" t="s">
        <v>161</v>
      </c>
      <c r="B10" s="41" t="s">
        <v>162</v>
      </c>
      <c r="C10" s="42"/>
      <c r="D10" s="43"/>
      <c r="E10" s="44"/>
      <c r="F10" s="45">
        <f>'1.2 koles. St. Žagar'!F34</f>
        <v>0</v>
      </c>
      <c r="G10" s="24"/>
    </row>
    <row r="11" spans="1:7" s="39" customFormat="1" x14ac:dyDescent="0.2">
      <c r="A11" s="40" t="s">
        <v>163</v>
      </c>
      <c r="B11" s="41" t="s">
        <v>164</v>
      </c>
      <c r="C11" s="42"/>
      <c r="D11" s="43"/>
      <c r="E11" s="44"/>
      <c r="F11" s="45">
        <f>'1.3 koles Drulovka cerkev'!F34</f>
        <v>0</v>
      </c>
      <c r="G11" s="24"/>
    </row>
    <row r="12" spans="1:7" s="39" customFormat="1" x14ac:dyDescent="0.2">
      <c r="A12" s="40" t="s">
        <v>165</v>
      </c>
      <c r="B12" s="41" t="s">
        <v>166</v>
      </c>
      <c r="C12" s="42"/>
      <c r="D12" s="43"/>
      <c r="E12" s="44"/>
      <c r="F12" s="45">
        <f>'1.4 AP Stražišče DD'!F32</f>
        <v>0</v>
      </c>
      <c r="G12" s="24"/>
    </row>
    <row r="13" spans="1:7" s="39" customFormat="1" x14ac:dyDescent="0.2">
      <c r="A13" s="40" t="s">
        <v>167</v>
      </c>
      <c r="B13" s="41" t="s">
        <v>168</v>
      </c>
      <c r="C13" s="42"/>
      <c r="D13" s="43"/>
      <c r="E13" s="44"/>
      <c r="F13" s="45">
        <f>'1.5 AP Drulovka trgovina'!F32</f>
        <v>0</v>
      </c>
      <c r="G13" s="24"/>
    </row>
    <row r="14" spans="1:7" s="39" customFormat="1" ht="25.5" x14ac:dyDescent="0.2">
      <c r="A14" s="40" t="s">
        <v>169</v>
      </c>
      <c r="B14" s="41" t="s">
        <v>170</v>
      </c>
      <c r="C14" s="42"/>
      <c r="D14" s="43"/>
      <c r="E14" s="44"/>
      <c r="F14" s="45">
        <f>'1.6 AP Gorenja sava'!F32</f>
        <v>0</v>
      </c>
      <c r="G14" s="24"/>
    </row>
    <row r="15" spans="1:7" s="39" customFormat="1" ht="25.5" x14ac:dyDescent="0.2">
      <c r="A15" s="40" t="s">
        <v>171</v>
      </c>
      <c r="B15" s="41" t="s">
        <v>172</v>
      </c>
      <c r="C15" s="42"/>
      <c r="D15" s="43"/>
      <c r="E15" s="44"/>
      <c r="F15" s="45">
        <f>'1.7. AP Gorenja smer Besnica'!F32</f>
        <v>0</v>
      </c>
      <c r="G15" s="24"/>
    </row>
    <row r="16" spans="1:7" s="39" customFormat="1" x14ac:dyDescent="0.2">
      <c r="A16" s="40" t="s">
        <v>173</v>
      </c>
      <c r="B16" s="41" t="s">
        <v>174</v>
      </c>
      <c r="C16" s="42"/>
      <c r="D16" s="43"/>
      <c r="E16" s="44"/>
      <c r="F16" s="45">
        <f>'1.8 AP Čirče smer Hrastje'!F32</f>
        <v>0</v>
      </c>
      <c r="G16" s="24"/>
    </row>
    <row r="17" spans="1:7" s="39" customFormat="1" x14ac:dyDescent="0.2">
      <c r="A17" s="40" t="s">
        <v>175</v>
      </c>
      <c r="B17" s="41" t="s">
        <v>176</v>
      </c>
      <c r="C17" s="42"/>
      <c r="D17" s="43"/>
      <c r="E17" s="44"/>
      <c r="F17" s="45">
        <f>'1.9.1 Kranj AP'!F32</f>
        <v>0</v>
      </c>
      <c r="G17" s="24"/>
    </row>
    <row r="18" spans="1:7" s="39" customFormat="1" x14ac:dyDescent="0.2">
      <c r="A18" s="40" t="s">
        <v>177</v>
      </c>
      <c r="B18" s="41" t="s">
        <v>178</v>
      </c>
      <c r="C18" s="42"/>
      <c r="D18" s="43"/>
      <c r="E18" s="44"/>
      <c r="F18" s="45">
        <f>'1.9.2 Kranj AP jug'!F32</f>
        <v>0</v>
      </c>
      <c r="G18" s="24"/>
    </row>
    <row r="19" spans="1:7" s="27" customFormat="1" ht="12.75" customHeight="1" x14ac:dyDescent="0.2">
      <c r="A19" s="31"/>
      <c r="B19" s="31"/>
      <c r="C19" s="32"/>
      <c r="D19" s="33"/>
      <c r="E19" s="34"/>
      <c r="F19" s="34"/>
      <c r="G19" s="24"/>
    </row>
    <row r="20" spans="1:7" s="27" customFormat="1" ht="12.75" customHeight="1" x14ac:dyDescent="0.2">
      <c r="A20" s="31"/>
      <c r="B20" s="35" t="s">
        <v>8</v>
      </c>
      <c r="C20" s="36"/>
      <c r="D20" s="37"/>
      <c r="E20" s="38"/>
      <c r="F20" s="38">
        <f>SUM(F8:F19)</f>
        <v>0</v>
      </c>
      <c r="G20" s="24"/>
    </row>
    <row r="21" spans="1:7" s="27" customFormat="1" ht="12.75" customHeight="1" x14ac:dyDescent="0.2">
      <c r="A21" s="31"/>
      <c r="B21" s="28" t="s">
        <v>128</v>
      </c>
      <c r="C21" s="36"/>
      <c r="D21" s="37"/>
      <c r="E21" s="38"/>
      <c r="F21" s="38">
        <f>F20*0.22</f>
        <v>0</v>
      </c>
      <c r="G21" s="24"/>
    </row>
    <row r="22" spans="1:7" s="27" customFormat="1" ht="12.75" customHeight="1" x14ac:dyDescent="0.2">
      <c r="A22" s="31"/>
      <c r="B22" s="35" t="s">
        <v>7</v>
      </c>
      <c r="C22" s="36"/>
      <c r="D22" s="37"/>
      <c r="E22" s="38"/>
      <c r="F22" s="38">
        <f>F20+F21</f>
        <v>0</v>
      </c>
      <c r="G22" s="24"/>
    </row>
    <row r="23" spans="1:7" s="27" customFormat="1" ht="12.75" customHeight="1" x14ac:dyDescent="0.2">
      <c r="A23" s="25"/>
      <c r="B23" s="25"/>
      <c r="C23" s="24"/>
      <c r="D23" s="26"/>
      <c r="E23" s="26"/>
      <c r="F23" s="26"/>
      <c r="G23" s="24"/>
    </row>
    <row r="24" spans="1:7" s="4" customFormat="1" ht="15.75" x14ac:dyDescent="0.25">
      <c r="A24" s="3"/>
      <c r="B24" s="10"/>
      <c r="C24" s="3"/>
      <c r="D24" s="3"/>
      <c r="E24" s="3"/>
    </row>
  </sheetData>
  <sheetProtection algorithmName="SHA-512" hashValue="nYQz4ExqEvHvlQM1WJqVxQRARruYMrThb8txNdUKhq8ByffFtZ5hvcGBLfJ6n3Kk4cdwfBRo8qzYuToLiwbWYA==" saltValue="nWvP2wEC6sFeFS2naGsFaA==" spinCount="100000" sheet="1" objects="1" scenarios="1" selectLockedCells="1"/>
  <phoneticPr fontId="0" type="noConversion"/>
  <pageMargins left="0.75" right="0.75" top="1" bottom="1"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H32"/>
  <sheetViews>
    <sheetView view="pageBreakPreview" topLeftCell="A13" zoomScaleNormal="100" zoomScaleSheetLayoutView="100" workbookViewId="0">
      <selection activeCell="E22" sqref="E22"/>
    </sheetView>
  </sheetViews>
  <sheetFormatPr defaultRowHeight="12.75" x14ac:dyDescent="0.2"/>
  <cols>
    <col min="1" max="1" width="7.28515625" style="134" customWidth="1"/>
    <col min="2" max="2" width="44.85546875" style="118" customWidth="1"/>
    <col min="3" max="3" width="5.42578125" style="119" customWidth="1"/>
    <col min="4" max="4" width="9.5703125" style="149" customWidth="1"/>
    <col min="5" max="5" width="9.140625" style="114" bestFit="1" customWidth="1"/>
    <col min="6" max="6" width="12.5703125" style="2" customWidth="1"/>
  </cols>
  <sheetData>
    <row r="1" spans="1:6" x14ac:dyDescent="0.2">
      <c r="B1" s="5" t="s">
        <v>125</v>
      </c>
      <c r="C1"/>
      <c r="D1" s="150"/>
      <c r="E1" s="2"/>
    </row>
    <row r="2" spans="1:6" x14ac:dyDescent="0.2">
      <c r="B2" s="5"/>
      <c r="C2"/>
      <c r="D2" s="150"/>
      <c r="E2" s="2"/>
    </row>
    <row r="3" spans="1:6" s="12" customFormat="1" ht="15.75" x14ac:dyDescent="0.2">
      <c r="A3" s="14"/>
      <c r="B3" s="127" t="s">
        <v>138</v>
      </c>
      <c r="D3" s="13"/>
      <c r="E3" s="13"/>
      <c r="F3" s="13"/>
    </row>
    <row r="4" spans="1:6" s="12" customFormat="1" ht="15.75" x14ac:dyDescent="0.2">
      <c r="A4" s="14"/>
      <c r="B4" s="160" t="s">
        <v>139</v>
      </c>
      <c r="D4" s="13"/>
      <c r="E4" s="13"/>
      <c r="F4" s="13"/>
    </row>
    <row r="5" spans="1:6" s="12" customFormat="1" ht="15.75" x14ac:dyDescent="0.2">
      <c r="A5" s="14"/>
      <c r="B5" s="160" t="s">
        <v>141</v>
      </c>
      <c r="D5" s="13"/>
      <c r="E5" s="13"/>
      <c r="F5" s="13"/>
    </row>
    <row r="6" spans="1:6" s="12" customFormat="1" ht="15.75" x14ac:dyDescent="0.2">
      <c r="A6" s="14"/>
      <c r="B6" s="11"/>
      <c r="D6" s="13"/>
      <c r="E6" s="13"/>
      <c r="F6" s="13"/>
    </row>
    <row r="7" spans="1:6" s="4" customFormat="1" ht="15.75" x14ac:dyDescent="0.25">
      <c r="A7" s="151" t="s">
        <v>136</v>
      </c>
      <c r="B7" s="152" t="s">
        <v>137</v>
      </c>
      <c r="C7" s="154"/>
      <c r="D7" s="155"/>
      <c r="E7" s="156"/>
      <c r="F7" s="155"/>
    </row>
    <row r="8" spans="1:6" x14ac:dyDescent="0.2">
      <c r="B8" s="117"/>
      <c r="C8" s="115"/>
      <c r="D8" s="150"/>
      <c r="E8" s="116"/>
    </row>
    <row r="9" spans="1:6" s="6" customFormat="1" ht="36" customHeight="1" x14ac:dyDescent="0.2">
      <c r="A9" s="191" t="s">
        <v>140</v>
      </c>
      <c r="B9" s="192"/>
      <c r="C9" s="192"/>
      <c r="D9" s="192"/>
      <c r="E9" s="192"/>
      <c r="F9" s="193"/>
    </row>
    <row r="10" spans="1:6" s="7" customFormat="1" ht="24.75" customHeight="1" x14ac:dyDescent="0.2">
      <c r="A10" s="183" t="s">
        <v>1</v>
      </c>
      <c r="B10" s="189"/>
      <c r="C10" s="189"/>
      <c r="D10" s="189"/>
      <c r="E10" s="189"/>
      <c r="F10" s="190"/>
    </row>
    <row r="11" spans="1:6" s="6" customFormat="1" ht="60" customHeight="1" x14ac:dyDescent="0.2">
      <c r="A11" s="186" t="s">
        <v>9</v>
      </c>
      <c r="B11" s="194"/>
      <c r="C11" s="194"/>
      <c r="D11" s="194"/>
      <c r="E11" s="194"/>
      <c r="F11" s="195"/>
    </row>
    <row r="12" spans="1:6" s="6" customFormat="1" ht="36.75" customHeight="1" x14ac:dyDescent="0.2">
      <c r="A12" s="183" t="s">
        <v>2</v>
      </c>
      <c r="B12" s="184"/>
      <c r="C12" s="184"/>
      <c r="D12" s="184"/>
      <c r="E12" s="184"/>
      <c r="F12" s="185"/>
    </row>
    <row r="13" spans="1:6" s="6" customFormat="1" ht="36.75" customHeight="1" x14ac:dyDescent="0.2">
      <c r="A13" s="183" t="s">
        <v>6</v>
      </c>
      <c r="B13" s="184"/>
      <c r="C13" s="184"/>
      <c r="D13" s="184"/>
      <c r="E13" s="184"/>
      <c r="F13" s="185"/>
    </row>
    <row r="14" spans="1:6" s="6" customFormat="1" ht="25.5" customHeight="1" x14ac:dyDescent="0.2">
      <c r="A14" s="183" t="s">
        <v>3</v>
      </c>
      <c r="B14" s="184"/>
      <c r="C14" s="184"/>
      <c r="D14" s="184"/>
      <c r="E14" s="184"/>
      <c r="F14" s="185"/>
    </row>
    <row r="15" spans="1:6" s="6" customFormat="1" ht="47.25" customHeight="1" x14ac:dyDescent="0.2">
      <c r="A15" s="183" t="s">
        <v>4</v>
      </c>
      <c r="B15" s="184"/>
      <c r="C15" s="184"/>
      <c r="D15" s="184"/>
      <c r="E15" s="184"/>
      <c r="F15" s="185"/>
    </row>
    <row r="17" spans="1:8" s="4" customFormat="1" ht="15.75" x14ac:dyDescent="0.25">
      <c r="A17" s="137" t="s">
        <v>126</v>
      </c>
      <c r="B17" s="146" t="s">
        <v>132</v>
      </c>
      <c r="C17" s="120"/>
      <c r="D17" s="121"/>
      <c r="E17" s="121"/>
      <c r="F17" s="121"/>
      <c r="G17" s="3"/>
      <c r="H17" s="3"/>
    </row>
    <row r="18" spans="1:8" s="6" customFormat="1" ht="30.75" customHeight="1" x14ac:dyDescent="0.2">
      <c r="A18" s="186" t="s">
        <v>130</v>
      </c>
      <c r="B18" s="187"/>
      <c r="C18" s="187"/>
      <c r="D18" s="187"/>
      <c r="E18" s="187"/>
      <c r="F18" s="188"/>
    </row>
    <row r="19" spans="1:8" s="7" customFormat="1" ht="22.5" customHeight="1" x14ac:dyDescent="0.2">
      <c r="A19" s="183" t="s">
        <v>131</v>
      </c>
      <c r="B19" s="189"/>
      <c r="C19" s="189"/>
      <c r="D19" s="189"/>
      <c r="E19" s="189"/>
      <c r="F19" s="190"/>
    </row>
    <row r="20" spans="1:8" x14ac:dyDescent="0.2">
      <c r="A20" s="163" t="s">
        <v>14</v>
      </c>
      <c r="B20" s="164" t="s">
        <v>179</v>
      </c>
      <c r="C20" s="165" t="s">
        <v>180</v>
      </c>
      <c r="D20" s="164" t="s">
        <v>181</v>
      </c>
      <c r="E20" s="166" t="s">
        <v>182</v>
      </c>
      <c r="F20" s="167" t="s">
        <v>183</v>
      </c>
    </row>
    <row r="21" spans="1:8" x14ac:dyDescent="0.2">
      <c r="A21" s="163"/>
      <c r="B21" s="164"/>
      <c r="C21" s="165"/>
      <c r="D21" s="164"/>
      <c r="E21" s="166"/>
      <c r="F21" s="167"/>
    </row>
    <row r="22" spans="1:8" s="48" customFormat="1" ht="217.5" thickBot="1" x14ac:dyDescent="0.25">
      <c r="A22" s="172" t="s">
        <v>134</v>
      </c>
      <c r="B22" s="196" t="s">
        <v>185</v>
      </c>
      <c r="C22" s="174" t="s">
        <v>127</v>
      </c>
      <c r="D22" s="175">
        <v>1</v>
      </c>
      <c r="E22" s="179"/>
      <c r="F22" s="176">
        <f>D22*E22</f>
        <v>0</v>
      </c>
    </row>
    <row r="23" spans="1:8" s="4" customFormat="1" ht="16.5" x14ac:dyDescent="0.25">
      <c r="A23" s="168" t="s">
        <v>136</v>
      </c>
      <c r="B23" s="169" t="s">
        <v>137</v>
      </c>
      <c r="C23" s="170"/>
      <c r="D23" s="171"/>
      <c r="E23" s="171"/>
      <c r="F23" s="171">
        <f>SUM(F22:F22)</f>
        <v>0</v>
      </c>
      <c r="G23" s="3"/>
      <c r="H23" s="133"/>
    </row>
    <row r="24" spans="1:8" s="4" customFormat="1" ht="16.5" x14ac:dyDescent="0.25">
      <c r="A24" s="138"/>
      <c r="B24" s="157"/>
      <c r="C24" s="122"/>
      <c r="D24" s="123"/>
      <c r="E24" s="123"/>
      <c r="F24" s="123"/>
      <c r="G24" s="3"/>
      <c r="H24" s="133"/>
    </row>
    <row r="25" spans="1:8" s="4" customFormat="1" ht="16.5" x14ac:dyDescent="0.25">
      <c r="A25" s="138"/>
      <c r="B25" s="157"/>
      <c r="C25" s="122"/>
      <c r="D25" s="123"/>
      <c r="E25" s="123"/>
      <c r="F25" s="123"/>
      <c r="G25" s="3"/>
      <c r="H25" s="133"/>
    </row>
    <row r="26" spans="1:8" s="4" customFormat="1" ht="15.75" x14ac:dyDescent="0.25">
      <c r="A26" s="153"/>
      <c r="B26" s="4" t="s">
        <v>0</v>
      </c>
      <c r="C26" s="158"/>
      <c r="D26" s="159"/>
      <c r="E26" s="159"/>
      <c r="F26" s="155"/>
    </row>
    <row r="27" spans="1:8" s="12" customFormat="1" ht="15" x14ac:dyDescent="0.2">
      <c r="A27" s="14"/>
      <c r="C27" s="135"/>
      <c r="D27" s="136"/>
      <c r="E27" s="136"/>
      <c r="F27" s="13"/>
    </row>
    <row r="28" spans="1:8" s="12" customFormat="1" ht="15" x14ac:dyDescent="0.2">
      <c r="A28" s="14" t="s">
        <v>136</v>
      </c>
      <c r="B28" s="138" t="s">
        <v>137</v>
      </c>
      <c r="C28" s="135"/>
      <c r="D28" s="136"/>
      <c r="E28" s="136"/>
      <c r="F28" s="13">
        <f>F23</f>
        <v>0</v>
      </c>
    </row>
    <row r="29" spans="1:8" s="12" customFormat="1" ht="15" x14ac:dyDescent="0.2">
      <c r="A29" s="14"/>
      <c r="C29" s="135"/>
      <c r="D29" s="136"/>
      <c r="E29" s="136"/>
      <c r="F29" s="13"/>
    </row>
    <row r="30" spans="1:8" ht="15" x14ac:dyDescent="0.2">
      <c r="A30" s="124"/>
      <c r="B30" s="139" t="s">
        <v>124</v>
      </c>
      <c r="C30" s="125"/>
      <c r="D30" s="162"/>
      <c r="E30" s="126"/>
      <c r="F30" s="140">
        <f>SUM(F28:F29)</f>
        <v>0</v>
      </c>
    </row>
    <row r="31" spans="1:8" s="12" customFormat="1" ht="15.75" thickBot="1" x14ac:dyDescent="0.25">
      <c r="A31" s="141"/>
      <c r="B31" s="142" t="s">
        <v>129</v>
      </c>
      <c r="C31" s="143"/>
      <c r="D31" s="144"/>
      <c r="E31" s="144"/>
      <c r="F31" s="145">
        <f>F30*0.1</f>
        <v>0</v>
      </c>
    </row>
    <row r="32" spans="1:8" s="4" customFormat="1" ht="15.75" x14ac:dyDescent="0.25">
      <c r="A32" s="128"/>
      <c r="B32" s="129" t="s">
        <v>124</v>
      </c>
      <c r="C32" s="130"/>
      <c r="D32" s="131"/>
      <c r="E32" s="131"/>
      <c r="F32" s="132">
        <f>F30+F31</f>
        <v>0</v>
      </c>
    </row>
  </sheetData>
  <sheetProtection algorithmName="SHA-512" hashValue="OlXTcgyPXul24I2PO0Ng3vpeR89EJtaKyoEKpZ5/icXcwf0yJR4c6YU6XiMoMnYa5BV7nGnqcnRT+V/ig276Dw==" saltValue="FEckFFgaSLpfoEkLhOTBUg=="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dimension ref="A1:H32"/>
  <sheetViews>
    <sheetView view="pageBreakPreview" topLeftCell="A15" zoomScaleNormal="100" zoomScaleSheetLayoutView="100" workbookViewId="0">
      <selection activeCell="E22" sqref="E22"/>
    </sheetView>
  </sheetViews>
  <sheetFormatPr defaultRowHeight="12.75" x14ac:dyDescent="0.2"/>
  <cols>
    <col min="1" max="1" width="7.28515625" style="134" customWidth="1"/>
    <col min="2" max="2" width="44.85546875" style="118" customWidth="1"/>
    <col min="3" max="3" width="5.42578125" style="119" customWidth="1"/>
    <col min="4" max="4" width="9.5703125" style="149" customWidth="1"/>
    <col min="5" max="5" width="9.140625" style="114" bestFit="1"/>
    <col min="6" max="6" width="12.5703125" style="2" customWidth="1"/>
  </cols>
  <sheetData>
    <row r="1" spans="1:6" x14ac:dyDescent="0.2">
      <c r="B1" s="5" t="s">
        <v>125</v>
      </c>
      <c r="C1"/>
      <c r="D1" s="150"/>
      <c r="E1" s="2"/>
    </row>
    <row r="2" spans="1:6" x14ac:dyDescent="0.2">
      <c r="B2" s="5"/>
      <c r="C2"/>
      <c r="D2" s="150"/>
      <c r="E2" s="2"/>
    </row>
    <row r="3" spans="1:6" s="12" customFormat="1" ht="15.75" x14ac:dyDescent="0.2">
      <c r="A3" s="14"/>
      <c r="B3" s="127" t="s">
        <v>158</v>
      </c>
      <c r="D3" s="13"/>
      <c r="E3" s="13"/>
      <c r="F3" s="13"/>
    </row>
    <row r="4" spans="1:6" s="12" customFormat="1" ht="15.75" x14ac:dyDescent="0.2">
      <c r="A4" s="14"/>
      <c r="B4" s="160" t="s">
        <v>156</v>
      </c>
      <c r="D4" s="13"/>
      <c r="E4" s="13"/>
      <c r="F4" s="13"/>
    </row>
    <row r="5" spans="1:6" s="12" customFormat="1" ht="15.75" x14ac:dyDescent="0.2">
      <c r="A5" s="14"/>
      <c r="B5" s="160" t="s">
        <v>157</v>
      </c>
      <c r="D5" s="13"/>
      <c r="E5" s="13"/>
      <c r="F5" s="13"/>
    </row>
    <row r="6" spans="1:6" s="12" customFormat="1" ht="15.75" x14ac:dyDescent="0.2">
      <c r="A6" s="14"/>
      <c r="B6" s="11"/>
      <c r="D6" s="13"/>
      <c r="E6" s="13"/>
      <c r="F6" s="13"/>
    </row>
    <row r="7" spans="1:6" s="4" customFormat="1" ht="15.75" x14ac:dyDescent="0.25">
      <c r="A7" s="151" t="s">
        <v>136</v>
      </c>
      <c r="B7" s="152" t="s">
        <v>137</v>
      </c>
      <c r="C7" s="154"/>
      <c r="D7" s="155"/>
      <c r="E7" s="156"/>
      <c r="F7" s="155"/>
    </row>
    <row r="8" spans="1:6" x14ac:dyDescent="0.2">
      <c r="B8" s="117"/>
      <c r="C8" s="115"/>
      <c r="D8" s="150"/>
      <c r="E8" s="116"/>
    </row>
    <row r="9" spans="1:6" s="6" customFormat="1" ht="36" customHeight="1" x14ac:dyDescent="0.2">
      <c r="A9" s="191" t="s">
        <v>140</v>
      </c>
      <c r="B9" s="192"/>
      <c r="C9" s="192"/>
      <c r="D9" s="192"/>
      <c r="E9" s="192"/>
      <c r="F9" s="193"/>
    </row>
    <row r="10" spans="1:6" s="7" customFormat="1" ht="24.75" customHeight="1" x14ac:dyDescent="0.2">
      <c r="A10" s="183" t="s">
        <v>1</v>
      </c>
      <c r="B10" s="189"/>
      <c r="C10" s="189"/>
      <c r="D10" s="189"/>
      <c r="E10" s="189"/>
      <c r="F10" s="190"/>
    </row>
    <row r="11" spans="1:6" s="6" customFormat="1" ht="60" customHeight="1" x14ac:dyDescent="0.2">
      <c r="A11" s="186" t="s">
        <v>9</v>
      </c>
      <c r="B11" s="194"/>
      <c r="C11" s="194"/>
      <c r="D11" s="194"/>
      <c r="E11" s="194"/>
      <c r="F11" s="195"/>
    </row>
    <row r="12" spans="1:6" s="6" customFormat="1" ht="36.75" customHeight="1" x14ac:dyDescent="0.2">
      <c r="A12" s="183" t="s">
        <v>2</v>
      </c>
      <c r="B12" s="184"/>
      <c r="C12" s="184"/>
      <c r="D12" s="184"/>
      <c r="E12" s="184"/>
      <c r="F12" s="185"/>
    </row>
    <row r="13" spans="1:6" s="6" customFormat="1" ht="36.75" customHeight="1" x14ac:dyDescent="0.2">
      <c r="A13" s="183" t="s">
        <v>6</v>
      </c>
      <c r="B13" s="184"/>
      <c r="C13" s="184"/>
      <c r="D13" s="184"/>
      <c r="E13" s="184"/>
      <c r="F13" s="185"/>
    </row>
    <row r="14" spans="1:6" s="6" customFormat="1" ht="25.5" customHeight="1" x14ac:dyDescent="0.2">
      <c r="A14" s="183" t="s">
        <v>3</v>
      </c>
      <c r="B14" s="184"/>
      <c r="C14" s="184"/>
      <c r="D14" s="184"/>
      <c r="E14" s="184"/>
      <c r="F14" s="185"/>
    </row>
    <row r="15" spans="1:6" s="6" customFormat="1" ht="47.25" customHeight="1" x14ac:dyDescent="0.2">
      <c r="A15" s="183" t="s">
        <v>4</v>
      </c>
      <c r="B15" s="184"/>
      <c r="C15" s="184"/>
      <c r="D15" s="184"/>
      <c r="E15" s="184"/>
      <c r="F15" s="185"/>
    </row>
    <row r="17" spans="1:8" s="4" customFormat="1" ht="15.75" x14ac:dyDescent="0.25">
      <c r="A17" s="137" t="s">
        <v>126</v>
      </c>
      <c r="B17" s="146" t="s">
        <v>132</v>
      </c>
      <c r="C17" s="120"/>
      <c r="D17" s="121"/>
      <c r="E17" s="121"/>
      <c r="F17" s="121"/>
      <c r="G17" s="3"/>
      <c r="H17" s="3"/>
    </row>
    <row r="18" spans="1:8" s="6" customFormat="1" ht="30.75" customHeight="1" x14ac:dyDescent="0.2">
      <c r="A18" s="186" t="s">
        <v>130</v>
      </c>
      <c r="B18" s="187"/>
      <c r="C18" s="187"/>
      <c r="D18" s="187"/>
      <c r="E18" s="187"/>
      <c r="F18" s="188"/>
    </row>
    <row r="19" spans="1:8" s="7" customFormat="1" ht="22.5" customHeight="1" x14ac:dyDescent="0.2">
      <c r="A19" s="183" t="s">
        <v>131</v>
      </c>
      <c r="B19" s="189"/>
      <c r="C19" s="189"/>
      <c r="D19" s="189"/>
      <c r="E19" s="189"/>
      <c r="F19" s="190"/>
    </row>
    <row r="20" spans="1:8" x14ac:dyDescent="0.2">
      <c r="A20" s="163" t="s">
        <v>14</v>
      </c>
      <c r="B20" s="164" t="s">
        <v>179</v>
      </c>
      <c r="C20" s="165" t="s">
        <v>180</v>
      </c>
      <c r="D20" s="164" t="s">
        <v>181</v>
      </c>
      <c r="E20" s="166" t="s">
        <v>182</v>
      </c>
      <c r="F20" s="167" t="s">
        <v>183</v>
      </c>
    </row>
    <row r="21" spans="1:8" x14ac:dyDescent="0.2">
      <c r="A21" s="163"/>
      <c r="B21" s="164"/>
      <c r="C21" s="165"/>
      <c r="D21" s="164"/>
      <c r="E21" s="166"/>
      <c r="F21" s="167"/>
    </row>
    <row r="22" spans="1:8" s="48" customFormat="1" ht="217.5" thickBot="1" x14ac:dyDescent="0.25">
      <c r="A22" s="172" t="s">
        <v>134</v>
      </c>
      <c r="B22" s="196" t="s">
        <v>186</v>
      </c>
      <c r="C22" s="174" t="s">
        <v>127</v>
      </c>
      <c r="D22" s="175">
        <v>1</v>
      </c>
      <c r="E22" s="179"/>
      <c r="F22" s="176">
        <f>D22*E22</f>
        <v>0</v>
      </c>
    </row>
    <row r="23" spans="1:8" s="4" customFormat="1" ht="16.5" x14ac:dyDescent="0.25">
      <c r="A23" s="168" t="s">
        <v>136</v>
      </c>
      <c r="B23" s="169" t="s">
        <v>137</v>
      </c>
      <c r="C23" s="170"/>
      <c r="D23" s="171"/>
      <c r="E23" s="171"/>
      <c r="F23" s="171">
        <f>SUM(F22:F22)</f>
        <v>0</v>
      </c>
      <c r="G23" s="3"/>
      <c r="H23" s="133"/>
    </row>
    <row r="24" spans="1:8" s="4" customFormat="1" ht="16.5" x14ac:dyDescent="0.25">
      <c r="A24" s="138"/>
      <c r="B24" s="157"/>
      <c r="C24" s="122"/>
      <c r="D24" s="123"/>
      <c r="E24" s="123"/>
      <c r="F24" s="123"/>
      <c r="G24" s="3"/>
      <c r="H24" s="133"/>
    </row>
    <row r="25" spans="1:8" s="4" customFormat="1" ht="16.5" x14ac:dyDescent="0.25">
      <c r="A25" s="138"/>
      <c r="B25" s="157"/>
      <c r="C25" s="122"/>
      <c r="D25" s="123"/>
      <c r="E25" s="123"/>
      <c r="F25" s="123"/>
      <c r="G25" s="3"/>
      <c r="H25" s="133"/>
    </row>
    <row r="26" spans="1:8" s="4" customFormat="1" ht="15.75" x14ac:dyDescent="0.25">
      <c r="A26" s="153"/>
      <c r="B26" s="4" t="s">
        <v>0</v>
      </c>
      <c r="C26" s="158"/>
      <c r="D26" s="159"/>
      <c r="E26" s="159"/>
      <c r="F26" s="155"/>
    </row>
    <row r="27" spans="1:8" s="12" customFormat="1" ht="15" x14ac:dyDescent="0.2">
      <c r="A27" s="14"/>
      <c r="C27" s="135"/>
      <c r="D27" s="136"/>
      <c r="E27" s="136"/>
      <c r="F27" s="13"/>
    </row>
    <row r="28" spans="1:8" s="12" customFormat="1" ht="15" x14ac:dyDescent="0.2">
      <c r="A28" s="14" t="s">
        <v>136</v>
      </c>
      <c r="B28" s="138" t="s">
        <v>137</v>
      </c>
      <c r="C28" s="135"/>
      <c r="D28" s="136"/>
      <c r="E28" s="136"/>
      <c r="F28" s="13">
        <f>F23</f>
        <v>0</v>
      </c>
    </row>
    <row r="29" spans="1:8" s="12" customFormat="1" ht="15" x14ac:dyDescent="0.2">
      <c r="A29" s="14"/>
      <c r="C29" s="135"/>
      <c r="D29" s="136"/>
      <c r="E29" s="136"/>
      <c r="F29" s="13"/>
    </row>
    <row r="30" spans="1:8" ht="15" x14ac:dyDescent="0.2">
      <c r="A30" s="124"/>
      <c r="B30" s="139" t="s">
        <v>124</v>
      </c>
      <c r="C30" s="125"/>
      <c r="D30" s="162"/>
      <c r="E30" s="126"/>
      <c r="F30" s="140">
        <f>SUM(F28:F29)</f>
        <v>0</v>
      </c>
    </row>
    <row r="31" spans="1:8" s="12" customFormat="1" ht="15.75" thickBot="1" x14ac:dyDescent="0.25">
      <c r="A31" s="141"/>
      <c r="B31" s="142" t="s">
        <v>129</v>
      </c>
      <c r="C31" s="143"/>
      <c r="D31" s="144"/>
      <c r="E31" s="144"/>
      <c r="F31" s="145">
        <f>F30*0.1</f>
        <v>0</v>
      </c>
    </row>
    <row r="32" spans="1:8" s="4" customFormat="1" ht="15.75" x14ac:dyDescent="0.25">
      <c r="A32" s="128"/>
      <c r="B32" s="129" t="s">
        <v>124</v>
      </c>
      <c r="C32" s="130"/>
      <c r="D32" s="131"/>
      <c r="E32" s="131"/>
      <c r="F32" s="132">
        <f>F30+F31</f>
        <v>0</v>
      </c>
    </row>
  </sheetData>
  <sheetProtection algorithmName="SHA-512" hashValue="r83P4KJzKPjJa7vTkbIcF1CrjSSN3fCPaDRaa6l9egzyrImKtuheFewKVFVSG9XpIwoYwq3Mr7OI5/L+trs1gg==" saltValue="kUAPAjavahqJvauVn8Nxsg=="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H32"/>
  <sheetViews>
    <sheetView view="pageBreakPreview" topLeftCell="A14" zoomScaleNormal="100" zoomScaleSheetLayoutView="100" workbookViewId="0">
      <selection activeCell="E22" sqref="E22"/>
    </sheetView>
  </sheetViews>
  <sheetFormatPr defaultRowHeight="12.75" x14ac:dyDescent="0.2"/>
  <cols>
    <col min="1" max="1" width="7.28515625" style="134" customWidth="1"/>
    <col min="2" max="2" width="44.85546875" style="118" customWidth="1"/>
    <col min="3" max="3" width="5.42578125" style="119" customWidth="1"/>
    <col min="4" max="4" width="9.5703125" style="149" customWidth="1"/>
    <col min="5" max="5" width="9.140625" style="114"/>
    <col min="6" max="6" width="12.5703125" style="2" customWidth="1"/>
  </cols>
  <sheetData>
    <row r="1" spans="1:6" x14ac:dyDescent="0.2">
      <c r="B1" s="5" t="s">
        <v>125</v>
      </c>
      <c r="C1"/>
      <c r="D1" s="150"/>
      <c r="E1" s="2"/>
    </row>
    <row r="2" spans="1:6" x14ac:dyDescent="0.2">
      <c r="B2" s="5"/>
      <c r="C2"/>
      <c r="D2" s="150"/>
      <c r="E2" s="2"/>
    </row>
    <row r="3" spans="1:6" s="12" customFormat="1" ht="15.75" x14ac:dyDescent="0.2">
      <c r="A3" s="14"/>
      <c r="B3" s="127" t="s">
        <v>158</v>
      </c>
      <c r="D3" s="13"/>
      <c r="E3" s="13"/>
      <c r="F3" s="13"/>
    </row>
    <row r="4" spans="1:6" s="12" customFormat="1" ht="15.75" x14ac:dyDescent="0.2">
      <c r="A4" s="14"/>
      <c r="B4" s="160" t="s">
        <v>156</v>
      </c>
      <c r="D4" s="13"/>
      <c r="E4" s="13"/>
      <c r="F4" s="13"/>
    </row>
    <row r="5" spans="1:6" s="12" customFormat="1" ht="15.75" x14ac:dyDescent="0.2">
      <c r="A5" s="14"/>
      <c r="B5" s="160" t="s">
        <v>157</v>
      </c>
      <c r="D5" s="13"/>
      <c r="E5" s="13"/>
      <c r="F5" s="13"/>
    </row>
    <row r="6" spans="1:6" s="12" customFormat="1" ht="15.75" x14ac:dyDescent="0.2">
      <c r="A6" s="14"/>
      <c r="B6" s="11"/>
      <c r="D6" s="13"/>
      <c r="E6" s="13"/>
      <c r="F6" s="13"/>
    </row>
    <row r="7" spans="1:6" s="4" customFormat="1" ht="15.75" x14ac:dyDescent="0.25">
      <c r="A7" s="151" t="s">
        <v>136</v>
      </c>
      <c r="B7" s="152" t="s">
        <v>137</v>
      </c>
      <c r="C7" s="154"/>
      <c r="D7" s="155"/>
      <c r="E7" s="156"/>
      <c r="F7" s="155"/>
    </row>
    <row r="8" spans="1:6" x14ac:dyDescent="0.2">
      <c r="B8" s="117"/>
      <c r="C8" s="115"/>
      <c r="D8" s="150"/>
      <c r="E8" s="116"/>
    </row>
    <row r="9" spans="1:6" s="6" customFormat="1" ht="36" customHeight="1" x14ac:dyDescent="0.2">
      <c r="A9" s="191" t="s">
        <v>140</v>
      </c>
      <c r="B9" s="192"/>
      <c r="C9" s="192"/>
      <c r="D9" s="192"/>
      <c r="E9" s="192"/>
      <c r="F9" s="193"/>
    </row>
    <row r="10" spans="1:6" s="7" customFormat="1" ht="24.75" customHeight="1" x14ac:dyDescent="0.2">
      <c r="A10" s="183" t="s">
        <v>1</v>
      </c>
      <c r="B10" s="189"/>
      <c r="C10" s="189"/>
      <c r="D10" s="189"/>
      <c r="E10" s="189"/>
      <c r="F10" s="190"/>
    </row>
    <row r="11" spans="1:6" s="6" customFormat="1" ht="60" customHeight="1" x14ac:dyDescent="0.2">
      <c r="A11" s="186" t="s">
        <v>9</v>
      </c>
      <c r="B11" s="194"/>
      <c r="C11" s="194"/>
      <c r="D11" s="194"/>
      <c r="E11" s="194"/>
      <c r="F11" s="195"/>
    </row>
    <row r="12" spans="1:6" s="6" customFormat="1" ht="36.75" customHeight="1" x14ac:dyDescent="0.2">
      <c r="A12" s="183" t="s">
        <v>2</v>
      </c>
      <c r="B12" s="184"/>
      <c r="C12" s="184"/>
      <c r="D12" s="184"/>
      <c r="E12" s="184"/>
      <c r="F12" s="185"/>
    </row>
    <row r="13" spans="1:6" s="6" customFormat="1" ht="36.75" customHeight="1" x14ac:dyDescent="0.2">
      <c r="A13" s="183" t="s">
        <v>6</v>
      </c>
      <c r="B13" s="184"/>
      <c r="C13" s="184"/>
      <c r="D13" s="184"/>
      <c r="E13" s="184"/>
      <c r="F13" s="185"/>
    </row>
    <row r="14" spans="1:6" s="6" customFormat="1" ht="25.5" customHeight="1" x14ac:dyDescent="0.2">
      <c r="A14" s="183" t="s">
        <v>3</v>
      </c>
      <c r="B14" s="184"/>
      <c r="C14" s="184"/>
      <c r="D14" s="184"/>
      <c r="E14" s="184"/>
      <c r="F14" s="185"/>
    </row>
    <row r="15" spans="1:6" s="6" customFormat="1" ht="47.25" customHeight="1" x14ac:dyDescent="0.2">
      <c r="A15" s="183" t="s">
        <v>4</v>
      </c>
      <c r="B15" s="184"/>
      <c r="C15" s="184"/>
      <c r="D15" s="184"/>
      <c r="E15" s="184"/>
      <c r="F15" s="185"/>
    </row>
    <row r="17" spans="1:8" s="4" customFormat="1" ht="15.75" x14ac:dyDescent="0.25">
      <c r="A17" s="137" t="s">
        <v>126</v>
      </c>
      <c r="B17" s="146" t="s">
        <v>132</v>
      </c>
      <c r="C17" s="120"/>
      <c r="D17" s="121"/>
      <c r="E17" s="121"/>
      <c r="F17" s="121"/>
      <c r="G17" s="3"/>
      <c r="H17" s="3"/>
    </row>
    <row r="18" spans="1:8" s="6" customFormat="1" ht="30.75" customHeight="1" x14ac:dyDescent="0.2">
      <c r="A18" s="186" t="s">
        <v>130</v>
      </c>
      <c r="B18" s="187"/>
      <c r="C18" s="187"/>
      <c r="D18" s="187"/>
      <c r="E18" s="187"/>
      <c r="F18" s="188"/>
    </row>
    <row r="19" spans="1:8" s="7" customFormat="1" ht="22.5" customHeight="1" x14ac:dyDescent="0.2">
      <c r="A19" s="183" t="s">
        <v>131</v>
      </c>
      <c r="B19" s="189"/>
      <c r="C19" s="189"/>
      <c r="D19" s="189"/>
      <c r="E19" s="189"/>
      <c r="F19" s="190"/>
    </row>
    <row r="20" spans="1:8" x14ac:dyDescent="0.2">
      <c r="A20" s="163" t="s">
        <v>14</v>
      </c>
      <c r="B20" s="164" t="s">
        <v>179</v>
      </c>
      <c r="C20" s="165" t="s">
        <v>180</v>
      </c>
      <c r="D20" s="164" t="s">
        <v>181</v>
      </c>
      <c r="E20" s="166" t="s">
        <v>182</v>
      </c>
      <c r="F20" s="167" t="s">
        <v>183</v>
      </c>
    </row>
    <row r="21" spans="1:8" x14ac:dyDescent="0.2">
      <c r="A21" s="163"/>
      <c r="B21" s="164"/>
      <c r="C21" s="165"/>
      <c r="D21" s="164"/>
      <c r="E21" s="166"/>
      <c r="F21" s="167"/>
    </row>
    <row r="22" spans="1:8" s="48" customFormat="1" ht="217.5" thickBot="1" x14ac:dyDescent="0.25">
      <c r="A22" s="172" t="s">
        <v>134</v>
      </c>
      <c r="B22" s="196" t="s">
        <v>186</v>
      </c>
      <c r="C22" s="174" t="s">
        <v>127</v>
      </c>
      <c r="D22" s="175">
        <v>2</v>
      </c>
      <c r="E22" s="179"/>
      <c r="F22" s="176">
        <f>D22*E22</f>
        <v>0</v>
      </c>
    </row>
    <row r="23" spans="1:8" s="4" customFormat="1" ht="16.5" x14ac:dyDescent="0.25">
      <c r="A23" s="168" t="s">
        <v>136</v>
      </c>
      <c r="B23" s="169" t="s">
        <v>137</v>
      </c>
      <c r="C23" s="170"/>
      <c r="D23" s="171"/>
      <c r="E23" s="171"/>
      <c r="F23" s="171">
        <f>SUM(F22:F22)</f>
        <v>0</v>
      </c>
      <c r="G23" s="3"/>
      <c r="H23" s="133"/>
    </row>
    <row r="24" spans="1:8" s="4" customFormat="1" ht="16.5" x14ac:dyDescent="0.25">
      <c r="A24" s="138"/>
      <c r="B24" s="157"/>
      <c r="C24" s="122"/>
      <c r="D24" s="123"/>
      <c r="E24" s="123"/>
      <c r="F24" s="123"/>
      <c r="G24" s="3"/>
      <c r="H24" s="133"/>
    </row>
    <row r="25" spans="1:8" s="4" customFormat="1" ht="16.5" x14ac:dyDescent="0.25">
      <c r="A25" s="138"/>
      <c r="B25" s="157"/>
      <c r="C25" s="122"/>
      <c r="D25" s="123"/>
      <c r="E25" s="123"/>
      <c r="F25" s="123"/>
      <c r="G25" s="3"/>
      <c r="H25" s="133"/>
    </row>
    <row r="26" spans="1:8" s="4" customFormat="1" ht="15.75" x14ac:dyDescent="0.25">
      <c r="A26" s="153"/>
      <c r="B26" s="4" t="s">
        <v>0</v>
      </c>
      <c r="C26" s="158"/>
      <c r="D26" s="159"/>
      <c r="E26" s="159"/>
      <c r="F26" s="155"/>
    </row>
    <row r="27" spans="1:8" s="12" customFormat="1" ht="15" x14ac:dyDescent="0.2">
      <c r="A27" s="14"/>
      <c r="C27" s="135"/>
      <c r="D27" s="136"/>
      <c r="E27" s="136"/>
      <c r="F27" s="13"/>
    </row>
    <row r="28" spans="1:8" s="12" customFormat="1" ht="15" x14ac:dyDescent="0.2">
      <c r="A28" s="14" t="s">
        <v>136</v>
      </c>
      <c r="B28" s="138" t="s">
        <v>137</v>
      </c>
      <c r="C28" s="135"/>
      <c r="D28" s="136"/>
      <c r="E28" s="136"/>
      <c r="F28" s="13">
        <f>F23</f>
        <v>0</v>
      </c>
    </row>
    <row r="29" spans="1:8" s="12" customFormat="1" ht="15" x14ac:dyDescent="0.2">
      <c r="A29" s="14"/>
      <c r="C29" s="135"/>
      <c r="D29" s="136"/>
      <c r="E29" s="136"/>
      <c r="F29" s="13"/>
    </row>
    <row r="30" spans="1:8" ht="15" x14ac:dyDescent="0.2">
      <c r="A30" s="124"/>
      <c r="B30" s="139" t="s">
        <v>124</v>
      </c>
      <c r="C30" s="125"/>
      <c r="D30" s="162"/>
      <c r="E30" s="126"/>
      <c r="F30" s="140">
        <f>SUM(F28:F29)</f>
        <v>0</v>
      </c>
    </row>
    <row r="31" spans="1:8" s="12" customFormat="1" ht="15.75" thickBot="1" x14ac:dyDescent="0.25">
      <c r="A31" s="141"/>
      <c r="B31" s="142" t="s">
        <v>129</v>
      </c>
      <c r="C31" s="143"/>
      <c r="D31" s="144"/>
      <c r="E31" s="144"/>
      <c r="F31" s="145">
        <f>F30*0.1</f>
        <v>0</v>
      </c>
    </row>
    <row r="32" spans="1:8" s="4" customFormat="1" ht="15.75" x14ac:dyDescent="0.25">
      <c r="A32" s="128"/>
      <c r="B32" s="129" t="s">
        <v>124</v>
      </c>
      <c r="C32" s="130"/>
      <c r="D32" s="131"/>
      <c r="E32" s="131"/>
      <c r="F32" s="132">
        <f>F30+F31</f>
        <v>0</v>
      </c>
    </row>
  </sheetData>
  <sheetProtection algorithmName="SHA-512" hashValue="99J8yZCoi/en/QnOqTcRs/DUZWvOixW//iCeaMPlKJg2KP9L8UW9e20YYGRVXeQZBdCUhdp4/OHRh+0YKVQC7Q==" saltValue="z2hxxg/ci/JvNGDLvmg7ow=="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M168"/>
  <sheetViews>
    <sheetView topLeftCell="A126" workbookViewId="0">
      <selection activeCell="G168" sqref="G168"/>
    </sheetView>
  </sheetViews>
  <sheetFormatPr defaultRowHeight="12.75" x14ac:dyDescent="0.2"/>
  <cols>
    <col min="1" max="1" width="3.7109375" style="50" customWidth="1"/>
    <col min="2" max="2" width="4.140625" style="113" customWidth="1"/>
    <col min="3" max="3" width="42.5703125" style="62" customWidth="1"/>
    <col min="4" max="4" width="6.140625" style="54" bestFit="1" customWidth="1"/>
    <col min="5" max="5" width="8" style="54" bestFit="1" customWidth="1"/>
    <col min="6" max="6" width="11.7109375" style="85" bestFit="1" customWidth="1"/>
    <col min="7" max="7" width="12.7109375" style="97" customWidth="1"/>
    <col min="8" max="8" width="17.5703125" style="50" customWidth="1"/>
    <col min="9" max="9" width="12.7109375" style="50" bestFit="1" customWidth="1"/>
    <col min="10" max="16384" width="9.140625" style="50"/>
  </cols>
  <sheetData>
    <row r="1" spans="1:7" ht="15.75" customHeight="1" x14ac:dyDescent="0.25">
      <c r="B1" s="181" t="s">
        <v>10</v>
      </c>
      <c r="C1" s="181"/>
      <c r="D1" s="181"/>
      <c r="E1" s="181"/>
      <c r="F1" s="181"/>
      <c r="G1" s="181"/>
    </row>
    <row r="2" spans="1:7" x14ac:dyDescent="0.2">
      <c r="B2" s="51"/>
      <c r="C2" s="52"/>
      <c r="D2" s="52"/>
      <c r="E2" s="52"/>
      <c r="F2" s="81"/>
      <c r="G2" s="82"/>
    </row>
    <row r="3" spans="1:7" ht="15.75" x14ac:dyDescent="0.25">
      <c r="B3" s="182" t="s">
        <v>28</v>
      </c>
      <c r="C3" s="182"/>
      <c r="D3" s="182"/>
      <c r="E3" s="182"/>
      <c r="F3" s="182"/>
      <c r="G3" s="182"/>
    </row>
    <row r="4" spans="1:7" ht="15.75" x14ac:dyDescent="0.25">
      <c r="B4" s="53"/>
      <c r="C4" s="53"/>
      <c r="D4" s="53"/>
      <c r="E4" s="53"/>
      <c r="F4" s="83"/>
      <c r="G4" s="84"/>
    </row>
    <row r="5" spans="1:7" x14ac:dyDescent="0.2">
      <c r="B5" s="180" t="s">
        <v>11</v>
      </c>
      <c r="C5" s="180"/>
      <c r="D5" s="180"/>
      <c r="E5" s="180"/>
      <c r="F5" s="180"/>
      <c r="G5" s="180"/>
    </row>
    <row r="6" spans="1:7" x14ac:dyDescent="0.2">
      <c r="B6" s="180" t="s">
        <v>12</v>
      </c>
      <c r="C6" s="180"/>
      <c r="D6" s="180"/>
      <c r="E6" s="180"/>
      <c r="F6" s="180"/>
      <c r="G6" s="180"/>
    </row>
    <row r="7" spans="1:7" x14ac:dyDescent="0.2">
      <c r="B7" s="180" t="s">
        <v>13</v>
      </c>
      <c r="C7" s="180"/>
      <c r="D7" s="180"/>
      <c r="E7" s="180"/>
      <c r="F7" s="180"/>
      <c r="G7" s="180"/>
    </row>
    <row r="8" spans="1:7" x14ac:dyDescent="0.2">
      <c r="B8" s="50"/>
      <c r="C8" s="50"/>
      <c r="G8" s="85"/>
    </row>
    <row r="9" spans="1:7" ht="13.5" thickBot="1" x14ac:dyDescent="0.25">
      <c r="A9" s="56"/>
      <c r="B9" s="86" t="s">
        <v>14</v>
      </c>
      <c r="C9" s="57" t="s">
        <v>15</v>
      </c>
      <c r="D9" s="58" t="s">
        <v>16</v>
      </c>
      <c r="E9" s="58" t="s">
        <v>17</v>
      </c>
      <c r="F9" s="87" t="s">
        <v>18</v>
      </c>
      <c r="G9" s="87" t="s">
        <v>19</v>
      </c>
    </row>
    <row r="10" spans="1:7" x14ac:dyDescent="0.2">
      <c r="A10" s="59"/>
      <c r="B10" s="88"/>
      <c r="C10" s="89"/>
      <c r="D10" s="61"/>
      <c r="E10" s="61"/>
      <c r="F10" s="90"/>
      <c r="G10" s="91"/>
    </row>
    <row r="11" spans="1:7" x14ac:dyDescent="0.2">
      <c r="A11" s="50">
        <v>1</v>
      </c>
      <c r="B11" s="66">
        <f>SUM(A$8:A11)</f>
        <v>1</v>
      </c>
      <c r="C11" s="65" t="s">
        <v>29</v>
      </c>
      <c r="D11" s="61"/>
      <c r="E11" s="61"/>
      <c r="F11" s="90"/>
      <c r="G11" s="91"/>
    </row>
    <row r="12" spans="1:7" x14ac:dyDescent="0.2">
      <c r="A12" s="59"/>
      <c r="B12" s="88"/>
      <c r="C12" s="65" t="s">
        <v>30</v>
      </c>
      <c r="D12" s="61"/>
      <c r="E12" s="61"/>
      <c r="F12" s="90"/>
      <c r="G12" s="91"/>
    </row>
    <row r="13" spans="1:7" x14ac:dyDescent="0.2">
      <c r="A13" s="59"/>
      <c r="B13" s="88"/>
      <c r="C13" s="60" t="s">
        <v>31</v>
      </c>
      <c r="D13" s="92" t="s">
        <v>20</v>
      </c>
      <c r="E13" s="92">
        <v>2</v>
      </c>
      <c r="F13" s="63">
        <v>250</v>
      </c>
      <c r="G13" s="63">
        <f>E13*F13</f>
        <v>500</v>
      </c>
    </row>
    <row r="14" spans="1:7" x14ac:dyDescent="0.2">
      <c r="A14" s="59"/>
      <c r="B14" s="88"/>
      <c r="C14" s="65" t="s">
        <v>32</v>
      </c>
      <c r="D14" s="61"/>
      <c r="E14" s="61"/>
      <c r="F14" s="90"/>
      <c r="G14" s="91"/>
    </row>
    <row r="15" spans="1:7" x14ac:dyDescent="0.2">
      <c r="A15" s="59"/>
      <c r="B15" s="88"/>
      <c r="C15" s="89"/>
      <c r="D15" s="61"/>
      <c r="E15" s="61"/>
      <c r="F15" s="90"/>
      <c r="G15" s="91"/>
    </row>
    <row r="16" spans="1:7" x14ac:dyDescent="0.2">
      <c r="A16" s="50">
        <v>1</v>
      </c>
      <c r="B16" s="66">
        <f>SUM(A$8:A16)</f>
        <v>2</v>
      </c>
      <c r="C16" s="89" t="s">
        <v>33</v>
      </c>
      <c r="D16" s="61"/>
      <c r="E16" s="61"/>
      <c r="F16" s="90"/>
      <c r="G16" s="91"/>
    </row>
    <row r="17" spans="1:8" x14ac:dyDescent="0.2">
      <c r="A17" s="59"/>
      <c r="B17" s="88"/>
      <c r="C17" s="89" t="s">
        <v>34</v>
      </c>
      <c r="D17" s="61"/>
      <c r="E17" s="61"/>
      <c r="F17" s="90"/>
      <c r="G17" s="91"/>
    </row>
    <row r="18" spans="1:8" x14ac:dyDescent="0.2">
      <c r="A18" s="59"/>
      <c r="B18" s="88"/>
      <c r="C18" s="89" t="s">
        <v>35</v>
      </c>
      <c r="D18" s="61"/>
      <c r="E18" s="61"/>
      <c r="F18" s="90"/>
      <c r="G18" s="91"/>
    </row>
    <row r="19" spans="1:8" x14ac:dyDescent="0.2">
      <c r="A19" s="59"/>
      <c r="B19" s="88"/>
      <c r="C19" s="89" t="s">
        <v>36</v>
      </c>
      <c r="D19" s="61"/>
      <c r="E19" s="61"/>
      <c r="F19" s="90"/>
      <c r="G19" s="91"/>
    </row>
    <row r="20" spans="1:8" x14ac:dyDescent="0.2">
      <c r="A20" s="59"/>
      <c r="B20" s="88"/>
      <c r="C20" s="89" t="s">
        <v>37</v>
      </c>
      <c r="D20" s="61"/>
      <c r="E20" s="61"/>
      <c r="F20" s="90"/>
      <c r="G20" s="91"/>
    </row>
    <row r="21" spans="1:8" x14ac:dyDescent="0.2">
      <c r="A21" s="59"/>
      <c r="B21" s="88"/>
      <c r="C21" s="89"/>
      <c r="D21" s="92" t="s">
        <v>20</v>
      </c>
      <c r="E21" s="92">
        <v>2</v>
      </c>
      <c r="F21" s="63">
        <v>50</v>
      </c>
      <c r="G21" s="63">
        <f>E21*F21</f>
        <v>100</v>
      </c>
    </row>
    <row r="22" spans="1:8" x14ac:dyDescent="0.2">
      <c r="B22" s="66"/>
      <c r="C22" s="93"/>
      <c r="D22" s="94"/>
      <c r="E22" s="94"/>
      <c r="F22" s="90"/>
      <c r="G22" s="91"/>
    </row>
    <row r="23" spans="1:8" x14ac:dyDescent="0.2">
      <c r="A23" s="50">
        <v>1</v>
      </c>
      <c r="B23" s="66">
        <f>SUM(A$8:A23)</f>
        <v>3</v>
      </c>
      <c r="C23" s="65" t="s">
        <v>38</v>
      </c>
      <c r="D23" s="61"/>
      <c r="E23" s="61"/>
      <c r="F23" s="90"/>
      <c r="G23" s="91"/>
    </row>
    <row r="24" spans="1:8" x14ac:dyDescent="0.2">
      <c r="A24" s="59"/>
      <c r="B24" s="88"/>
      <c r="C24" s="65" t="s">
        <v>30</v>
      </c>
      <c r="D24" s="61"/>
      <c r="E24" s="61"/>
      <c r="F24" s="90"/>
      <c r="G24" s="91"/>
    </row>
    <row r="25" spans="1:8" x14ac:dyDescent="0.2">
      <c r="A25" s="59"/>
      <c r="B25" s="88"/>
      <c r="C25" s="60" t="s">
        <v>39</v>
      </c>
      <c r="D25" s="92" t="s">
        <v>20</v>
      </c>
      <c r="E25" s="92">
        <v>2</v>
      </c>
      <c r="F25" s="63">
        <v>150</v>
      </c>
      <c r="G25" s="63">
        <f>E25*F25</f>
        <v>300</v>
      </c>
    </row>
    <row r="26" spans="1:8" x14ac:dyDescent="0.2">
      <c r="A26" s="59"/>
      <c r="B26" s="88"/>
      <c r="C26" s="65" t="s">
        <v>32</v>
      </c>
      <c r="D26" s="61"/>
      <c r="E26" s="61"/>
      <c r="F26" s="90"/>
      <c r="G26" s="91"/>
    </row>
    <row r="27" spans="1:8" x14ac:dyDescent="0.2">
      <c r="B27" s="66"/>
      <c r="C27" s="93"/>
      <c r="D27" s="95"/>
      <c r="E27" s="95"/>
      <c r="F27" s="90"/>
      <c r="G27" s="91"/>
    </row>
    <row r="28" spans="1:8" x14ac:dyDescent="0.2">
      <c r="A28" s="50">
        <v>1</v>
      </c>
      <c r="B28" s="66">
        <f>SUM(A$8:A28)</f>
        <v>4</v>
      </c>
      <c r="C28" s="62" t="s">
        <v>40</v>
      </c>
      <c r="D28" s="96"/>
      <c r="E28" s="96"/>
    </row>
    <row r="29" spans="1:8" x14ac:dyDescent="0.2">
      <c r="A29" s="59"/>
      <c r="B29" s="88"/>
      <c r="C29" s="62" t="s">
        <v>41</v>
      </c>
      <c r="D29" s="61"/>
      <c r="E29" s="61"/>
    </row>
    <row r="30" spans="1:8" x14ac:dyDescent="0.2">
      <c r="A30" s="59"/>
      <c r="B30" s="88"/>
      <c r="C30" s="62" t="s">
        <v>42</v>
      </c>
    </row>
    <row r="31" spans="1:8" x14ac:dyDescent="0.2">
      <c r="A31" s="59"/>
      <c r="B31" s="88"/>
      <c r="C31" s="62" t="s">
        <v>43</v>
      </c>
    </row>
    <row r="32" spans="1:8" x14ac:dyDescent="0.2">
      <c r="A32" s="59"/>
      <c r="B32" s="88"/>
      <c r="C32" s="62" t="s">
        <v>44</v>
      </c>
      <c r="H32" s="62"/>
    </row>
    <row r="33" spans="1:8" x14ac:dyDescent="0.2">
      <c r="B33" s="66"/>
      <c r="C33" s="62" t="s">
        <v>45</v>
      </c>
      <c r="H33" s="62"/>
    </row>
    <row r="34" spans="1:8" x14ac:dyDescent="0.2">
      <c r="A34" s="59"/>
      <c r="B34" s="88"/>
      <c r="C34" s="62" t="s">
        <v>46</v>
      </c>
      <c r="H34" s="62"/>
    </row>
    <row r="35" spans="1:8" x14ac:dyDescent="0.2">
      <c r="A35" s="59"/>
      <c r="B35" s="88"/>
      <c r="C35" s="62" t="s">
        <v>47</v>
      </c>
      <c r="H35" s="62"/>
    </row>
    <row r="36" spans="1:8" x14ac:dyDescent="0.2">
      <c r="A36" s="59"/>
      <c r="B36" s="88"/>
      <c r="C36" s="67" t="s">
        <v>24</v>
      </c>
      <c r="D36" s="54" t="s">
        <v>5</v>
      </c>
      <c r="E36" s="54">
        <v>2</v>
      </c>
      <c r="F36" s="63">
        <v>120</v>
      </c>
      <c r="G36" s="63">
        <f>E36*F36</f>
        <v>240</v>
      </c>
      <c r="H36" s="62"/>
    </row>
    <row r="37" spans="1:8" x14ac:dyDescent="0.2">
      <c r="A37" s="59"/>
      <c r="B37" s="88"/>
      <c r="C37" s="67"/>
      <c r="H37" s="62"/>
    </row>
    <row r="38" spans="1:8" x14ac:dyDescent="0.2">
      <c r="A38" s="50">
        <v>1</v>
      </c>
      <c r="B38" s="66">
        <f>SUM(A$8:A38)</f>
        <v>5</v>
      </c>
      <c r="C38" s="62" t="s">
        <v>48</v>
      </c>
      <c r="H38" s="62"/>
    </row>
    <row r="39" spans="1:8" x14ac:dyDescent="0.2">
      <c r="B39" s="66"/>
      <c r="C39" s="62" t="s">
        <v>49</v>
      </c>
      <c r="H39" s="62"/>
    </row>
    <row r="40" spans="1:8" x14ac:dyDescent="0.2">
      <c r="B40" s="66"/>
      <c r="C40" s="62" t="s">
        <v>50</v>
      </c>
      <c r="H40" s="62"/>
    </row>
    <row r="41" spans="1:8" x14ac:dyDescent="0.2">
      <c r="B41" s="66"/>
      <c r="C41" s="62" t="s">
        <v>51</v>
      </c>
      <c r="H41" s="62"/>
    </row>
    <row r="42" spans="1:8" x14ac:dyDescent="0.2">
      <c r="B42" s="66"/>
      <c r="C42" s="62" t="s">
        <v>52</v>
      </c>
      <c r="H42" s="62"/>
    </row>
    <row r="43" spans="1:8" x14ac:dyDescent="0.2">
      <c r="B43" s="66"/>
      <c r="C43" s="62" t="s">
        <v>53</v>
      </c>
      <c r="H43" s="62"/>
    </row>
    <row r="44" spans="1:8" x14ac:dyDescent="0.2">
      <c r="B44" s="66"/>
      <c r="C44" s="62" t="s">
        <v>54</v>
      </c>
      <c r="H44" s="62"/>
    </row>
    <row r="45" spans="1:8" x14ac:dyDescent="0.2">
      <c r="B45" s="66"/>
      <c r="C45" s="62" t="s">
        <v>55</v>
      </c>
      <c r="H45" s="62"/>
    </row>
    <row r="46" spans="1:8" x14ac:dyDescent="0.2">
      <c r="B46" s="66"/>
      <c r="C46" s="67" t="s">
        <v>24</v>
      </c>
      <c r="D46" s="54" t="s">
        <v>5</v>
      </c>
      <c r="E46" s="54">
        <v>2</v>
      </c>
      <c r="F46" s="63">
        <v>180</v>
      </c>
      <c r="G46" s="63">
        <f>E46*F46</f>
        <v>360</v>
      </c>
      <c r="H46" s="62"/>
    </row>
    <row r="47" spans="1:8" x14ac:dyDescent="0.2">
      <c r="A47" s="59"/>
      <c r="B47" s="88"/>
      <c r="C47" s="67"/>
      <c r="H47" s="62"/>
    </row>
    <row r="48" spans="1:8" x14ac:dyDescent="0.2">
      <c r="A48" s="50">
        <v>1</v>
      </c>
      <c r="B48" s="66">
        <f>SUM(A$8:A48)</f>
        <v>6</v>
      </c>
      <c r="C48" s="98" t="s">
        <v>56</v>
      </c>
      <c r="H48" s="62"/>
    </row>
    <row r="49" spans="1:8" x14ac:dyDescent="0.2">
      <c r="B49" s="66"/>
      <c r="C49" s="98" t="s">
        <v>57</v>
      </c>
      <c r="H49" s="62"/>
    </row>
    <row r="50" spans="1:8" x14ac:dyDescent="0.2">
      <c r="B50" s="66"/>
      <c r="C50" s="98" t="s">
        <v>58</v>
      </c>
      <c r="H50" s="62"/>
    </row>
    <row r="51" spans="1:8" x14ac:dyDescent="0.2">
      <c r="B51" s="66"/>
      <c r="C51" s="98" t="s">
        <v>59</v>
      </c>
      <c r="H51" s="62"/>
    </row>
    <row r="52" spans="1:8" x14ac:dyDescent="0.2">
      <c r="B52" s="66"/>
      <c r="C52" s="62" t="s">
        <v>60</v>
      </c>
      <c r="H52" s="62"/>
    </row>
    <row r="53" spans="1:8" x14ac:dyDescent="0.2">
      <c r="B53" s="66"/>
      <c r="C53" s="98" t="s">
        <v>61</v>
      </c>
      <c r="H53" s="62"/>
    </row>
    <row r="54" spans="1:8" x14ac:dyDescent="0.2">
      <c r="B54" s="66"/>
      <c r="C54" s="67" t="s">
        <v>24</v>
      </c>
      <c r="D54" s="54" t="s">
        <v>5</v>
      </c>
      <c r="E54" s="54">
        <v>2</v>
      </c>
      <c r="F54" s="63">
        <v>330</v>
      </c>
      <c r="G54" s="63">
        <f>E54*F54</f>
        <v>660</v>
      </c>
      <c r="H54" s="62"/>
    </row>
    <row r="55" spans="1:8" x14ac:dyDescent="0.2">
      <c r="B55" s="66"/>
      <c r="C55" s="67"/>
      <c r="H55" s="62"/>
    </row>
    <row r="56" spans="1:8" x14ac:dyDescent="0.2">
      <c r="A56" s="99">
        <v>1</v>
      </c>
      <c r="B56" s="100">
        <f>SUM(A$5:A56)</f>
        <v>7</v>
      </c>
      <c r="C56" s="62" t="s">
        <v>62</v>
      </c>
      <c r="H56" s="62"/>
    </row>
    <row r="57" spans="1:8" x14ac:dyDescent="0.2">
      <c r="A57" s="99"/>
      <c r="B57" s="100"/>
      <c r="C57" s="62" t="s">
        <v>63</v>
      </c>
      <c r="H57" s="62"/>
    </row>
    <row r="58" spans="1:8" x14ac:dyDescent="0.2">
      <c r="A58" s="99"/>
      <c r="B58" s="100"/>
      <c r="C58" s="101"/>
      <c r="D58" s="54" t="s">
        <v>5</v>
      </c>
      <c r="E58" s="54">
        <v>2</v>
      </c>
      <c r="F58" s="63">
        <v>7</v>
      </c>
      <c r="G58" s="63">
        <f>E58*F58</f>
        <v>14</v>
      </c>
      <c r="H58" s="62"/>
    </row>
    <row r="59" spans="1:8" x14ac:dyDescent="0.2">
      <c r="A59" s="99"/>
      <c r="B59" s="100"/>
      <c r="C59" s="101"/>
      <c r="H59" s="62"/>
    </row>
    <row r="60" spans="1:8" x14ac:dyDescent="0.2">
      <c r="A60" s="50">
        <v>1</v>
      </c>
      <c r="B60" s="66">
        <f>SUM(A$8:A60)</f>
        <v>8</v>
      </c>
      <c r="C60" s="62" t="s">
        <v>64</v>
      </c>
      <c r="H60" s="62"/>
    </row>
    <row r="61" spans="1:8" x14ac:dyDescent="0.2">
      <c r="B61" s="66"/>
      <c r="C61" s="62" t="s">
        <v>65</v>
      </c>
      <c r="H61" s="62"/>
    </row>
    <row r="62" spans="1:8" x14ac:dyDescent="0.2">
      <c r="B62" s="66"/>
      <c r="C62" s="62" t="s">
        <v>66</v>
      </c>
      <c r="D62" s="50"/>
      <c r="E62" s="50"/>
      <c r="H62" s="62"/>
    </row>
    <row r="63" spans="1:8" x14ac:dyDescent="0.2">
      <c r="B63" s="66"/>
      <c r="C63" s="67" t="s">
        <v>24</v>
      </c>
      <c r="D63" s="54" t="s">
        <v>5</v>
      </c>
      <c r="E63" s="54">
        <v>2</v>
      </c>
      <c r="F63" s="63">
        <v>25</v>
      </c>
      <c r="G63" s="63">
        <f>E63*F63</f>
        <v>50</v>
      </c>
      <c r="H63" s="62"/>
    </row>
    <row r="64" spans="1:8" x14ac:dyDescent="0.2">
      <c r="B64" s="66"/>
      <c r="H64" s="62"/>
    </row>
    <row r="65" spans="1:13" x14ac:dyDescent="0.2">
      <c r="A65" s="50">
        <v>1</v>
      </c>
      <c r="B65" s="66">
        <f>SUM(A$8:A65)</f>
        <v>9</v>
      </c>
      <c r="C65" s="62" t="s">
        <v>67</v>
      </c>
      <c r="H65" s="62"/>
    </row>
    <row r="66" spans="1:13" x14ac:dyDescent="0.2">
      <c r="B66" s="66"/>
      <c r="C66" s="62" t="s">
        <v>68</v>
      </c>
      <c r="H66" s="62"/>
    </row>
    <row r="67" spans="1:13" x14ac:dyDescent="0.2">
      <c r="B67" s="66"/>
      <c r="C67" s="67" t="s">
        <v>24</v>
      </c>
      <c r="D67" s="54" t="s">
        <v>5</v>
      </c>
      <c r="E67" s="54">
        <v>2</v>
      </c>
      <c r="F67" s="63">
        <v>35</v>
      </c>
      <c r="G67" s="63">
        <f>E67*F67</f>
        <v>70</v>
      </c>
      <c r="H67" s="62"/>
    </row>
    <row r="68" spans="1:13" x14ac:dyDescent="0.2">
      <c r="B68" s="66"/>
      <c r="H68" s="62"/>
    </row>
    <row r="69" spans="1:13" x14ac:dyDescent="0.2">
      <c r="A69" s="50">
        <v>1</v>
      </c>
      <c r="B69" s="66">
        <f>SUM(A$8:A69)</f>
        <v>10</v>
      </c>
      <c r="C69" s="62" t="s">
        <v>69</v>
      </c>
      <c r="H69" s="62"/>
    </row>
    <row r="70" spans="1:13" x14ac:dyDescent="0.2">
      <c r="B70" s="66"/>
      <c r="C70" s="62" t="s">
        <v>68</v>
      </c>
      <c r="H70" s="62"/>
      <c r="M70" s="55"/>
    </row>
    <row r="71" spans="1:13" x14ac:dyDescent="0.2">
      <c r="B71" s="66"/>
      <c r="C71" s="67" t="s">
        <v>24</v>
      </c>
      <c r="D71" s="54" t="s">
        <v>5</v>
      </c>
      <c r="E71" s="54">
        <v>2</v>
      </c>
      <c r="F71" s="63">
        <v>20</v>
      </c>
      <c r="G71" s="63">
        <f>E71*F71</f>
        <v>40</v>
      </c>
      <c r="H71" s="62"/>
    </row>
    <row r="72" spans="1:13" x14ac:dyDescent="0.2">
      <c r="B72" s="66"/>
      <c r="H72" s="62"/>
    </row>
    <row r="73" spans="1:13" x14ac:dyDescent="0.2">
      <c r="A73" s="50">
        <v>1</v>
      </c>
      <c r="B73" s="66">
        <f>SUM(A$8:A73)</f>
        <v>11</v>
      </c>
      <c r="C73" s="62" t="s">
        <v>70</v>
      </c>
      <c r="H73" s="62"/>
    </row>
    <row r="74" spans="1:13" x14ac:dyDescent="0.2">
      <c r="B74" s="66"/>
      <c r="C74" s="62" t="s">
        <v>71</v>
      </c>
      <c r="H74" s="62"/>
    </row>
    <row r="75" spans="1:13" x14ac:dyDescent="0.2">
      <c r="B75" s="66"/>
      <c r="C75" s="62" t="s">
        <v>72</v>
      </c>
      <c r="H75" s="62"/>
    </row>
    <row r="76" spans="1:13" x14ac:dyDescent="0.2">
      <c r="B76" s="66"/>
      <c r="C76" s="62" t="s">
        <v>61</v>
      </c>
      <c r="H76" s="62"/>
    </row>
    <row r="77" spans="1:13" x14ac:dyDescent="0.2">
      <c r="B77" s="66"/>
      <c r="C77" s="67" t="s">
        <v>24</v>
      </c>
      <c r="D77" s="54" t="s">
        <v>5</v>
      </c>
      <c r="E77" s="54">
        <v>2</v>
      </c>
      <c r="F77" s="63">
        <v>30</v>
      </c>
      <c r="G77" s="63">
        <f>E77*F77</f>
        <v>60</v>
      </c>
      <c r="H77" s="62"/>
    </row>
    <row r="78" spans="1:13" x14ac:dyDescent="0.2">
      <c r="B78" s="66"/>
      <c r="C78" s="67"/>
      <c r="H78" s="62"/>
    </row>
    <row r="79" spans="1:13" x14ac:dyDescent="0.2">
      <c r="A79" s="50">
        <v>1</v>
      </c>
      <c r="B79" s="66">
        <f>SUM(A$8:A79)</f>
        <v>12</v>
      </c>
      <c r="C79" s="62" t="s">
        <v>73</v>
      </c>
    </row>
    <row r="80" spans="1:13" x14ac:dyDescent="0.2">
      <c r="B80" s="66"/>
      <c r="C80" s="62" t="s">
        <v>74</v>
      </c>
    </row>
    <row r="81" spans="1:7" x14ac:dyDescent="0.2">
      <c r="B81" s="66"/>
      <c r="C81" s="62" t="s">
        <v>75</v>
      </c>
    </row>
    <row r="82" spans="1:7" x14ac:dyDescent="0.2">
      <c r="B82" s="66"/>
      <c r="C82" s="62" t="s">
        <v>76</v>
      </c>
    </row>
    <row r="83" spans="1:7" x14ac:dyDescent="0.2">
      <c r="B83" s="66"/>
      <c r="C83" s="62" t="s">
        <v>77</v>
      </c>
    </row>
    <row r="84" spans="1:7" x14ac:dyDescent="0.2">
      <c r="B84" s="66"/>
      <c r="C84" s="62" t="s">
        <v>78</v>
      </c>
      <c r="F84" s="102"/>
    </row>
    <row r="85" spans="1:7" x14ac:dyDescent="0.2">
      <c r="B85" s="66"/>
      <c r="C85" s="62" t="s">
        <v>79</v>
      </c>
      <c r="F85" s="102"/>
    </row>
    <row r="86" spans="1:7" x14ac:dyDescent="0.2">
      <c r="B86" s="66"/>
      <c r="C86" s="67" t="s">
        <v>24</v>
      </c>
      <c r="D86" s="54" t="s">
        <v>5</v>
      </c>
      <c r="E86" s="54">
        <v>2</v>
      </c>
      <c r="F86" s="63">
        <v>430</v>
      </c>
      <c r="G86" s="63">
        <f>E86*F86</f>
        <v>860</v>
      </c>
    </row>
    <row r="87" spans="1:7" x14ac:dyDescent="0.2">
      <c r="B87" s="66"/>
      <c r="F87" s="102"/>
    </row>
    <row r="88" spans="1:7" x14ac:dyDescent="0.2">
      <c r="A88" s="50">
        <v>1</v>
      </c>
      <c r="B88" s="66">
        <f>SUM(A$10:A88)</f>
        <v>13</v>
      </c>
      <c r="C88" s="62" t="s">
        <v>80</v>
      </c>
      <c r="F88" s="102"/>
    </row>
    <row r="89" spans="1:7" x14ac:dyDescent="0.2">
      <c r="B89" s="66"/>
      <c r="C89" s="62" t="s">
        <v>81</v>
      </c>
      <c r="F89" s="102"/>
    </row>
    <row r="90" spans="1:7" x14ac:dyDescent="0.2">
      <c r="B90" s="66"/>
      <c r="D90" s="54" t="s">
        <v>5</v>
      </c>
      <c r="E90" s="54">
        <v>2</v>
      </c>
      <c r="F90" s="63">
        <v>10</v>
      </c>
      <c r="G90" s="63">
        <f>E90*F90</f>
        <v>20</v>
      </c>
    </row>
    <row r="91" spans="1:7" x14ac:dyDescent="0.2">
      <c r="B91" s="66"/>
      <c r="F91" s="102"/>
    </row>
    <row r="92" spans="1:7" x14ac:dyDescent="0.2">
      <c r="A92" s="50">
        <v>1</v>
      </c>
      <c r="B92" s="66">
        <f>SUM(A$10:A92)</f>
        <v>14</v>
      </c>
      <c r="C92" s="62" t="s">
        <v>82</v>
      </c>
      <c r="F92" s="102"/>
    </row>
    <row r="93" spans="1:7" x14ac:dyDescent="0.2">
      <c r="B93" s="66"/>
      <c r="C93" s="62" t="s">
        <v>83</v>
      </c>
      <c r="F93" s="102"/>
    </row>
    <row r="94" spans="1:7" x14ac:dyDescent="0.2">
      <c r="B94" s="66"/>
      <c r="D94" s="54" t="s">
        <v>5</v>
      </c>
      <c r="E94" s="54">
        <v>2</v>
      </c>
      <c r="F94" s="63">
        <v>9</v>
      </c>
      <c r="G94" s="63">
        <f>E94*F94</f>
        <v>18</v>
      </c>
    </row>
    <row r="95" spans="1:7" x14ac:dyDescent="0.2">
      <c r="B95" s="66"/>
      <c r="F95" s="102"/>
    </row>
    <row r="96" spans="1:7" x14ac:dyDescent="0.2">
      <c r="A96" s="50">
        <v>1</v>
      </c>
      <c r="B96" s="66">
        <f>SUM(A$10:A96)</f>
        <v>15</v>
      </c>
      <c r="C96" s="62" t="s">
        <v>84</v>
      </c>
      <c r="F96" s="102"/>
    </row>
    <row r="97" spans="2:7" x14ac:dyDescent="0.2">
      <c r="B97" s="66"/>
      <c r="C97" s="62" t="s">
        <v>85</v>
      </c>
      <c r="F97" s="102"/>
    </row>
    <row r="98" spans="2:7" x14ac:dyDescent="0.2">
      <c r="B98" s="66"/>
      <c r="C98" s="62" t="s">
        <v>86</v>
      </c>
      <c r="F98" s="102"/>
    </row>
    <row r="99" spans="2:7" x14ac:dyDescent="0.2">
      <c r="B99" s="66"/>
      <c r="C99" s="64" t="s">
        <v>87</v>
      </c>
      <c r="F99" s="102"/>
    </row>
    <row r="100" spans="2:7" x14ac:dyDescent="0.2">
      <c r="B100" s="66"/>
      <c r="C100" s="64" t="s">
        <v>88</v>
      </c>
      <c r="F100" s="102"/>
    </row>
    <row r="101" spans="2:7" x14ac:dyDescent="0.2">
      <c r="B101" s="66"/>
      <c r="C101" s="64" t="s">
        <v>89</v>
      </c>
      <c r="F101" s="102"/>
    </row>
    <row r="102" spans="2:7" x14ac:dyDescent="0.2">
      <c r="B102" s="66"/>
      <c r="C102" s="64" t="s">
        <v>90</v>
      </c>
      <c r="F102" s="102"/>
    </row>
    <row r="103" spans="2:7" x14ac:dyDescent="0.2">
      <c r="B103" s="66"/>
      <c r="C103" s="64" t="s">
        <v>91</v>
      </c>
      <c r="F103" s="102"/>
    </row>
    <row r="104" spans="2:7" x14ac:dyDescent="0.2">
      <c r="B104" s="66"/>
      <c r="C104" s="64" t="s">
        <v>92</v>
      </c>
      <c r="F104" s="102"/>
    </row>
    <row r="105" spans="2:7" x14ac:dyDescent="0.2">
      <c r="B105" s="66"/>
      <c r="C105" s="64" t="s">
        <v>93</v>
      </c>
      <c r="F105" s="102"/>
    </row>
    <row r="106" spans="2:7" x14ac:dyDescent="0.2">
      <c r="B106" s="66"/>
      <c r="C106" s="64" t="s">
        <v>94</v>
      </c>
      <c r="F106" s="103"/>
    </row>
    <row r="107" spans="2:7" x14ac:dyDescent="0.2">
      <c r="B107" s="66"/>
      <c r="C107" s="64" t="s">
        <v>95</v>
      </c>
      <c r="F107" s="102"/>
    </row>
    <row r="108" spans="2:7" x14ac:dyDescent="0.2">
      <c r="B108" s="66"/>
      <c r="C108" s="64" t="s">
        <v>96</v>
      </c>
      <c r="F108" s="102"/>
    </row>
    <row r="109" spans="2:7" x14ac:dyDescent="0.2">
      <c r="B109" s="66"/>
      <c r="C109" s="64" t="s">
        <v>97</v>
      </c>
      <c r="F109" s="102"/>
    </row>
    <row r="110" spans="2:7" x14ac:dyDescent="0.2">
      <c r="B110" s="66"/>
      <c r="C110" s="64" t="s">
        <v>21</v>
      </c>
      <c r="D110" s="54" t="s">
        <v>22</v>
      </c>
      <c r="E110" s="54">
        <v>28</v>
      </c>
      <c r="F110" s="63">
        <v>9</v>
      </c>
      <c r="G110" s="63">
        <f>E110*F110</f>
        <v>252</v>
      </c>
    </row>
    <row r="111" spans="2:7" x14ac:dyDescent="0.2">
      <c r="B111" s="66"/>
      <c r="C111" s="64" t="s">
        <v>23</v>
      </c>
      <c r="D111" s="54" t="s">
        <v>22</v>
      </c>
      <c r="E111" s="54">
        <v>7</v>
      </c>
      <c r="F111" s="63">
        <v>11</v>
      </c>
      <c r="G111" s="63">
        <f>E111*F111</f>
        <v>77</v>
      </c>
    </row>
    <row r="112" spans="2:7" x14ac:dyDescent="0.2">
      <c r="B112" s="66"/>
      <c r="C112" s="64" t="s">
        <v>98</v>
      </c>
      <c r="D112" s="54" t="s">
        <v>22</v>
      </c>
      <c r="E112" s="54">
        <v>14</v>
      </c>
      <c r="F112" s="63">
        <v>15</v>
      </c>
      <c r="G112" s="63">
        <f>E112*F112</f>
        <v>210</v>
      </c>
    </row>
    <row r="113" spans="1:8" x14ac:dyDescent="0.2">
      <c r="B113" s="66"/>
      <c r="C113" s="64" t="s">
        <v>99</v>
      </c>
      <c r="D113" s="54" t="s">
        <v>22</v>
      </c>
      <c r="E113" s="54">
        <v>16</v>
      </c>
      <c r="F113" s="63">
        <v>18</v>
      </c>
      <c r="G113" s="63">
        <f>E113*F113</f>
        <v>288</v>
      </c>
    </row>
    <row r="114" spans="1:8" x14ac:dyDescent="0.2">
      <c r="B114" s="66"/>
      <c r="C114" s="64"/>
      <c r="F114" s="102"/>
    </row>
    <row r="115" spans="1:8" x14ac:dyDescent="0.2">
      <c r="A115" s="50">
        <v>1</v>
      </c>
      <c r="B115" s="66">
        <f>SUM(A$10:A115)</f>
        <v>16</v>
      </c>
      <c r="C115" s="62" t="s">
        <v>84</v>
      </c>
      <c r="F115" s="102"/>
    </row>
    <row r="116" spans="1:8" x14ac:dyDescent="0.2">
      <c r="B116" s="66"/>
      <c r="C116" s="62" t="s">
        <v>100</v>
      </c>
      <c r="F116" s="102"/>
    </row>
    <row r="117" spans="1:8" x14ac:dyDescent="0.2">
      <c r="B117" s="66"/>
      <c r="C117" s="62" t="s">
        <v>101</v>
      </c>
      <c r="F117" s="102"/>
    </row>
    <row r="118" spans="1:8" x14ac:dyDescent="0.2">
      <c r="B118" s="66"/>
      <c r="C118" s="64" t="s">
        <v>87</v>
      </c>
      <c r="F118" s="102"/>
    </row>
    <row r="119" spans="1:8" x14ac:dyDescent="0.2">
      <c r="B119" s="66"/>
      <c r="C119" s="64" t="s">
        <v>88</v>
      </c>
      <c r="F119" s="102"/>
    </row>
    <row r="120" spans="1:8" x14ac:dyDescent="0.2">
      <c r="B120" s="66"/>
      <c r="C120" s="62" t="s">
        <v>89</v>
      </c>
      <c r="F120" s="102"/>
    </row>
    <row r="121" spans="1:8" x14ac:dyDescent="0.2">
      <c r="B121" s="66"/>
      <c r="C121" s="64" t="s">
        <v>90</v>
      </c>
      <c r="F121" s="102"/>
    </row>
    <row r="122" spans="1:8" x14ac:dyDescent="0.2">
      <c r="B122" s="66"/>
      <c r="C122" s="64" t="s">
        <v>91</v>
      </c>
      <c r="F122" s="102"/>
    </row>
    <row r="123" spans="1:8" x14ac:dyDescent="0.2">
      <c r="B123" s="66"/>
      <c r="C123" s="64" t="s">
        <v>92</v>
      </c>
      <c r="F123" s="102"/>
    </row>
    <row r="124" spans="1:8" x14ac:dyDescent="0.2">
      <c r="B124" s="66"/>
      <c r="C124" s="64" t="s">
        <v>93</v>
      </c>
      <c r="F124" s="102"/>
    </row>
    <row r="125" spans="1:8" x14ac:dyDescent="0.2">
      <c r="B125" s="66"/>
      <c r="C125" s="64" t="s">
        <v>94</v>
      </c>
      <c r="F125" s="104"/>
    </row>
    <row r="126" spans="1:8" x14ac:dyDescent="0.2">
      <c r="B126" s="66"/>
      <c r="C126" s="64" t="s">
        <v>95</v>
      </c>
      <c r="H126" s="75"/>
    </row>
    <row r="127" spans="1:8" x14ac:dyDescent="0.2">
      <c r="B127" s="66"/>
      <c r="C127" s="64" t="s">
        <v>96</v>
      </c>
      <c r="F127" s="105"/>
      <c r="G127" s="106"/>
      <c r="H127" s="75"/>
    </row>
    <row r="128" spans="1:8" x14ac:dyDescent="0.2">
      <c r="B128" s="66"/>
      <c r="C128" s="64" t="s">
        <v>97</v>
      </c>
      <c r="H128" s="75"/>
    </row>
    <row r="129" spans="1:7" x14ac:dyDescent="0.2">
      <c r="B129" s="66"/>
      <c r="C129" s="64" t="s">
        <v>21</v>
      </c>
      <c r="D129" s="54" t="s">
        <v>22</v>
      </c>
      <c r="E129" s="54">
        <v>18</v>
      </c>
      <c r="F129" s="63">
        <v>10</v>
      </c>
      <c r="G129" s="63">
        <f>E129*F129</f>
        <v>180</v>
      </c>
    </row>
    <row r="130" spans="1:7" x14ac:dyDescent="0.2">
      <c r="B130" s="66"/>
      <c r="C130" s="64"/>
    </row>
    <row r="131" spans="1:7" x14ac:dyDescent="0.2">
      <c r="A131" s="50">
        <v>1</v>
      </c>
      <c r="B131" s="66">
        <f>SUM(A$10:A131)</f>
        <v>17</v>
      </c>
      <c r="C131" s="107" t="s">
        <v>102</v>
      </c>
    </row>
    <row r="132" spans="1:7" x14ac:dyDescent="0.2">
      <c r="B132" s="66"/>
      <c r="C132" s="107" t="s">
        <v>103</v>
      </c>
    </row>
    <row r="133" spans="1:7" x14ac:dyDescent="0.2">
      <c r="B133" s="66"/>
      <c r="C133" s="107" t="s">
        <v>104</v>
      </c>
    </row>
    <row r="134" spans="1:7" x14ac:dyDescent="0.2">
      <c r="B134" s="66"/>
      <c r="C134" s="107" t="s">
        <v>105</v>
      </c>
    </row>
    <row r="135" spans="1:7" x14ac:dyDescent="0.2">
      <c r="B135" s="66"/>
      <c r="C135" s="107" t="s">
        <v>106</v>
      </c>
    </row>
    <row r="136" spans="1:7" x14ac:dyDescent="0.2">
      <c r="B136" s="66"/>
      <c r="C136" s="107" t="s">
        <v>107</v>
      </c>
    </row>
    <row r="137" spans="1:7" x14ac:dyDescent="0.2">
      <c r="B137" s="66"/>
      <c r="C137" s="107" t="s">
        <v>108</v>
      </c>
    </row>
    <row r="138" spans="1:7" x14ac:dyDescent="0.2">
      <c r="B138" s="66"/>
      <c r="C138" s="108" t="s">
        <v>109</v>
      </c>
      <c r="D138" s="109" t="s">
        <v>22</v>
      </c>
      <c r="E138" s="110">
        <v>36</v>
      </c>
      <c r="F138" s="63">
        <v>10</v>
      </c>
      <c r="G138" s="63">
        <f>E138*F138</f>
        <v>360</v>
      </c>
    </row>
    <row r="139" spans="1:7" x14ac:dyDescent="0.2">
      <c r="B139" s="66"/>
      <c r="C139" s="108" t="s">
        <v>110</v>
      </c>
      <c r="D139" s="109" t="s">
        <v>22</v>
      </c>
      <c r="E139" s="110">
        <v>12</v>
      </c>
      <c r="F139" s="63">
        <v>11</v>
      </c>
      <c r="G139" s="63">
        <f>E139*F139</f>
        <v>132</v>
      </c>
    </row>
    <row r="140" spans="1:7" x14ac:dyDescent="0.2">
      <c r="B140" s="66"/>
      <c r="C140" s="108" t="s">
        <v>111</v>
      </c>
      <c r="D140" s="109" t="s">
        <v>22</v>
      </c>
      <c r="E140" s="110">
        <v>13</v>
      </c>
      <c r="F140" s="63">
        <v>13</v>
      </c>
      <c r="G140" s="63">
        <f>E140*F140</f>
        <v>169</v>
      </c>
    </row>
    <row r="141" spans="1:7" x14ac:dyDescent="0.2">
      <c r="B141" s="66"/>
      <c r="C141" s="108"/>
      <c r="D141" s="109"/>
      <c r="E141" s="110"/>
    </row>
    <row r="142" spans="1:7" x14ac:dyDescent="0.2">
      <c r="A142" s="50">
        <v>1</v>
      </c>
      <c r="B142" s="66">
        <f>SUM(A$10:A142)</f>
        <v>18</v>
      </c>
      <c r="C142" s="107" t="s">
        <v>112</v>
      </c>
    </row>
    <row r="143" spans="1:7" x14ac:dyDescent="0.2">
      <c r="B143" s="66"/>
      <c r="C143" s="107" t="s">
        <v>113</v>
      </c>
      <c r="D143" s="111"/>
    </row>
    <row r="144" spans="1:7" x14ac:dyDescent="0.2">
      <c r="B144" s="66"/>
      <c r="C144" s="107"/>
      <c r="D144" s="54" t="s">
        <v>20</v>
      </c>
      <c r="E144" s="54">
        <v>1</v>
      </c>
      <c r="F144" s="63">
        <v>100</v>
      </c>
      <c r="G144" s="63">
        <f>E144*F144</f>
        <v>100</v>
      </c>
    </row>
    <row r="145" spans="1:13" x14ac:dyDescent="0.2">
      <c r="B145" s="66"/>
      <c r="C145" s="107"/>
    </row>
    <row r="146" spans="1:13" x14ac:dyDescent="0.2">
      <c r="A146" s="50">
        <v>1</v>
      </c>
      <c r="B146" s="66">
        <f>SUM(A$10:A146)</f>
        <v>19</v>
      </c>
      <c r="C146" s="107" t="s">
        <v>114</v>
      </c>
    </row>
    <row r="147" spans="1:13" x14ac:dyDescent="0.2">
      <c r="B147" s="66"/>
      <c r="C147" s="107" t="s">
        <v>115</v>
      </c>
      <c r="D147" s="111"/>
    </row>
    <row r="148" spans="1:13" x14ac:dyDescent="0.2">
      <c r="B148" s="66"/>
      <c r="C148" s="107" t="s">
        <v>116</v>
      </c>
      <c r="D148" s="54" t="s">
        <v>5</v>
      </c>
      <c r="E148" s="54">
        <v>1</v>
      </c>
      <c r="F148" s="63">
        <v>18</v>
      </c>
      <c r="G148" s="63">
        <f>E148*F148</f>
        <v>18</v>
      </c>
    </row>
    <row r="149" spans="1:13" x14ac:dyDescent="0.2">
      <c r="B149" s="66"/>
      <c r="C149" s="107"/>
    </row>
    <row r="150" spans="1:13" x14ac:dyDescent="0.2">
      <c r="B150" s="66"/>
      <c r="C150" s="107"/>
    </row>
    <row r="151" spans="1:13" s="85" customFormat="1" x14ac:dyDescent="0.2">
      <c r="A151" s="50">
        <v>1</v>
      </c>
      <c r="B151" s="66">
        <f>SUM(A$10:A151)</f>
        <v>20</v>
      </c>
      <c r="C151" s="107" t="s">
        <v>117</v>
      </c>
      <c r="D151" s="54"/>
      <c r="E151" s="54"/>
      <c r="G151" s="97"/>
      <c r="H151" s="50"/>
      <c r="I151" s="50"/>
      <c r="J151" s="50"/>
      <c r="K151" s="50"/>
      <c r="L151" s="50"/>
      <c r="M151" s="50"/>
    </row>
    <row r="152" spans="1:13" s="85" customFormat="1" x14ac:dyDescent="0.2">
      <c r="A152" s="50"/>
      <c r="B152" s="66"/>
      <c r="C152" s="107"/>
      <c r="D152" s="54" t="s">
        <v>20</v>
      </c>
      <c r="E152" s="54">
        <v>1</v>
      </c>
      <c r="F152" s="63">
        <v>50</v>
      </c>
      <c r="G152" s="63">
        <f>E152*F152</f>
        <v>50</v>
      </c>
      <c r="H152" s="50"/>
      <c r="I152" s="50"/>
      <c r="J152" s="50"/>
      <c r="K152" s="50"/>
      <c r="L152" s="50"/>
      <c r="M152" s="50"/>
    </row>
    <row r="153" spans="1:13" s="85" customFormat="1" x14ac:dyDescent="0.2">
      <c r="A153" s="50"/>
      <c r="B153" s="66"/>
      <c r="C153" s="107"/>
      <c r="D153" s="54"/>
      <c r="E153" s="54"/>
      <c r="G153" s="97"/>
      <c r="H153" s="50"/>
      <c r="I153" s="50"/>
      <c r="J153" s="50"/>
      <c r="K153" s="50"/>
      <c r="L153" s="50"/>
      <c r="M153" s="50"/>
    </row>
    <row r="154" spans="1:13" s="85" customFormat="1" x14ac:dyDescent="0.2">
      <c r="A154" s="50">
        <v>1</v>
      </c>
      <c r="B154" s="66">
        <f>SUM(A$10:A154)</f>
        <v>21</v>
      </c>
      <c r="C154" s="107" t="s">
        <v>118</v>
      </c>
      <c r="D154" s="54"/>
      <c r="E154" s="54"/>
      <c r="G154" s="97"/>
      <c r="H154" s="50"/>
      <c r="I154" s="50"/>
      <c r="J154" s="50"/>
      <c r="K154" s="50"/>
      <c r="L154" s="50"/>
      <c r="M154" s="50"/>
    </row>
    <row r="155" spans="1:13" x14ac:dyDescent="0.2">
      <c r="B155" s="66"/>
      <c r="C155" s="107" t="s">
        <v>119</v>
      </c>
      <c r="D155" s="50"/>
      <c r="E155" s="50"/>
    </row>
    <row r="156" spans="1:13" x14ac:dyDescent="0.2">
      <c r="B156" s="66"/>
      <c r="C156" s="107" t="s">
        <v>120</v>
      </c>
    </row>
    <row r="157" spans="1:13" x14ac:dyDescent="0.2">
      <c r="B157" s="66"/>
      <c r="C157" s="107" t="s">
        <v>121</v>
      </c>
    </row>
    <row r="158" spans="1:13" x14ac:dyDescent="0.2">
      <c r="B158" s="66"/>
      <c r="C158" s="107"/>
      <c r="D158" s="54" t="s">
        <v>20</v>
      </c>
      <c r="E158" s="54">
        <v>1</v>
      </c>
      <c r="F158" s="63">
        <v>180</v>
      </c>
      <c r="G158" s="63">
        <f>E158*F158</f>
        <v>180</v>
      </c>
    </row>
    <row r="159" spans="1:13" x14ac:dyDescent="0.2">
      <c r="B159" s="66"/>
      <c r="C159" s="107"/>
    </row>
    <row r="160" spans="1:13" x14ac:dyDescent="0.2">
      <c r="A160" s="50">
        <v>1</v>
      </c>
      <c r="B160" s="66">
        <f>SUM(A$10:A160)</f>
        <v>22</v>
      </c>
      <c r="C160" s="64" t="s">
        <v>122</v>
      </c>
    </row>
    <row r="161" spans="1:8" x14ac:dyDescent="0.2">
      <c r="B161" s="66"/>
      <c r="C161" s="62" t="s">
        <v>123</v>
      </c>
    </row>
    <row r="162" spans="1:8" x14ac:dyDescent="0.2">
      <c r="B162" s="66"/>
      <c r="C162" s="64"/>
      <c r="D162" s="54" t="s">
        <v>20</v>
      </c>
      <c r="E162" s="54">
        <v>1</v>
      </c>
      <c r="F162" s="63">
        <v>150</v>
      </c>
      <c r="G162" s="63">
        <f>E162*F162</f>
        <v>150</v>
      </c>
    </row>
    <row r="163" spans="1:8" x14ac:dyDescent="0.2">
      <c r="B163" s="66"/>
      <c r="C163" s="107"/>
    </row>
    <row r="164" spans="1:8" x14ac:dyDescent="0.2">
      <c r="A164" s="50">
        <v>1</v>
      </c>
      <c r="B164" s="66">
        <f>SUM(A$10:A164)</f>
        <v>23</v>
      </c>
      <c r="C164" s="107" t="s">
        <v>25</v>
      </c>
    </row>
    <row r="165" spans="1:8" x14ac:dyDescent="0.2">
      <c r="B165" s="66"/>
      <c r="C165" s="107" t="s">
        <v>26</v>
      </c>
      <c r="F165" s="68"/>
    </row>
    <row r="166" spans="1:8" ht="13.5" thickBot="1" x14ac:dyDescent="0.25">
      <c r="B166" s="66"/>
      <c r="C166" s="64"/>
      <c r="E166" s="68">
        <v>0.05</v>
      </c>
      <c r="F166" s="69"/>
      <c r="G166" s="70">
        <f>SUM(G11:G165)*0.05</f>
        <v>272.90000000000003</v>
      </c>
    </row>
    <row r="167" spans="1:8" x14ac:dyDescent="0.2">
      <c r="A167" s="71"/>
      <c r="B167" s="72"/>
      <c r="C167" s="73"/>
      <c r="D167" s="74"/>
      <c r="E167" s="74"/>
      <c r="F167" s="75"/>
      <c r="G167" s="55"/>
    </row>
    <row r="168" spans="1:8" x14ac:dyDescent="0.2">
      <c r="B168" s="76"/>
      <c r="C168" s="77" t="s">
        <v>27</v>
      </c>
      <c r="D168" s="78"/>
      <c r="E168" s="79"/>
      <c r="F168" s="80"/>
      <c r="G168" s="112">
        <f>SUM(G12:G166)</f>
        <v>5730.9</v>
      </c>
      <c r="H168" s="85"/>
    </row>
  </sheetData>
  <mergeCells count="5">
    <mergeCell ref="B7:G7"/>
    <mergeCell ref="B1:G1"/>
    <mergeCell ref="B3:G3"/>
    <mergeCell ref="B5:G5"/>
    <mergeCell ref="B6:G6"/>
  </mergeCells>
  <phoneticPr fontId="25"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H34"/>
  <sheetViews>
    <sheetView view="pageBreakPreview" topLeftCell="A16" zoomScaleNormal="100" zoomScaleSheetLayoutView="100" workbookViewId="0">
      <selection activeCell="E22" sqref="E22"/>
    </sheetView>
  </sheetViews>
  <sheetFormatPr defaultRowHeight="12.75" x14ac:dyDescent="0.2"/>
  <cols>
    <col min="1" max="1" width="7.28515625" style="134" customWidth="1"/>
    <col min="2" max="2" width="44.85546875" style="118" customWidth="1"/>
    <col min="3" max="3" width="5.42578125" style="119" customWidth="1"/>
    <col min="4" max="4" width="9.5703125" style="149" customWidth="1"/>
    <col min="5" max="5" width="9.140625" style="114" bestFit="1"/>
    <col min="6" max="6" width="12.5703125" style="2" customWidth="1"/>
  </cols>
  <sheetData>
    <row r="1" spans="1:8" x14ac:dyDescent="0.2">
      <c r="B1" s="5" t="s">
        <v>125</v>
      </c>
      <c r="C1"/>
      <c r="D1" s="150"/>
      <c r="E1" s="2"/>
    </row>
    <row r="2" spans="1:8" x14ac:dyDescent="0.2">
      <c r="B2" s="5"/>
      <c r="C2"/>
      <c r="D2" s="150"/>
      <c r="E2" s="2"/>
    </row>
    <row r="3" spans="1:8" s="12" customFormat="1" ht="15.75" x14ac:dyDescent="0.2">
      <c r="A3" s="14"/>
      <c r="B3" s="127" t="s">
        <v>145</v>
      </c>
      <c r="D3" s="13"/>
      <c r="E3" s="13"/>
      <c r="F3" s="13"/>
    </row>
    <row r="4" spans="1:8" s="12" customFormat="1" ht="15.75" x14ac:dyDescent="0.2">
      <c r="A4" s="14"/>
      <c r="B4" s="160" t="s">
        <v>143</v>
      </c>
      <c r="D4" s="13"/>
      <c r="E4" s="13"/>
      <c r="F4" s="13"/>
    </row>
    <row r="5" spans="1:8" s="12" customFormat="1" ht="15.75" x14ac:dyDescent="0.2">
      <c r="A5" s="14"/>
      <c r="B5" s="160" t="s">
        <v>144</v>
      </c>
      <c r="D5" s="13"/>
      <c r="E5" s="13"/>
      <c r="F5" s="13"/>
    </row>
    <row r="6" spans="1:8" s="12" customFormat="1" ht="15.75" x14ac:dyDescent="0.2">
      <c r="A6" s="14"/>
      <c r="B6" s="11"/>
      <c r="D6" s="13"/>
      <c r="E6" s="13"/>
      <c r="F6" s="13"/>
    </row>
    <row r="7" spans="1:8" s="4" customFormat="1" ht="15.75" x14ac:dyDescent="0.25">
      <c r="A7" s="151" t="s">
        <v>136</v>
      </c>
      <c r="B7" s="152" t="s">
        <v>137</v>
      </c>
      <c r="C7" s="154"/>
      <c r="D7" s="155"/>
      <c r="E7" s="156"/>
      <c r="F7" s="155"/>
    </row>
    <row r="8" spans="1:8" x14ac:dyDescent="0.2">
      <c r="B8" s="117"/>
      <c r="C8" s="115"/>
      <c r="D8" s="150"/>
      <c r="E8" s="116"/>
    </row>
    <row r="9" spans="1:8" s="6" customFormat="1" ht="36" customHeight="1" x14ac:dyDescent="0.2">
      <c r="A9" s="191" t="s">
        <v>140</v>
      </c>
      <c r="B9" s="192"/>
      <c r="C9" s="192"/>
      <c r="D9" s="192"/>
      <c r="E9" s="192"/>
      <c r="F9" s="193"/>
    </row>
    <row r="10" spans="1:8" s="7" customFormat="1" ht="24.75" customHeight="1" x14ac:dyDescent="0.2">
      <c r="A10" s="183" t="s">
        <v>1</v>
      </c>
      <c r="B10" s="189"/>
      <c r="C10" s="189"/>
      <c r="D10" s="189"/>
      <c r="E10" s="189"/>
      <c r="F10" s="190"/>
    </row>
    <row r="11" spans="1:8" s="6" customFormat="1" ht="60" customHeight="1" x14ac:dyDescent="0.2">
      <c r="A11" s="186" t="s">
        <v>9</v>
      </c>
      <c r="B11" s="194"/>
      <c r="C11" s="194"/>
      <c r="D11" s="194"/>
      <c r="E11" s="194"/>
      <c r="F11" s="195"/>
    </row>
    <row r="12" spans="1:8" s="6" customFormat="1" ht="36.75" customHeight="1" x14ac:dyDescent="0.2">
      <c r="A12" s="183" t="s">
        <v>2</v>
      </c>
      <c r="B12" s="184"/>
      <c r="C12" s="184"/>
      <c r="D12" s="184"/>
      <c r="E12" s="184"/>
      <c r="F12" s="185"/>
    </row>
    <row r="13" spans="1:8" s="6" customFormat="1" ht="36.75" customHeight="1" x14ac:dyDescent="0.2">
      <c r="A13" s="183" t="s">
        <v>6</v>
      </c>
      <c r="B13" s="184"/>
      <c r="C13" s="184"/>
      <c r="D13" s="184"/>
      <c r="E13" s="184"/>
      <c r="F13" s="185"/>
    </row>
    <row r="14" spans="1:8" s="6" customFormat="1" ht="25.5" customHeight="1" x14ac:dyDescent="0.2">
      <c r="A14" s="183" t="s">
        <v>3</v>
      </c>
      <c r="B14" s="184"/>
      <c r="C14" s="184"/>
      <c r="D14" s="184"/>
      <c r="E14" s="184"/>
      <c r="F14" s="185"/>
    </row>
    <row r="15" spans="1:8" s="6" customFormat="1" ht="47.25" customHeight="1" x14ac:dyDescent="0.2">
      <c r="A15" s="183" t="s">
        <v>4</v>
      </c>
      <c r="B15" s="184"/>
      <c r="C15" s="184"/>
      <c r="D15" s="184"/>
      <c r="E15" s="184"/>
      <c r="F15" s="185"/>
    </row>
    <row r="16" spans="1:8" s="18" customFormat="1" ht="16.5" x14ac:dyDescent="0.2">
      <c r="A16" s="49"/>
      <c r="B16" s="46"/>
      <c r="C16" s="48"/>
      <c r="D16" s="147"/>
      <c r="E16" s="19"/>
      <c r="F16" s="20"/>
      <c r="H16" s="133"/>
    </row>
    <row r="17" spans="1:8" s="4" customFormat="1" ht="15.75" x14ac:dyDescent="0.25">
      <c r="A17" s="137"/>
      <c r="B17" s="146" t="s">
        <v>133</v>
      </c>
      <c r="C17" s="120"/>
      <c r="D17" s="121"/>
      <c r="E17" s="121"/>
      <c r="F17" s="121"/>
      <c r="G17" s="3"/>
      <c r="H17" s="3"/>
    </row>
    <row r="18" spans="1:8" s="6" customFormat="1" ht="30.75" customHeight="1" x14ac:dyDescent="0.2">
      <c r="A18" s="186" t="s">
        <v>130</v>
      </c>
      <c r="B18" s="187"/>
      <c r="C18" s="187"/>
      <c r="D18" s="187"/>
      <c r="E18" s="187"/>
      <c r="F18" s="188"/>
    </row>
    <row r="19" spans="1:8" s="7" customFormat="1" ht="22.5" customHeight="1" x14ac:dyDescent="0.2">
      <c r="A19" s="183" t="s">
        <v>131</v>
      </c>
      <c r="B19" s="189"/>
      <c r="C19" s="189"/>
      <c r="D19" s="189"/>
      <c r="E19" s="189"/>
      <c r="F19" s="190"/>
    </row>
    <row r="20" spans="1:8" x14ac:dyDescent="0.2">
      <c r="A20" s="163" t="s">
        <v>14</v>
      </c>
      <c r="B20" s="164" t="s">
        <v>179</v>
      </c>
      <c r="C20" s="165" t="s">
        <v>180</v>
      </c>
      <c r="D20" s="164" t="s">
        <v>181</v>
      </c>
      <c r="E20" s="166" t="s">
        <v>182</v>
      </c>
      <c r="F20" s="167" t="s">
        <v>183</v>
      </c>
    </row>
    <row r="21" spans="1:8" x14ac:dyDescent="0.2">
      <c r="A21" s="163"/>
      <c r="B21" s="164"/>
      <c r="C21" s="165"/>
      <c r="D21" s="164"/>
      <c r="E21" s="166"/>
      <c r="F21" s="167"/>
    </row>
    <row r="22" spans="1:8" s="48" customFormat="1" ht="114.75" x14ac:dyDescent="0.2">
      <c r="A22" s="49" t="s">
        <v>134</v>
      </c>
      <c r="B22" s="17" t="s">
        <v>184</v>
      </c>
      <c r="C22" s="48" t="s">
        <v>127</v>
      </c>
      <c r="D22" s="147">
        <v>1</v>
      </c>
      <c r="E22" s="177"/>
      <c r="F22" s="47">
        <f>D22*E22</f>
        <v>0</v>
      </c>
    </row>
    <row r="23" spans="1:8" s="9" customFormat="1" x14ac:dyDescent="0.2">
      <c r="A23" s="134"/>
      <c r="B23" s="118"/>
      <c r="C23" s="148"/>
      <c r="D23" s="149"/>
      <c r="E23" s="178"/>
      <c r="F23" s="150"/>
    </row>
    <row r="24" spans="1:8" s="48" customFormat="1" ht="26.25" thickBot="1" x14ac:dyDescent="0.25">
      <c r="A24" s="172" t="s">
        <v>135</v>
      </c>
      <c r="B24" s="173" t="s">
        <v>142</v>
      </c>
      <c r="C24" s="174" t="s">
        <v>127</v>
      </c>
      <c r="D24" s="175">
        <v>1</v>
      </c>
      <c r="E24" s="179"/>
      <c r="F24" s="176">
        <f>D24*E24</f>
        <v>0</v>
      </c>
    </row>
    <row r="25" spans="1:8" s="4" customFormat="1" ht="16.5" x14ac:dyDescent="0.25">
      <c r="A25" s="168" t="s">
        <v>136</v>
      </c>
      <c r="B25" s="169" t="s">
        <v>137</v>
      </c>
      <c r="C25" s="170"/>
      <c r="D25" s="171"/>
      <c r="E25" s="171"/>
      <c r="F25" s="171">
        <f>SUM(F22:F24)</f>
        <v>0</v>
      </c>
      <c r="G25" s="3"/>
      <c r="H25" s="133"/>
    </row>
    <row r="26" spans="1:8" s="4" customFormat="1" ht="16.5" x14ac:dyDescent="0.25">
      <c r="A26" s="138"/>
      <c r="B26" s="157"/>
      <c r="C26" s="122"/>
      <c r="D26" s="123"/>
      <c r="E26" s="123"/>
      <c r="F26" s="123"/>
      <c r="G26" s="3"/>
      <c r="H26" s="133"/>
    </row>
    <row r="27" spans="1:8" s="4" customFormat="1" ht="16.5" x14ac:dyDescent="0.25">
      <c r="A27" s="138"/>
      <c r="B27" s="157"/>
      <c r="C27" s="122"/>
      <c r="D27" s="123"/>
      <c r="E27" s="123"/>
      <c r="F27" s="123"/>
      <c r="G27" s="3"/>
      <c r="H27" s="133"/>
    </row>
    <row r="28" spans="1:8" s="4" customFormat="1" ht="15.75" x14ac:dyDescent="0.25">
      <c r="A28" s="153"/>
      <c r="B28" s="4" t="s">
        <v>0</v>
      </c>
      <c r="C28" s="158"/>
      <c r="D28" s="159"/>
      <c r="E28" s="159"/>
      <c r="F28" s="155"/>
    </row>
    <row r="29" spans="1:8" s="12" customFormat="1" ht="15" x14ac:dyDescent="0.2">
      <c r="A29" s="14"/>
      <c r="C29" s="135"/>
      <c r="D29" s="136"/>
      <c r="E29" s="136"/>
      <c r="F29" s="13"/>
    </row>
    <row r="30" spans="1:8" s="12" customFormat="1" ht="15" x14ac:dyDescent="0.2">
      <c r="A30" s="14" t="s">
        <v>136</v>
      </c>
      <c r="B30" s="138" t="s">
        <v>137</v>
      </c>
      <c r="C30" s="135"/>
      <c r="D30" s="136"/>
      <c r="E30" s="136"/>
      <c r="F30" s="13">
        <f>F25</f>
        <v>0</v>
      </c>
    </row>
    <row r="31" spans="1:8" s="12" customFormat="1" ht="15" x14ac:dyDescent="0.2">
      <c r="A31" s="14"/>
      <c r="C31" s="135"/>
      <c r="D31" s="136"/>
      <c r="E31" s="136"/>
      <c r="F31" s="13"/>
    </row>
    <row r="32" spans="1:8" ht="15" x14ac:dyDescent="0.2">
      <c r="A32" s="124"/>
      <c r="B32" s="139" t="s">
        <v>124</v>
      </c>
      <c r="C32" s="125"/>
      <c r="D32" s="162"/>
      <c r="E32" s="126"/>
      <c r="F32" s="140">
        <f>SUM(F30:F31)</f>
        <v>0</v>
      </c>
    </row>
    <row r="33" spans="1:6" s="12" customFormat="1" ht="15.75" thickBot="1" x14ac:dyDescent="0.25">
      <c r="A33" s="141"/>
      <c r="B33" s="142" t="s">
        <v>129</v>
      </c>
      <c r="C33" s="143"/>
      <c r="D33" s="144"/>
      <c r="E33" s="144"/>
      <c r="F33" s="145">
        <f>F32*0.1</f>
        <v>0</v>
      </c>
    </row>
    <row r="34" spans="1:6" s="4" customFormat="1" ht="15.75" x14ac:dyDescent="0.25">
      <c r="A34" s="128"/>
      <c r="B34" s="129" t="s">
        <v>124</v>
      </c>
      <c r="C34" s="130"/>
      <c r="D34" s="131"/>
      <c r="E34" s="131"/>
      <c r="F34" s="132">
        <f>F32+F33</f>
        <v>0</v>
      </c>
    </row>
  </sheetData>
  <sheetProtection algorithmName="SHA-512" hashValue="VN0dHi1ywqXwL0K+i05pqDMuCsoWnqXRXXFyHBEUhgew+KLbTrfNzb9foaIkrB/afG5ouW9SKdNexJraoTtcsg==" saltValue="974Ty3iBxhK1Y3PTKZFexg=="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H34"/>
  <sheetViews>
    <sheetView view="pageBreakPreview" topLeftCell="A14" zoomScaleNormal="100" zoomScaleSheetLayoutView="100" workbookViewId="0">
      <selection activeCell="E22" sqref="E22"/>
    </sheetView>
  </sheetViews>
  <sheetFormatPr defaultRowHeight="12.75" x14ac:dyDescent="0.2"/>
  <cols>
    <col min="1" max="1" width="7.28515625" style="134" customWidth="1"/>
    <col min="2" max="2" width="44.85546875" style="118" customWidth="1"/>
    <col min="3" max="3" width="5.42578125" style="119" customWidth="1"/>
    <col min="4" max="4" width="9.5703125" style="149" customWidth="1"/>
    <col min="5" max="5" width="9.140625" style="114"/>
    <col min="6" max="6" width="12.5703125" style="2" customWidth="1"/>
  </cols>
  <sheetData>
    <row r="1" spans="1:8" x14ac:dyDescent="0.2">
      <c r="B1" s="5" t="s">
        <v>125</v>
      </c>
      <c r="C1"/>
      <c r="D1" s="150"/>
      <c r="E1" s="2"/>
    </row>
    <row r="2" spans="1:8" x14ac:dyDescent="0.2">
      <c r="B2" s="5"/>
      <c r="C2"/>
      <c r="D2" s="150"/>
      <c r="E2" s="2"/>
    </row>
    <row r="3" spans="1:8" s="12" customFormat="1" ht="15.75" x14ac:dyDescent="0.2">
      <c r="A3" s="14"/>
      <c r="B3" s="127" t="s">
        <v>145</v>
      </c>
      <c r="D3" s="13"/>
      <c r="E3" s="13"/>
      <c r="F3" s="13"/>
    </row>
    <row r="4" spans="1:8" s="12" customFormat="1" ht="15.75" x14ac:dyDescent="0.2">
      <c r="A4" s="14"/>
      <c r="B4" s="160" t="s">
        <v>146</v>
      </c>
      <c r="D4" s="13"/>
      <c r="E4" s="13"/>
      <c r="F4" s="13"/>
    </row>
    <row r="5" spans="1:8" s="12" customFormat="1" ht="15.75" x14ac:dyDescent="0.2">
      <c r="A5" s="14"/>
      <c r="B5" s="160" t="s">
        <v>147</v>
      </c>
      <c r="D5" s="13"/>
      <c r="E5" s="13"/>
      <c r="F5" s="13"/>
    </row>
    <row r="6" spans="1:8" s="12" customFormat="1" ht="15.75" x14ac:dyDescent="0.2">
      <c r="A6" s="14"/>
      <c r="B6" s="11"/>
      <c r="D6" s="13"/>
      <c r="E6" s="13"/>
      <c r="F6" s="13"/>
    </row>
    <row r="7" spans="1:8" s="4" customFormat="1" ht="15.75" x14ac:dyDescent="0.25">
      <c r="A7" s="151" t="s">
        <v>136</v>
      </c>
      <c r="B7" s="152" t="s">
        <v>137</v>
      </c>
      <c r="C7" s="154"/>
      <c r="D7" s="155"/>
      <c r="E7" s="156"/>
      <c r="F7" s="155"/>
    </row>
    <row r="8" spans="1:8" x14ac:dyDescent="0.2">
      <c r="B8" s="117"/>
      <c r="C8" s="115"/>
      <c r="D8" s="150"/>
      <c r="E8" s="116"/>
    </row>
    <row r="9" spans="1:8" s="6" customFormat="1" ht="36" customHeight="1" x14ac:dyDescent="0.2">
      <c r="A9" s="191" t="s">
        <v>140</v>
      </c>
      <c r="B9" s="192"/>
      <c r="C9" s="192"/>
      <c r="D9" s="192"/>
      <c r="E9" s="192"/>
      <c r="F9" s="193"/>
    </row>
    <row r="10" spans="1:8" s="7" customFormat="1" ht="24.75" customHeight="1" x14ac:dyDescent="0.2">
      <c r="A10" s="183" t="s">
        <v>1</v>
      </c>
      <c r="B10" s="189"/>
      <c r="C10" s="189"/>
      <c r="D10" s="189"/>
      <c r="E10" s="189"/>
      <c r="F10" s="190"/>
    </row>
    <row r="11" spans="1:8" s="6" customFormat="1" ht="60" customHeight="1" x14ac:dyDescent="0.2">
      <c r="A11" s="186" t="s">
        <v>9</v>
      </c>
      <c r="B11" s="194"/>
      <c r="C11" s="194"/>
      <c r="D11" s="194"/>
      <c r="E11" s="194"/>
      <c r="F11" s="195"/>
    </row>
    <row r="12" spans="1:8" s="6" customFormat="1" ht="36.75" customHeight="1" x14ac:dyDescent="0.2">
      <c r="A12" s="183" t="s">
        <v>2</v>
      </c>
      <c r="B12" s="184"/>
      <c r="C12" s="184"/>
      <c r="D12" s="184"/>
      <c r="E12" s="184"/>
      <c r="F12" s="185"/>
    </row>
    <row r="13" spans="1:8" s="6" customFormat="1" ht="36.75" customHeight="1" x14ac:dyDescent="0.2">
      <c r="A13" s="183" t="s">
        <v>6</v>
      </c>
      <c r="B13" s="184"/>
      <c r="C13" s="184"/>
      <c r="D13" s="184"/>
      <c r="E13" s="184"/>
      <c r="F13" s="185"/>
    </row>
    <row r="14" spans="1:8" s="6" customFormat="1" ht="25.5" customHeight="1" x14ac:dyDescent="0.2">
      <c r="A14" s="183" t="s">
        <v>3</v>
      </c>
      <c r="B14" s="184"/>
      <c r="C14" s="184"/>
      <c r="D14" s="184"/>
      <c r="E14" s="184"/>
      <c r="F14" s="185"/>
    </row>
    <row r="15" spans="1:8" s="6" customFormat="1" ht="47.25" customHeight="1" x14ac:dyDescent="0.2">
      <c r="A15" s="183" t="s">
        <v>4</v>
      </c>
      <c r="B15" s="184"/>
      <c r="C15" s="184"/>
      <c r="D15" s="184"/>
      <c r="E15" s="184"/>
      <c r="F15" s="185"/>
    </row>
    <row r="16" spans="1:8" s="18" customFormat="1" ht="16.5" x14ac:dyDescent="0.2">
      <c r="A16" s="49"/>
      <c r="B16" s="46"/>
      <c r="C16" s="48"/>
      <c r="D16" s="147"/>
      <c r="E16" s="19"/>
      <c r="F16" s="20"/>
      <c r="H16" s="133"/>
    </row>
    <row r="17" spans="1:8" s="4" customFormat="1" ht="15.75" x14ac:dyDescent="0.25">
      <c r="A17" s="137"/>
      <c r="B17" s="146" t="s">
        <v>133</v>
      </c>
      <c r="C17" s="120"/>
      <c r="D17" s="121"/>
      <c r="E17" s="121"/>
      <c r="F17" s="121"/>
      <c r="G17" s="3"/>
      <c r="H17" s="3"/>
    </row>
    <row r="18" spans="1:8" s="6" customFormat="1" ht="30.75" customHeight="1" x14ac:dyDescent="0.2">
      <c r="A18" s="186" t="s">
        <v>130</v>
      </c>
      <c r="B18" s="187"/>
      <c r="C18" s="187"/>
      <c r="D18" s="187"/>
      <c r="E18" s="187"/>
      <c r="F18" s="188"/>
    </row>
    <row r="19" spans="1:8" s="7" customFormat="1" ht="22.5" customHeight="1" x14ac:dyDescent="0.2">
      <c r="A19" s="183" t="s">
        <v>131</v>
      </c>
      <c r="B19" s="189"/>
      <c r="C19" s="189"/>
      <c r="D19" s="189"/>
      <c r="E19" s="189"/>
      <c r="F19" s="190"/>
    </row>
    <row r="20" spans="1:8" x14ac:dyDescent="0.2">
      <c r="A20" s="163" t="s">
        <v>14</v>
      </c>
      <c r="B20" s="164" t="s">
        <v>179</v>
      </c>
      <c r="C20" s="165" t="s">
        <v>180</v>
      </c>
      <c r="D20" s="164" t="s">
        <v>181</v>
      </c>
      <c r="E20" s="166" t="s">
        <v>182</v>
      </c>
      <c r="F20" s="167" t="s">
        <v>183</v>
      </c>
    </row>
    <row r="21" spans="1:8" x14ac:dyDescent="0.2">
      <c r="A21" s="163"/>
      <c r="B21" s="164"/>
      <c r="C21" s="165"/>
      <c r="D21" s="164"/>
      <c r="E21" s="166"/>
      <c r="F21" s="167"/>
    </row>
    <row r="22" spans="1:8" s="48" customFormat="1" ht="114.75" x14ac:dyDescent="0.2">
      <c r="A22" s="49" t="s">
        <v>134</v>
      </c>
      <c r="B22" s="17" t="s">
        <v>184</v>
      </c>
      <c r="C22" s="48" t="s">
        <v>127</v>
      </c>
      <c r="D22" s="147">
        <v>1</v>
      </c>
      <c r="E22" s="177"/>
      <c r="F22" s="47">
        <f>D22*E22</f>
        <v>0</v>
      </c>
    </row>
    <row r="23" spans="1:8" s="9" customFormat="1" x14ac:dyDescent="0.2">
      <c r="A23" s="134"/>
      <c r="B23" s="118"/>
      <c r="C23" s="148"/>
      <c r="D23" s="149"/>
      <c r="E23" s="178"/>
      <c r="F23" s="150"/>
    </row>
    <row r="24" spans="1:8" s="48" customFormat="1" ht="26.25" thickBot="1" x14ac:dyDescent="0.25">
      <c r="A24" s="172" t="s">
        <v>135</v>
      </c>
      <c r="B24" s="173" t="s">
        <v>142</v>
      </c>
      <c r="C24" s="174" t="s">
        <v>127</v>
      </c>
      <c r="D24" s="175">
        <v>1</v>
      </c>
      <c r="E24" s="179"/>
      <c r="F24" s="176">
        <f>D24*E24</f>
        <v>0</v>
      </c>
    </row>
    <row r="25" spans="1:8" s="4" customFormat="1" ht="16.5" x14ac:dyDescent="0.25">
      <c r="A25" s="168" t="s">
        <v>136</v>
      </c>
      <c r="B25" s="169" t="s">
        <v>137</v>
      </c>
      <c r="C25" s="170"/>
      <c r="D25" s="171"/>
      <c r="E25" s="171"/>
      <c r="F25" s="171">
        <f>SUM(F22:F24)</f>
        <v>0</v>
      </c>
      <c r="G25" s="3"/>
      <c r="H25" s="133"/>
    </row>
    <row r="26" spans="1:8" s="4" customFormat="1" ht="16.5" x14ac:dyDescent="0.25">
      <c r="A26" s="138"/>
      <c r="B26" s="157"/>
      <c r="C26" s="122"/>
      <c r="D26" s="123"/>
      <c r="E26" s="123"/>
      <c r="F26" s="123"/>
      <c r="G26" s="3"/>
      <c r="H26" s="133"/>
    </row>
    <row r="27" spans="1:8" s="4" customFormat="1" ht="16.5" x14ac:dyDescent="0.25">
      <c r="A27" s="138"/>
      <c r="B27" s="157"/>
      <c r="C27" s="122"/>
      <c r="D27" s="123"/>
      <c r="E27" s="123"/>
      <c r="F27" s="123"/>
      <c r="G27" s="3"/>
      <c r="H27" s="133"/>
    </row>
    <row r="28" spans="1:8" s="4" customFormat="1" ht="15.75" x14ac:dyDescent="0.25">
      <c r="A28" s="153"/>
      <c r="B28" s="4" t="s">
        <v>0</v>
      </c>
      <c r="C28" s="158"/>
      <c r="D28" s="159"/>
      <c r="E28" s="159"/>
      <c r="F28" s="155"/>
    </row>
    <row r="29" spans="1:8" s="12" customFormat="1" ht="15" x14ac:dyDescent="0.2">
      <c r="A29" s="14"/>
      <c r="C29" s="135"/>
      <c r="D29" s="136"/>
      <c r="E29" s="136"/>
      <c r="F29" s="13"/>
    </row>
    <row r="30" spans="1:8" s="12" customFormat="1" ht="15" x14ac:dyDescent="0.2">
      <c r="A30" s="14" t="s">
        <v>136</v>
      </c>
      <c r="B30" s="138" t="s">
        <v>137</v>
      </c>
      <c r="C30" s="135"/>
      <c r="D30" s="136"/>
      <c r="E30" s="136"/>
      <c r="F30" s="13">
        <f>F25</f>
        <v>0</v>
      </c>
    </row>
    <row r="31" spans="1:8" s="12" customFormat="1" ht="15" x14ac:dyDescent="0.2">
      <c r="A31" s="14"/>
      <c r="C31" s="135"/>
      <c r="D31" s="136"/>
      <c r="E31" s="136"/>
      <c r="F31" s="13"/>
    </row>
    <row r="32" spans="1:8" ht="15" x14ac:dyDescent="0.2">
      <c r="A32" s="124"/>
      <c r="B32" s="139" t="s">
        <v>124</v>
      </c>
      <c r="C32" s="125"/>
      <c r="D32" s="162"/>
      <c r="E32" s="126"/>
      <c r="F32" s="140">
        <f>SUM(F30:F31)</f>
        <v>0</v>
      </c>
    </row>
    <row r="33" spans="1:6" s="12" customFormat="1" ht="15.75" thickBot="1" x14ac:dyDescent="0.25">
      <c r="A33" s="141"/>
      <c r="B33" s="142" t="s">
        <v>129</v>
      </c>
      <c r="C33" s="143"/>
      <c r="D33" s="144"/>
      <c r="E33" s="144"/>
      <c r="F33" s="145">
        <f>F32*0.1</f>
        <v>0</v>
      </c>
    </row>
    <row r="34" spans="1:6" s="4" customFormat="1" ht="15.75" x14ac:dyDescent="0.25">
      <c r="A34" s="128"/>
      <c r="B34" s="129" t="s">
        <v>124</v>
      </c>
      <c r="C34" s="130"/>
      <c r="D34" s="131"/>
      <c r="E34" s="131"/>
      <c r="F34" s="132">
        <f>F32+F33</f>
        <v>0</v>
      </c>
    </row>
  </sheetData>
  <sheetProtection algorithmName="SHA-512" hashValue="B2+59FmHIHLsxl9z5dsK4Wegq/lN8pNRcd1mQWn1XEDdldDSPlxcbQILSHASnLtvAPFwDn9OoGykXE3uvgE8aQ==" saltValue="fPXD6w7Fj5TO+gcCPD0Ucg=="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H34"/>
  <sheetViews>
    <sheetView view="pageBreakPreview" topLeftCell="A16" zoomScaleNormal="100" zoomScaleSheetLayoutView="100" workbookViewId="0">
      <selection activeCell="E22" sqref="E22"/>
    </sheetView>
  </sheetViews>
  <sheetFormatPr defaultRowHeight="12.75" x14ac:dyDescent="0.2"/>
  <cols>
    <col min="1" max="1" width="7.28515625" style="134" customWidth="1"/>
    <col min="2" max="2" width="44.85546875" style="118" customWidth="1"/>
    <col min="3" max="3" width="5.42578125" style="119" customWidth="1"/>
    <col min="4" max="4" width="9.5703125" style="149" customWidth="1"/>
    <col min="5" max="5" width="9.140625" style="114"/>
    <col min="6" max="6" width="12.5703125" style="2" customWidth="1"/>
  </cols>
  <sheetData>
    <row r="1" spans="1:8" x14ac:dyDescent="0.2">
      <c r="B1" s="5" t="s">
        <v>125</v>
      </c>
      <c r="C1"/>
      <c r="D1" s="150"/>
      <c r="E1" s="2"/>
    </row>
    <row r="2" spans="1:8" x14ac:dyDescent="0.2">
      <c r="B2" s="5"/>
      <c r="C2"/>
      <c r="D2" s="150"/>
      <c r="E2" s="2"/>
    </row>
    <row r="3" spans="1:8" s="12" customFormat="1" ht="15.75" x14ac:dyDescent="0.2">
      <c r="A3" s="14"/>
      <c r="B3" s="127" t="s">
        <v>145</v>
      </c>
      <c r="D3" s="13"/>
      <c r="E3" s="13"/>
      <c r="F3" s="13"/>
    </row>
    <row r="4" spans="1:8" s="12" customFormat="1" ht="15.75" x14ac:dyDescent="0.2">
      <c r="A4" s="14"/>
      <c r="B4" s="160" t="s">
        <v>148</v>
      </c>
      <c r="D4" s="13"/>
      <c r="E4" s="13"/>
      <c r="F4" s="13"/>
    </row>
    <row r="5" spans="1:8" s="12" customFormat="1" ht="15.75" x14ac:dyDescent="0.2">
      <c r="A5" s="14"/>
      <c r="B5" s="160" t="s">
        <v>149</v>
      </c>
      <c r="D5" s="13"/>
      <c r="E5" s="13"/>
      <c r="F5" s="13"/>
    </row>
    <row r="6" spans="1:8" s="12" customFormat="1" ht="15.75" x14ac:dyDescent="0.2">
      <c r="A6" s="14"/>
      <c r="B6" s="11"/>
      <c r="D6" s="13"/>
      <c r="E6" s="13"/>
      <c r="F6" s="13"/>
    </row>
    <row r="7" spans="1:8" s="4" customFormat="1" ht="15.75" x14ac:dyDescent="0.25">
      <c r="A7" s="151" t="s">
        <v>136</v>
      </c>
      <c r="B7" s="152" t="s">
        <v>137</v>
      </c>
      <c r="C7" s="154"/>
      <c r="D7" s="155"/>
      <c r="E7" s="156"/>
      <c r="F7" s="155"/>
    </row>
    <row r="8" spans="1:8" x14ac:dyDescent="0.2">
      <c r="B8" s="117"/>
      <c r="C8" s="115"/>
      <c r="D8" s="150"/>
      <c r="E8" s="116"/>
    </row>
    <row r="9" spans="1:8" s="6" customFormat="1" ht="36" customHeight="1" x14ac:dyDescent="0.2">
      <c r="A9" s="191" t="s">
        <v>140</v>
      </c>
      <c r="B9" s="192"/>
      <c r="C9" s="192"/>
      <c r="D9" s="192"/>
      <c r="E9" s="192"/>
      <c r="F9" s="193"/>
    </row>
    <row r="10" spans="1:8" s="7" customFormat="1" ht="24.75" customHeight="1" x14ac:dyDescent="0.2">
      <c r="A10" s="183" t="s">
        <v>1</v>
      </c>
      <c r="B10" s="189"/>
      <c r="C10" s="189"/>
      <c r="D10" s="189"/>
      <c r="E10" s="189"/>
      <c r="F10" s="190"/>
    </row>
    <row r="11" spans="1:8" s="6" customFormat="1" ht="60" customHeight="1" x14ac:dyDescent="0.2">
      <c r="A11" s="186" t="s">
        <v>9</v>
      </c>
      <c r="B11" s="194"/>
      <c r="C11" s="194"/>
      <c r="D11" s="194"/>
      <c r="E11" s="194"/>
      <c r="F11" s="195"/>
    </row>
    <row r="12" spans="1:8" s="6" customFormat="1" ht="36.75" customHeight="1" x14ac:dyDescent="0.2">
      <c r="A12" s="183" t="s">
        <v>2</v>
      </c>
      <c r="B12" s="184"/>
      <c r="C12" s="184"/>
      <c r="D12" s="184"/>
      <c r="E12" s="184"/>
      <c r="F12" s="185"/>
    </row>
    <row r="13" spans="1:8" s="6" customFormat="1" ht="36.75" customHeight="1" x14ac:dyDescent="0.2">
      <c r="A13" s="183" t="s">
        <v>6</v>
      </c>
      <c r="B13" s="184"/>
      <c r="C13" s="184"/>
      <c r="D13" s="184"/>
      <c r="E13" s="184"/>
      <c r="F13" s="185"/>
    </row>
    <row r="14" spans="1:8" s="6" customFormat="1" ht="25.5" customHeight="1" x14ac:dyDescent="0.2">
      <c r="A14" s="183" t="s">
        <v>3</v>
      </c>
      <c r="B14" s="184"/>
      <c r="C14" s="184"/>
      <c r="D14" s="184"/>
      <c r="E14" s="184"/>
      <c r="F14" s="185"/>
    </row>
    <row r="15" spans="1:8" s="6" customFormat="1" ht="47.25" customHeight="1" x14ac:dyDescent="0.2">
      <c r="A15" s="183" t="s">
        <v>4</v>
      </c>
      <c r="B15" s="184"/>
      <c r="C15" s="184"/>
      <c r="D15" s="184"/>
      <c r="E15" s="184"/>
      <c r="F15" s="185"/>
    </row>
    <row r="16" spans="1:8" s="18" customFormat="1" ht="16.5" x14ac:dyDescent="0.2">
      <c r="A16" s="49"/>
      <c r="B16" s="46"/>
      <c r="C16" s="48"/>
      <c r="D16" s="147"/>
      <c r="E16" s="19"/>
      <c r="F16" s="20"/>
      <c r="H16" s="133"/>
    </row>
    <row r="17" spans="1:8" s="4" customFormat="1" ht="15.75" x14ac:dyDescent="0.25">
      <c r="A17" s="137"/>
      <c r="B17" s="146" t="s">
        <v>133</v>
      </c>
      <c r="C17" s="120"/>
      <c r="D17" s="121"/>
      <c r="E17" s="121"/>
      <c r="F17" s="121"/>
      <c r="G17" s="3"/>
      <c r="H17" s="3"/>
    </row>
    <row r="18" spans="1:8" s="6" customFormat="1" ht="30.75" customHeight="1" x14ac:dyDescent="0.2">
      <c r="A18" s="186" t="s">
        <v>130</v>
      </c>
      <c r="B18" s="187"/>
      <c r="C18" s="187"/>
      <c r="D18" s="187"/>
      <c r="E18" s="187"/>
      <c r="F18" s="188"/>
    </row>
    <row r="19" spans="1:8" s="7" customFormat="1" ht="22.5" customHeight="1" x14ac:dyDescent="0.2">
      <c r="A19" s="183" t="s">
        <v>131</v>
      </c>
      <c r="B19" s="189"/>
      <c r="C19" s="189"/>
      <c r="D19" s="189"/>
      <c r="E19" s="189"/>
      <c r="F19" s="190"/>
    </row>
    <row r="20" spans="1:8" x14ac:dyDescent="0.2">
      <c r="A20" s="163" t="s">
        <v>14</v>
      </c>
      <c r="B20" s="164" t="s">
        <v>179</v>
      </c>
      <c r="C20" s="165" t="s">
        <v>180</v>
      </c>
      <c r="D20" s="164" t="s">
        <v>181</v>
      </c>
      <c r="E20" s="166" t="s">
        <v>182</v>
      </c>
      <c r="F20" s="167" t="s">
        <v>183</v>
      </c>
    </row>
    <row r="21" spans="1:8" x14ac:dyDescent="0.2">
      <c r="A21" s="163"/>
      <c r="B21" s="164"/>
      <c r="C21" s="165"/>
      <c r="D21" s="164"/>
      <c r="E21" s="166"/>
      <c r="F21" s="167"/>
    </row>
    <row r="22" spans="1:8" s="48" customFormat="1" ht="114.75" x14ac:dyDescent="0.2">
      <c r="A22" s="49" t="s">
        <v>134</v>
      </c>
      <c r="B22" s="17" t="s">
        <v>184</v>
      </c>
      <c r="C22" s="48" t="s">
        <v>127</v>
      </c>
      <c r="D22" s="147">
        <v>1</v>
      </c>
      <c r="E22" s="177"/>
      <c r="F22" s="47">
        <f>D22*E22</f>
        <v>0</v>
      </c>
    </row>
    <row r="23" spans="1:8" s="9" customFormat="1" x14ac:dyDescent="0.2">
      <c r="A23" s="134"/>
      <c r="B23" s="118"/>
      <c r="C23" s="148"/>
      <c r="D23" s="149"/>
      <c r="E23" s="178"/>
      <c r="F23" s="150"/>
    </row>
    <row r="24" spans="1:8" s="48" customFormat="1" ht="26.25" thickBot="1" x14ac:dyDescent="0.25">
      <c r="A24" s="172" t="s">
        <v>135</v>
      </c>
      <c r="B24" s="173" t="s">
        <v>142</v>
      </c>
      <c r="C24" s="174" t="s">
        <v>127</v>
      </c>
      <c r="D24" s="175">
        <v>1</v>
      </c>
      <c r="E24" s="179"/>
      <c r="F24" s="176">
        <f>D24*E24</f>
        <v>0</v>
      </c>
    </row>
    <row r="25" spans="1:8" s="4" customFormat="1" ht="16.5" x14ac:dyDescent="0.25">
      <c r="A25" s="168" t="s">
        <v>136</v>
      </c>
      <c r="B25" s="169" t="s">
        <v>137</v>
      </c>
      <c r="C25" s="170"/>
      <c r="D25" s="171"/>
      <c r="E25" s="171"/>
      <c r="F25" s="171">
        <f>SUM(F22:F24)</f>
        <v>0</v>
      </c>
      <c r="G25" s="3"/>
      <c r="H25" s="133"/>
    </row>
    <row r="26" spans="1:8" s="4" customFormat="1" ht="16.5" x14ac:dyDescent="0.25">
      <c r="A26" s="138"/>
      <c r="B26" s="157"/>
      <c r="C26" s="122"/>
      <c r="D26" s="123"/>
      <c r="E26" s="123"/>
      <c r="F26" s="123"/>
      <c r="G26" s="3"/>
      <c r="H26" s="133"/>
    </row>
    <row r="27" spans="1:8" s="4" customFormat="1" ht="16.5" x14ac:dyDescent="0.25">
      <c r="A27" s="138"/>
      <c r="B27" s="157"/>
      <c r="C27" s="122"/>
      <c r="D27" s="123"/>
      <c r="E27" s="123"/>
      <c r="F27" s="123"/>
      <c r="G27" s="3"/>
      <c r="H27" s="133"/>
    </row>
    <row r="28" spans="1:8" s="4" customFormat="1" ht="15.75" x14ac:dyDescent="0.25">
      <c r="A28" s="153"/>
      <c r="B28" s="4" t="s">
        <v>0</v>
      </c>
      <c r="C28" s="158"/>
      <c r="D28" s="159"/>
      <c r="E28" s="159"/>
      <c r="F28" s="155"/>
    </row>
    <row r="29" spans="1:8" s="12" customFormat="1" ht="15" x14ac:dyDescent="0.2">
      <c r="A29" s="14"/>
      <c r="C29" s="135"/>
      <c r="D29" s="136"/>
      <c r="E29" s="136"/>
      <c r="F29" s="13"/>
    </row>
    <row r="30" spans="1:8" s="12" customFormat="1" ht="15" x14ac:dyDescent="0.2">
      <c r="A30" s="14" t="s">
        <v>136</v>
      </c>
      <c r="B30" s="138" t="s">
        <v>137</v>
      </c>
      <c r="C30" s="135"/>
      <c r="D30" s="136"/>
      <c r="E30" s="136"/>
      <c r="F30" s="13">
        <f>F25</f>
        <v>0</v>
      </c>
    </row>
    <row r="31" spans="1:8" s="12" customFormat="1" ht="15" x14ac:dyDescent="0.2">
      <c r="A31" s="14"/>
      <c r="C31" s="135"/>
      <c r="D31" s="136"/>
      <c r="E31" s="136"/>
      <c r="F31" s="13"/>
    </row>
    <row r="32" spans="1:8" ht="15" x14ac:dyDescent="0.2">
      <c r="A32" s="124"/>
      <c r="B32" s="139" t="s">
        <v>124</v>
      </c>
      <c r="C32" s="125"/>
      <c r="D32" s="162"/>
      <c r="E32" s="126"/>
      <c r="F32" s="140">
        <f>SUM(F30:F31)</f>
        <v>0</v>
      </c>
    </row>
    <row r="33" spans="1:6" s="12" customFormat="1" ht="15.75" thickBot="1" x14ac:dyDescent="0.25">
      <c r="A33" s="141"/>
      <c r="B33" s="142" t="s">
        <v>129</v>
      </c>
      <c r="C33" s="143"/>
      <c r="D33" s="144"/>
      <c r="E33" s="144"/>
      <c r="F33" s="145">
        <f>F32*0.1</f>
        <v>0</v>
      </c>
    </row>
    <row r="34" spans="1:6" s="4" customFormat="1" ht="15.75" x14ac:dyDescent="0.25">
      <c r="A34" s="128"/>
      <c r="B34" s="129" t="s">
        <v>124</v>
      </c>
      <c r="C34" s="130"/>
      <c r="D34" s="131"/>
      <c r="E34" s="131"/>
      <c r="F34" s="132">
        <f>F32+F33</f>
        <v>0</v>
      </c>
    </row>
  </sheetData>
  <sheetProtection algorithmName="SHA-512" hashValue="JY2n7ZYozyv+Fnc7xCoGJRHkrSNw1YZILV39YlaO+NpxvMFrg0IcjAXIPMGU071KZKOJ3UzCgfZ5DyYgsrqu3g==" saltValue="f5HlTjXLHQCXTWduY8uEaw=="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H32"/>
  <sheetViews>
    <sheetView view="pageBreakPreview" topLeftCell="A13" zoomScaleNormal="100" zoomScaleSheetLayoutView="100" workbookViewId="0">
      <selection activeCell="E22" sqref="E22"/>
    </sheetView>
  </sheetViews>
  <sheetFormatPr defaultRowHeight="12.75" x14ac:dyDescent="0.2"/>
  <cols>
    <col min="1" max="1" width="7.28515625" style="134" customWidth="1"/>
    <col min="2" max="2" width="44.85546875" style="118" customWidth="1"/>
    <col min="3" max="3" width="5.42578125" style="119" customWidth="1"/>
    <col min="4" max="4" width="9.5703125" style="149" customWidth="1"/>
    <col min="5" max="5" width="9.140625" style="114" bestFit="1"/>
    <col min="6" max="6" width="12.5703125" style="2" customWidth="1"/>
  </cols>
  <sheetData>
    <row r="1" spans="1:6" x14ac:dyDescent="0.2">
      <c r="B1" s="5" t="s">
        <v>125</v>
      </c>
      <c r="C1"/>
      <c r="D1" s="150"/>
      <c r="E1" s="2"/>
    </row>
    <row r="2" spans="1:6" x14ac:dyDescent="0.2">
      <c r="B2" s="5"/>
      <c r="C2"/>
      <c r="D2" s="150"/>
      <c r="E2" s="2"/>
    </row>
    <row r="3" spans="1:6" s="12" customFormat="1" ht="15.75" x14ac:dyDescent="0.2">
      <c r="A3" s="14"/>
      <c r="B3" s="127" t="s">
        <v>138</v>
      </c>
      <c r="D3" s="13"/>
      <c r="E3" s="13"/>
      <c r="F3" s="13"/>
    </row>
    <row r="4" spans="1:6" s="12" customFormat="1" ht="15.75" x14ac:dyDescent="0.2">
      <c r="A4" s="14"/>
      <c r="B4" s="160" t="s">
        <v>150</v>
      </c>
      <c r="D4" s="13"/>
      <c r="E4" s="13"/>
      <c r="F4" s="13"/>
    </row>
    <row r="5" spans="1:6" s="12" customFormat="1" ht="15.75" x14ac:dyDescent="0.2">
      <c r="A5" s="14"/>
      <c r="B5" s="160" t="s">
        <v>151</v>
      </c>
      <c r="D5" s="13"/>
      <c r="E5" s="13"/>
      <c r="F5" s="13"/>
    </row>
    <row r="6" spans="1:6" s="12" customFormat="1" ht="15.75" x14ac:dyDescent="0.2">
      <c r="A6" s="14"/>
      <c r="B6" s="11"/>
      <c r="D6" s="13"/>
      <c r="E6" s="13"/>
      <c r="F6" s="13"/>
    </row>
    <row r="7" spans="1:6" s="4" customFormat="1" ht="15.75" x14ac:dyDescent="0.25">
      <c r="A7" s="151" t="s">
        <v>136</v>
      </c>
      <c r="B7" s="152" t="s">
        <v>137</v>
      </c>
      <c r="C7" s="154"/>
      <c r="D7" s="155"/>
      <c r="E7" s="156"/>
      <c r="F7" s="155"/>
    </row>
    <row r="8" spans="1:6" x14ac:dyDescent="0.2">
      <c r="B8" s="117"/>
      <c r="C8" s="115"/>
      <c r="D8" s="150"/>
      <c r="E8" s="116"/>
    </row>
    <row r="9" spans="1:6" s="6" customFormat="1" ht="36" customHeight="1" x14ac:dyDescent="0.2">
      <c r="A9" s="191" t="s">
        <v>140</v>
      </c>
      <c r="B9" s="192"/>
      <c r="C9" s="192"/>
      <c r="D9" s="192"/>
      <c r="E9" s="192"/>
      <c r="F9" s="193"/>
    </row>
    <row r="10" spans="1:6" s="7" customFormat="1" ht="24.75" customHeight="1" x14ac:dyDescent="0.2">
      <c r="A10" s="183" t="s">
        <v>1</v>
      </c>
      <c r="B10" s="189"/>
      <c r="C10" s="189"/>
      <c r="D10" s="189"/>
      <c r="E10" s="189"/>
      <c r="F10" s="190"/>
    </row>
    <row r="11" spans="1:6" s="6" customFormat="1" ht="60" customHeight="1" x14ac:dyDescent="0.2">
      <c r="A11" s="186" t="s">
        <v>9</v>
      </c>
      <c r="B11" s="194"/>
      <c r="C11" s="194"/>
      <c r="D11" s="194"/>
      <c r="E11" s="194"/>
      <c r="F11" s="195"/>
    </row>
    <row r="12" spans="1:6" s="6" customFormat="1" ht="36.75" customHeight="1" x14ac:dyDescent="0.2">
      <c r="A12" s="183" t="s">
        <v>2</v>
      </c>
      <c r="B12" s="184"/>
      <c r="C12" s="184"/>
      <c r="D12" s="184"/>
      <c r="E12" s="184"/>
      <c r="F12" s="185"/>
    </row>
    <row r="13" spans="1:6" s="6" customFormat="1" ht="36.75" customHeight="1" x14ac:dyDescent="0.2">
      <c r="A13" s="183" t="s">
        <v>6</v>
      </c>
      <c r="B13" s="184"/>
      <c r="C13" s="184"/>
      <c r="D13" s="184"/>
      <c r="E13" s="184"/>
      <c r="F13" s="185"/>
    </row>
    <row r="14" spans="1:6" s="6" customFormat="1" ht="25.5" customHeight="1" x14ac:dyDescent="0.2">
      <c r="A14" s="183" t="s">
        <v>3</v>
      </c>
      <c r="B14" s="184"/>
      <c r="C14" s="184"/>
      <c r="D14" s="184"/>
      <c r="E14" s="184"/>
      <c r="F14" s="185"/>
    </row>
    <row r="15" spans="1:6" s="6" customFormat="1" ht="47.25" customHeight="1" x14ac:dyDescent="0.2">
      <c r="A15" s="183" t="s">
        <v>4</v>
      </c>
      <c r="B15" s="184"/>
      <c r="C15" s="184"/>
      <c r="D15" s="184"/>
      <c r="E15" s="184"/>
      <c r="F15" s="185"/>
    </row>
    <row r="17" spans="1:8" s="4" customFormat="1" ht="15.75" x14ac:dyDescent="0.25">
      <c r="A17" s="137" t="s">
        <v>126</v>
      </c>
      <c r="B17" s="146" t="s">
        <v>132</v>
      </c>
      <c r="C17" s="120"/>
      <c r="D17" s="121"/>
      <c r="E17" s="121"/>
      <c r="F17" s="121"/>
      <c r="G17" s="3"/>
      <c r="H17" s="3"/>
    </row>
    <row r="18" spans="1:8" s="6" customFormat="1" ht="30.75" customHeight="1" x14ac:dyDescent="0.2">
      <c r="A18" s="186" t="s">
        <v>130</v>
      </c>
      <c r="B18" s="187"/>
      <c r="C18" s="187"/>
      <c r="D18" s="187"/>
      <c r="E18" s="187"/>
      <c r="F18" s="188"/>
    </row>
    <row r="19" spans="1:8" s="7" customFormat="1" ht="22.5" customHeight="1" x14ac:dyDescent="0.2">
      <c r="A19" s="183" t="s">
        <v>131</v>
      </c>
      <c r="B19" s="189"/>
      <c r="C19" s="189"/>
      <c r="D19" s="189"/>
      <c r="E19" s="189"/>
      <c r="F19" s="190"/>
    </row>
    <row r="20" spans="1:8" x14ac:dyDescent="0.2">
      <c r="A20" s="163" t="s">
        <v>14</v>
      </c>
      <c r="B20" s="164" t="s">
        <v>179</v>
      </c>
      <c r="C20" s="165" t="s">
        <v>180</v>
      </c>
      <c r="D20" s="164" t="s">
        <v>181</v>
      </c>
      <c r="E20" s="166" t="s">
        <v>182</v>
      </c>
      <c r="F20" s="167" t="s">
        <v>183</v>
      </c>
    </row>
    <row r="21" spans="1:8" x14ac:dyDescent="0.2">
      <c r="A21" s="163"/>
      <c r="B21" s="164"/>
      <c r="C21" s="165"/>
      <c r="D21" s="164"/>
      <c r="E21" s="166"/>
      <c r="F21" s="167"/>
    </row>
    <row r="22" spans="1:8" s="48" customFormat="1" ht="217.5" thickBot="1" x14ac:dyDescent="0.25">
      <c r="A22" s="172" t="s">
        <v>134</v>
      </c>
      <c r="B22" s="196" t="s">
        <v>185</v>
      </c>
      <c r="C22" s="174" t="s">
        <v>127</v>
      </c>
      <c r="D22" s="175">
        <v>1</v>
      </c>
      <c r="E22" s="179"/>
      <c r="F22" s="176">
        <f>D22*E22</f>
        <v>0</v>
      </c>
    </row>
    <row r="23" spans="1:8" s="4" customFormat="1" ht="16.5" x14ac:dyDescent="0.25">
      <c r="A23" s="168" t="s">
        <v>136</v>
      </c>
      <c r="B23" s="169" t="s">
        <v>137</v>
      </c>
      <c r="C23" s="170"/>
      <c r="D23" s="171"/>
      <c r="E23" s="171"/>
      <c r="F23" s="171">
        <f>SUM(F22:F22)</f>
        <v>0</v>
      </c>
      <c r="G23" s="3"/>
      <c r="H23" s="133"/>
    </row>
    <row r="24" spans="1:8" s="4" customFormat="1" ht="16.5" x14ac:dyDescent="0.25">
      <c r="A24" s="138"/>
      <c r="B24" s="157"/>
      <c r="C24" s="122"/>
      <c r="D24" s="123"/>
      <c r="E24" s="123"/>
      <c r="F24" s="123"/>
      <c r="G24" s="3"/>
      <c r="H24" s="133"/>
    </row>
    <row r="25" spans="1:8" s="4" customFormat="1" ht="16.5" x14ac:dyDescent="0.25">
      <c r="A25" s="138"/>
      <c r="B25" s="157"/>
      <c r="C25" s="122"/>
      <c r="D25" s="123"/>
      <c r="E25" s="123"/>
      <c r="F25" s="123"/>
      <c r="G25" s="3"/>
      <c r="H25" s="133"/>
    </row>
    <row r="26" spans="1:8" s="4" customFormat="1" ht="15.75" x14ac:dyDescent="0.25">
      <c r="A26" s="153"/>
      <c r="B26" s="4" t="s">
        <v>0</v>
      </c>
      <c r="C26" s="158"/>
      <c r="D26" s="159"/>
      <c r="E26" s="159"/>
      <c r="F26" s="155"/>
    </row>
    <row r="27" spans="1:8" s="12" customFormat="1" ht="15" x14ac:dyDescent="0.2">
      <c r="A27" s="14"/>
      <c r="C27" s="135"/>
      <c r="D27" s="136"/>
      <c r="E27" s="136"/>
      <c r="F27" s="13"/>
    </row>
    <row r="28" spans="1:8" s="12" customFormat="1" ht="15" x14ac:dyDescent="0.2">
      <c r="A28" s="14" t="s">
        <v>136</v>
      </c>
      <c r="B28" s="138" t="s">
        <v>137</v>
      </c>
      <c r="C28" s="135"/>
      <c r="D28" s="136"/>
      <c r="E28" s="136"/>
      <c r="F28" s="13">
        <f>F23</f>
        <v>0</v>
      </c>
    </row>
    <row r="29" spans="1:8" s="12" customFormat="1" ht="15" x14ac:dyDescent="0.2">
      <c r="A29" s="14"/>
      <c r="C29" s="135"/>
      <c r="D29" s="136"/>
      <c r="E29" s="136"/>
      <c r="F29" s="13"/>
    </row>
    <row r="30" spans="1:8" ht="15" x14ac:dyDescent="0.2">
      <c r="A30" s="124"/>
      <c r="B30" s="139" t="s">
        <v>124</v>
      </c>
      <c r="C30" s="125"/>
      <c r="D30" s="162"/>
      <c r="E30" s="126"/>
      <c r="F30" s="140">
        <f>SUM(F28:F29)</f>
        <v>0</v>
      </c>
    </row>
    <row r="31" spans="1:8" s="12" customFormat="1" ht="15.75" thickBot="1" x14ac:dyDescent="0.25">
      <c r="A31" s="141"/>
      <c r="B31" s="142" t="s">
        <v>129</v>
      </c>
      <c r="C31" s="143"/>
      <c r="D31" s="144"/>
      <c r="E31" s="144"/>
      <c r="F31" s="145">
        <f>F30*0.1</f>
        <v>0</v>
      </c>
    </row>
    <row r="32" spans="1:8" s="4" customFormat="1" ht="15.75" x14ac:dyDescent="0.25">
      <c r="A32" s="128"/>
      <c r="B32" s="129" t="s">
        <v>124</v>
      </c>
      <c r="C32" s="130"/>
      <c r="D32" s="131"/>
      <c r="E32" s="131"/>
      <c r="F32" s="132">
        <f>F30+F31</f>
        <v>0</v>
      </c>
    </row>
  </sheetData>
  <sheetProtection algorithmName="SHA-512" hashValue="gMz9cpuYPvWHaD0DV9KMU3S7zPICExOjM8IzxEYx4YHcPE8DI98bQBodkDnLGS245BC19iOViBKIJ0L7v55m7g==" saltValue="RPnSOdQha/+K4R7jxStEeA=="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H32"/>
  <sheetViews>
    <sheetView view="pageBreakPreview" topLeftCell="A16" zoomScaleNormal="100" zoomScaleSheetLayoutView="100" workbookViewId="0">
      <selection activeCell="E22" sqref="E22"/>
    </sheetView>
  </sheetViews>
  <sheetFormatPr defaultRowHeight="12.75" x14ac:dyDescent="0.2"/>
  <cols>
    <col min="1" max="1" width="7.28515625" style="134" customWidth="1"/>
    <col min="2" max="2" width="44.85546875" style="118" customWidth="1"/>
    <col min="3" max="3" width="5.42578125" style="119" customWidth="1"/>
    <col min="4" max="4" width="9.5703125" style="149" customWidth="1"/>
    <col min="5" max="5" width="9.140625" style="114" bestFit="1"/>
    <col min="6" max="6" width="12.5703125" style="2" customWidth="1"/>
  </cols>
  <sheetData>
    <row r="1" spans="1:6" x14ac:dyDescent="0.2">
      <c r="B1" s="5" t="s">
        <v>125</v>
      </c>
      <c r="C1"/>
      <c r="D1" s="150"/>
      <c r="E1" s="2"/>
    </row>
    <row r="2" spans="1:6" x14ac:dyDescent="0.2">
      <c r="B2" s="5"/>
      <c r="C2"/>
      <c r="D2" s="150"/>
      <c r="E2" s="2"/>
    </row>
    <row r="3" spans="1:6" s="12" customFormat="1" ht="15.75" x14ac:dyDescent="0.2">
      <c r="A3" s="14"/>
      <c r="B3" s="127" t="s">
        <v>138</v>
      </c>
      <c r="D3" s="13"/>
      <c r="E3" s="13"/>
      <c r="F3" s="13"/>
    </row>
    <row r="4" spans="1:6" s="12" customFormat="1" ht="31.5" x14ac:dyDescent="0.2">
      <c r="A4" s="14"/>
      <c r="B4" s="160" t="s">
        <v>152</v>
      </c>
      <c r="D4" s="13"/>
      <c r="E4" s="13"/>
      <c r="F4" s="13"/>
    </row>
    <row r="5" spans="1:6" s="12" customFormat="1" ht="15.75" x14ac:dyDescent="0.2">
      <c r="A5" s="14"/>
      <c r="B5" s="160" t="s">
        <v>153</v>
      </c>
      <c r="D5" s="13"/>
      <c r="E5" s="13"/>
      <c r="F5" s="13"/>
    </row>
    <row r="6" spans="1:6" s="12" customFormat="1" ht="15.75" x14ac:dyDescent="0.2">
      <c r="A6" s="14"/>
      <c r="B6" s="11"/>
      <c r="D6" s="13"/>
      <c r="E6" s="13"/>
      <c r="F6" s="13"/>
    </row>
    <row r="7" spans="1:6" s="4" customFormat="1" ht="15.75" x14ac:dyDescent="0.25">
      <c r="A7" s="151" t="s">
        <v>136</v>
      </c>
      <c r="B7" s="152" t="s">
        <v>137</v>
      </c>
      <c r="C7" s="154"/>
      <c r="D7" s="155"/>
      <c r="E7" s="156"/>
      <c r="F7" s="155"/>
    </row>
    <row r="8" spans="1:6" x14ac:dyDescent="0.2">
      <c r="B8" s="117"/>
      <c r="C8" s="115"/>
      <c r="D8" s="150"/>
      <c r="E8" s="116"/>
    </row>
    <row r="9" spans="1:6" s="6" customFormat="1" ht="36" customHeight="1" x14ac:dyDescent="0.2">
      <c r="A9" s="191" t="s">
        <v>140</v>
      </c>
      <c r="B9" s="192"/>
      <c r="C9" s="192"/>
      <c r="D9" s="192"/>
      <c r="E9" s="192"/>
      <c r="F9" s="193"/>
    </row>
    <row r="10" spans="1:6" s="7" customFormat="1" ht="24.75" customHeight="1" x14ac:dyDescent="0.2">
      <c r="A10" s="183" t="s">
        <v>1</v>
      </c>
      <c r="B10" s="189"/>
      <c r="C10" s="189"/>
      <c r="D10" s="189"/>
      <c r="E10" s="189"/>
      <c r="F10" s="190"/>
    </row>
    <row r="11" spans="1:6" s="6" customFormat="1" ht="60" customHeight="1" x14ac:dyDescent="0.2">
      <c r="A11" s="186" t="s">
        <v>9</v>
      </c>
      <c r="B11" s="194"/>
      <c r="C11" s="194"/>
      <c r="D11" s="194"/>
      <c r="E11" s="194"/>
      <c r="F11" s="195"/>
    </row>
    <row r="12" spans="1:6" s="6" customFormat="1" ht="36.75" customHeight="1" x14ac:dyDescent="0.2">
      <c r="A12" s="183" t="s">
        <v>2</v>
      </c>
      <c r="B12" s="184"/>
      <c r="C12" s="184"/>
      <c r="D12" s="184"/>
      <c r="E12" s="184"/>
      <c r="F12" s="185"/>
    </row>
    <row r="13" spans="1:6" s="6" customFormat="1" ht="36.75" customHeight="1" x14ac:dyDescent="0.2">
      <c r="A13" s="183" t="s">
        <v>6</v>
      </c>
      <c r="B13" s="184"/>
      <c r="C13" s="184"/>
      <c r="D13" s="184"/>
      <c r="E13" s="184"/>
      <c r="F13" s="185"/>
    </row>
    <row r="14" spans="1:6" s="6" customFormat="1" ht="25.5" customHeight="1" x14ac:dyDescent="0.2">
      <c r="A14" s="183" t="s">
        <v>3</v>
      </c>
      <c r="B14" s="184"/>
      <c r="C14" s="184"/>
      <c r="D14" s="184"/>
      <c r="E14" s="184"/>
      <c r="F14" s="185"/>
    </row>
    <row r="15" spans="1:6" s="6" customFormat="1" ht="47.25" customHeight="1" x14ac:dyDescent="0.2">
      <c r="A15" s="183" t="s">
        <v>4</v>
      </c>
      <c r="B15" s="184"/>
      <c r="C15" s="184"/>
      <c r="D15" s="184"/>
      <c r="E15" s="184"/>
      <c r="F15" s="185"/>
    </row>
    <row r="17" spans="1:8" s="4" customFormat="1" ht="15.75" x14ac:dyDescent="0.25">
      <c r="A17" s="137" t="s">
        <v>126</v>
      </c>
      <c r="B17" s="146" t="s">
        <v>132</v>
      </c>
      <c r="C17" s="120"/>
      <c r="D17" s="121"/>
      <c r="E17" s="121"/>
      <c r="F17" s="121"/>
      <c r="G17" s="3"/>
      <c r="H17" s="3"/>
    </row>
    <row r="18" spans="1:8" s="6" customFormat="1" ht="30.75" customHeight="1" x14ac:dyDescent="0.2">
      <c r="A18" s="186" t="s">
        <v>130</v>
      </c>
      <c r="B18" s="187"/>
      <c r="C18" s="187"/>
      <c r="D18" s="187"/>
      <c r="E18" s="187"/>
      <c r="F18" s="188"/>
    </row>
    <row r="19" spans="1:8" s="7" customFormat="1" ht="22.5" customHeight="1" x14ac:dyDescent="0.2">
      <c r="A19" s="183" t="s">
        <v>131</v>
      </c>
      <c r="B19" s="189"/>
      <c r="C19" s="189"/>
      <c r="D19" s="189"/>
      <c r="E19" s="189"/>
      <c r="F19" s="190"/>
    </row>
    <row r="20" spans="1:8" x14ac:dyDescent="0.2">
      <c r="A20" s="163" t="s">
        <v>14</v>
      </c>
      <c r="B20" s="164" t="s">
        <v>179</v>
      </c>
      <c r="C20" s="165" t="s">
        <v>180</v>
      </c>
      <c r="D20" s="164" t="s">
        <v>181</v>
      </c>
      <c r="E20" s="166" t="s">
        <v>182</v>
      </c>
      <c r="F20" s="167" t="s">
        <v>183</v>
      </c>
    </row>
    <row r="21" spans="1:8" x14ac:dyDescent="0.2">
      <c r="A21" s="163"/>
      <c r="B21" s="164"/>
      <c r="C21" s="165"/>
      <c r="D21" s="164"/>
      <c r="E21" s="166"/>
      <c r="F21" s="167"/>
    </row>
    <row r="22" spans="1:8" s="48" customFormat="1" ht="217.5" thickBot="1" x14ac:dyDescent="0.25">
      <c r="A22" s="172" t="s">
        <v>134</v>
      </c>
      <c r="B22" s="196" t="s">
        <v>185</v>
      </c>
      <c r="C22" s="174" t="s">
        <v>127</v>
      </c>
      <c r="D22" s="175">
        <v>1</v>
      </c>
      <c r="E22" s="179"/>
      <c r="F22" s="176">
        <f>D22*E22</f>
        <v>0</v>
      </c>
    </row>
    <row r="23" spans="1:8" s="4" customFormat="1" ht="16.5" x14ac:dyDescent="0.25">
      <c r="A23" s="168" t="s">
        <v>136</v>
      </c>
      <c r="B23" s="169" t="s">
        <v>137</v>
      </c>
      <c r="C23" s="170"/>
      <c r="D23" s="171"/>
      <c r="E23" s="171"/>
      <c r="F23" s="171">
        <f>SUM(F22:F22)</f>
        <v>0</v>
      </c>
      <c r="G23" s="3"/>
      <c r="H23" s="133"/>
    </row>
    <row r="24" spans="1:8" s="4" customFormat="1" ht="16.5" x14ac:dyDescent="0.25">
      <c r="A24" s="138"/>
      <c r="B24" s="157"/>
      <c r="C24" s="122"/>
      <c r="D24" s="123"/>
      <c r="E24" s="123"/>
      <c r="F24" s="123"/>
      <c r="G24" s="3"/>
      <c r="H24" s="133"/>
    </row>
    <row r="25" spans="1:8" s="4" customFormat="1" ht="16.5" x14ac:dyDescent="0.25">
      <c r="A25" s="138"/>
      <c r="B25" s="157"/>
      <c r="C25" s="122"/>
      <c r="D25" s="123"/>
      <c r="E25" s="123"/>
      <c r="F25" s="123"/>
      <c r="G25" s="3"/>
      <c r="H25" s="133"/>
    </row>
    <row r="26" spans="1:8" s="4" customFormat="1" ht="15.75" x14ac:dyDescent="0.25">
      <c r="A26" s="153"/>
      <c r="B26" s="4" t="s">
        <v>0</v>
      </c>
      <c r="C26" s="158"/>
      <c r="D26" s="159"/>
      <c r="E26" s="159"/>
      <c r="F26" s="155"/>
    </row>
    <row r="27" spans="1:8" s="12" customFormat="1" ht="15" x14ac:dyDescent="0.2">
      <c r="A27" s="14"/>
      <c r="C27" s="135"/>
      <c r="D27" s="136"/>
      <c r="E27" s="136"/>
      <c r="F27" s="13"/>
    </row>
    <row r="28" spans="1:8" s="12" customFormat="1" ht="15" x14ac:dyDescent="0.2">
      <c r="A28" s="14" t="s">
        <v>136</v>
      </c>
      <c r="B28" s="138" t="s">
        <v>137</v>
      </c>
      <c r="C28" s="135"/>
      <c r="D28" s="136"/>
      <c r="E28" s="136"/>
      <c r="F28" s="13">
        <f>F23</f>
        <v>0</v>
      </c>
    </row>
    <row r="29" spans="1:8" s="12" customFormat="1" ht="15" x14ac:dyDescent="0.2">
      <c r="A29" s="14"/>
      <c r="C29" s="135"/>
      <c r="D29" s="136"/>
      <c r="E29" s="136"/>
      <c r="F29" s="13"/>
    </row>
    <row r="30" spans="1:8" ht="15" x14ac:dyDescent="0.2">
      <c r="A30" s="124"/>
      <c r="B30" s="139" t="s">
        <v>124</v>
      </c>
      <c r="C30" s="125"/>
      <c r="D30" s="162"/>
      <c r="E30" s="126"/>
      <c r="F30" s="140">
        <f>SUM(F28:F29)</f>
        <v>0</v>
      </c>
    </row>
    <row r="31" spans="1:8" s="12" customFormat="1" ht="15.75" thickBot="1" x14ac:dyDescent="0.25">
      <c r="A31" s="141"/>
      <c r="B31" s="142" t="s">
        <v>129</v>
      </c>
      <c r="C31" s="143"/>
      <c r="D31" s="144"/>
      <c r="E31" s="144"/>
      <c r="F31" s="145">
        <f>F30*0.1</f>
        <v>0</v>
      </c>
    </row>
    <row r="32" spans="1:8" s="4" customFormat="1" ht="15.75" x14ac:dyDescent="0.25">
      <c r="A32" s="128"/>
      <c r="B32" s="129" t="s">
        <v>124</v>
      </c>
      <c r="C32" s="130"/>
      <c r="D32" s="131"/>
      <c r="E32" s="131"/>
      <c r="F32" s="132">
        <f>F30+F31</f>
        <v>0</v>
      </c>
    </row>
  </sheetData>
  <sheetProtection algorithmName="SHA-512" hashValue="n8ROrHxeyhWtA6DgnGCC0q82AFUcluMN0SXpmD3bcF43yQFqNHJneYdSEEh6mLQc+aEP9K6k3oas15I8SUdwaA==" saltValue="fOwcpnwtpKG88H8M87PAJw=="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H32"/>
  <sheetViews>
    <sheetView view="pageBreakPreview" topLeftCell="A13" zoomScaleNormal="100" zoomScaleSheetLayoutView="100" workbookViewId="0">
      <selection activeCell="E22" sqref="E22"/>
    </sheetView>
  </sheetViews>
  <sheetFormatPr defaultRowHeight="12.75" x14ac:dyDescent="0.2"/>
  <cols>
    <col min="1" max="1" width="7.28515625" style="134" customWidth="1"/>
    <col min="2" max="2" width="44.85546875" style="118" customWidth="1"/>
    <col min="3" max="3" width="5.42578125" style="119" customWidth="1"/>
    <col min="4" max="4" width="9.5703125" style="149" customWidth="1"/>
    <col min="5" max="5" width="9.140625" style="114"/>
    <col min="6" max="6" width="12.5703125" style="2" customWidth="1"/>
  </cols>
  <sheetData>
    <row r="1" spans="1:6" x14ac:dyDescent="0.2">
      <c r="B1" s="5" t="s">
        <v>125</v>
      </c>
      <c r="C1"/>
      <c r="D1" s="150"/>
      <c r="E1" s="2"/>
    </row>
    <row r="2" spans="1:6" x14ac:dyDescent="0.2">
      <c r="B2" s="5"/>
      <c r="C2"/>
      <c r="D2" s="150"/>
      <c r="E2" s="2"/>
    </row>
    <row r="3" spans="1:6" s="12" customFormat="1" ht="15.75" x14ac:dyDescent="0.2">
      <c r="A3" s="14"/>
      <c r="B3" s="127" t="s">
        <v>138</v>
      </c>
      <c r="D3" s="13"/>
      <c r="E3" s="13"/>
      <c r="F3" s="13"/>
    </row>
    <row r="4" spans="1:6" s="12" customFormat="1" ht="15.75" x14ac:dyDescent="0.2">
      <c r="A4" s="14"/>
      <c r="B4" s="160" t="s">
        <v>154</v>
      </c>
      <c r="D4" s="13"/>
      <c r="E4" s="13"/>
      <c r="F4" s="13"/>
    </row>
    <row r="5" spans="1:6" s="12" customFormat="1" ht="15.75" x14ac:dyDescent="0.2">
      <c r="A5" s="14"/>
      <c r="B5" s="160" t="s">
        <v>155</v>
      </c>
      <c r="D5" s="13"/>
      <c r="E5" s="13"/>
      <c r="F5" s="13"/>
    </row>
    <row r="6" spans="1:6" s="12" customFormat="1" ht="15.75" x14ac:dyDescent="0.2">
      <c r="A6" s="14"/>
      <c r="B6" s="11"/>
      <c r="D6" s="13"/>
      <c r="E6" s="13"/>
      <c r="F6" s="13"/>
    </row>
    <row r="7" spans="1:6" s="4" customFormat="1" ht="15.75" x14ac:dyDescent="0.25">
      <c r="A7" s="151" t="s">
        <v>136</v>
      </c>
      <c r="B7" s="152" t="s">
        <v>137</v>
      </c>
      <c r="C7" s="154"/>
      <c r="D7" s="155"/>
      <c r="E7" s="156"/>
      <c r="F7" s="155"/>
    </row>
    <row r="8" spans="1:6" x14ac:dyDescent="0.2">
      <c r="B8" s="117"/>
      <c r="C8" s="115"/>
      <c r="D8" s="150"/>
      <c r="E8" s="116"/>
    </row>
    <row r="9" spans="1:6" s="6" customFormat="1" ht="36" customHeight="1" x14ac:dyDescent="0.2">
      <c r="A9" s="191" t="s">
        <v>140</v>
      </c>
      <c r="B9" s="192"/>
      <c r="C9" s="192"/>
      <c r="D9" s="192"/>
      <c r="E9" s="192"/>
      <c r="F9" s="193"/>
    </row>
    <row r="10" spans="1:6" s="7" customFormat="1" ht="24.75" customHeight="1" x14ac:dyDescent="0.2">
      <c r="A10" s="183" t="s">
        <v>1</v>
      </c>
      <c r="B10" s="189"/>
      <c r="C10" s="189"/>
      <c r="D10" s="189"/>
      <c r="E10" s="189"/>
      <c r="F10" s="190"/>
    </row>
    <row r="11" spans="1:6" s="6" customFormat="1" ht="60" customHeight="1" x14ac:dyDescent="0.2">
      <c r="A11" s="186" t="s">
        <v>9</v>
      </c>
      <c r="B11" s="194"/>
      <c r="C11" s="194"/>
      <c r="D11" s="194"/>
      <c r="E11" s="194"/>
      <c r="F11" s="195"/>
    </row>
    <row r="12" spans="1:6" s="6" customFormat="1" ht="36.75" customHeight="1" x14ac:dyDescent="0.2">
      <c r="A12" s="183" t="s">
        <v>2</v>
      </c>
      <c r="B12" s="184"/>
      <c r="C12" s="184"/>
      <c r="D12" s="184"/>
      <c r="E12" s="184"/>
      <c r="F12" s="185"/>
    </row>
    <row r="13" spans="1:6" s="6" customFormat="1" ht="36.75" customHeight="1" x14ac:dyDescent="0.2">
      <c r="A13" s="183" t="s">
        <v>6</v>
      </c>
      <c r="B13" s="184"/>
      <c r="C13" s="184"/>
      <c r="D13" s="184"/>
      <c r="E13" s="184"/>
      <c r="F13" s="185"/>
    </row>
    <row r="14" spans="1:6" s="6" customFormat="1" ht="25.5" customHeight="1" x14ac:dyDescent="0.2">
      <c r="A14" s="183" t="s">
        <v>3</v>
      </c>
      <c r="B14" s="184"/>
      <c r="C14" s="184"/>
      <c r="D14" s="184"/>
      <c r="E14" s="184"/>
      <c r="F14" s="185"/>
    </row>
    <row r="15" spans="1:6" s="6" customFormat="1" ht="47.25" customHeight="1" x14ac:dyDescent="0.2">
      <c r="A15" s="183" t="s">
        <v>4</v>
      </c>
      <c r="B15" s="184"/>
      <c r="C15" s="184"/>
      <c r="D15" s="184"/>
      <c r="E15" s="184"/>
      <c r="F15" s="185"/>
    </row>
    <row r="17" spans="1:8" s="4" customFormat="1" ht="15.75" x14ac:dyDescent="0.25">
      <c r="A17" s="137" t="s">
        <v>126</v>
      </c>
      <c r="B17" s="146" t="s">
        <v>132</v>
      </c>
      <c r="C17" s="120"/>
      <c r="D17" s="121"/>
      <c r="E17" s="121"/>
      <c r="F17" s="121"/>
      <c r="G17" s="3"/>
      <c r="H17" s="3"/>
    </row>
    <row r="18" spans="1:8" s="6" customFormat="1" ht="30.75" customHeight="1" x14ac:dyDescent="0.2">
      <c r="A18" s="186" t="s">
        <v>130</v>
      </c>
      <c r="B18" s="187"/>
      <c r="C18" s="187"/>
      <c r="D18" s="187"/>
      <c r="E18" s="187"/>
      <c r="F18" s="188"/>
    </row>
    <row r="19" spans="1:8" s="7" customFormat="1" ht="22.5" customHeight="1" x14ac:dyDescent="0.2">
      <c r="A19" s="183" t="s">
        <v>131</v>
      </c>
      <c r="B19" s="189"/>
      <c r="C19" s="189"/>
      <c r="D19" s="189"/>
      <c r="E19" s="189"/>
      <c r="F19" s="190"/>
    </row>
    <row r="20" spans="1:8" x14ac:dyDescent="0.2">
      <c r="A20" s="163" t="s">
        <v>14</v>
      </c>
      <c r="B20" s="164" t="s">
        <v>179</v>
      </c>
      <c r="C20" s="165" t="s">
        <v>180</v>
      </c>
      <c r="D20" s="164" t="s">
        <v>181</v>
      </c>
      <c r="E20" s="166" t="s">
        <v>182</v>
      </c>
      <c r="F20" s="167" t="s">
        <v>183</v>
      </c>
    </row>
    <row r="21" spans="1:8" x14ac:dyDescent="0.2">
      <c r="A21" s="163"/>
      <c r="B21" s="164"/>
      <c r="C21" s="165"/>
      <c r="D21" s="164"/>
      <c r="E21" s="166"/>
      <c r="F21" s="167"/>
    </row>
    <row r="22" spans="1:8" s="48" customFormat="1" ht="217.5" thickBot="1" x14ac:dyDescent="0.25">
      <c r="A22" s="172" t="s">
        <v>134</v>
      </c>
      <c r="B22" s="196" t="s">
        <v>185</v>
      </c>
      <c r="C22" s="174" t="s">
        <v>127</v>
      </c>
      <c r="D22" s="175">
        <v>1</v>
      </c>
      <c r="E22" s="179"/>
      <c r="F22" s="176">
        <f>D22*E22</f>
        <v>0</v>
      </c>
    </row>
    <row r="23" spans="1:8" s="4" customFormat="1" ht="16.5" x14ac:dyDescent="0.25">
      <c r="A23" s="168" t="s">
        <v>136</v>
      </c>
      <c r="B23" s="169" t="s">
        <v>137</v>
      </c>
      <c r="C23" s="170"/>
      <c r="D23" s="171"/>
      <c r="E23" s="171"/>
      <c r="F23" s="171">
        <f>SUM(F22:F22)</f>
        <v>0</v>
      </c>
      <c r="G23" s="3"/>
      <c r="H23" s="133"/>
    </row>
    <row r="24" spans="1:8" s="4" customFormat="1" ht="16.5" x14ac:dyDescent="0.25">
      <c r="A24" s="138"/>
      <c r="B24" s="157"/>
      <c r="C24" s="122"/>
      <c r="D24" s="123"/>
      <c r="E24" s="123"/>
      <c r="F24" s="123"/>
      <c r="G24" s="3"/>
      <c r="H24" s="133"/>
    </row>
    <row r="25" spans="1:8" s="4" customFormat="1" ht="16.5" x14ac:dyDescent="0.25">
      <c r="A25" s="138"/>
      <c r="B25" s="157"/>
      <c r="C25" s="122"/>
      <c r="D25" s="123"/>
      <c r="E25" s="123"/>
      <c r="F25" s="123"/>
      <c r="G25" s="3"/>
      <c r="H25" s="133"/>
    </row>
    <row r="26" spans="1:8" s="4" customFormat="1" ht="15.75" x14ac:dyDescent="0.25">
      <c r="A26" s="153"/>
      <c r="B26" s="4" t="s">
        <v>0</v>
      </c>
      <c r="C26" s="158"/>
      <c r="D26" s="159"/>
      <c r="E26" s="159"/>
      <c r="F26" s="155"/>
    </row>
    <row r="27" spans="1:8" s="12" customFormat="1" ht="15" x14ac:dyDescent="0.2">
      <c r="A27" s="14"/>
      <c r="C27" s="135"/>
      <c r="D27" s="136"/>
      <c r="E27" s="136"/>
      <c r="F27" s="13"/>
    </row>
    <row r="28" spans="1:8" s="12" customFormat="1" ht="15" x14ac:dyDescent="0.2">
      <c r="A28" s="14" t="s">
        <v>136</v>
      </c>
      <c r="B28" s="138" t="s">
        <v>137</v>
      </c>
      <c r="C28" s="135"/>
      <c r="D28" s="136"/>
      <c r="E28" s="136"/>
      <c r="F28" s="13">
        <f>F23</f>
        <v>0</v>
      </c>
    </row>
    <row r="29" spans="1:8" s="12" customFormat="1" ht="15" x14ac:dyDescent="0.2">
      <c r="A29" s="14"/>
      <c r="C29" s="135"/>
      <c r="D29" s="136"/>
      <c r="E29" s="136"/>
      <c r="F29" s="13"/>
    </row>
    <row r="30" spans="1:8" ht="15" x14ac:dyDescent="0.2">
      <c r="A30" s="124"/>
      <c r="B30" s="139" t="s">
        <v>124</v>
      </c>
      <c r="C30" s="125"/>
      <c r="D30" s="162"/>
      <c r="E30" s="126"/>
      <c r="F30" s="140">
        <f>SUM(F28:F29)</f>
        <v>0</v>
      </c>
    </row>
    <row r="31" spans="1:8" s="12" customFormat="1" ht="15.75" thickBot="1" x14ac:dyDescent="0.25">
      <c r="A31" s="141"/>
      <c r="B31" s="142" t="s">
        <v>129</v>
      </c>
      <c r="C31" s="143"/>
      <c r="D31" s="144"/>
      <c r="E31" s="144"/>
      <c r="F31" s="145">
        <f>F30*0.1</f>
        <v>0</v>
      </c>
    </row>
    <row r="32" spans="1:8" s="4" customFormat="1" ht="15.75" x14ac:dyDescent="0.25">
      <c r="A32" s="128"/>
      <c r="B32" s="129" t="s">
        <v>124</v>
      </c>
      <c r="C32" s="130"/>
      <c r="D32" s="131"/>
      <c r="E32" s="131"/>
      <c r="F32" s="132">
        <f>F30+F31</f>
        <v>0</v>
      </c>
    </row>
  </sheetData>
  <sheetProtection algorithmName="SHA-512" hashValue="uDkQgiB5OoNjUcqFyJO0JA8fqOK5zXOtbuH2i5EvFGC6vM8PF3iMrUUNkvgq/9C2tr4lBoJrzklGQPxOy93wag==" saltValue="f4oQuIWfqJwzA68rNZMQ/A=="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H32"/>
  <sheetViews>
    <sheetView view="pageBreakPreview" topLeftCell="A15" zoomScaleNormal="100" zoomScaleSheetLayoutView="100" workbookViewId="0">
      <selection activeCell="E22" sqref="E22"/>
    </sheetView>
  </sheetViews>
  <sheetFormatPr defaultRowHeight="12.75" x14ac:dyDescent="0.2"/>
  <cols>
    <col min="1" max="1" width="7.28515625" style="134" customWidth="1"/>
    <col min="2" max="2" width="44.85546875" style="118" customWidth="1"/>
    <col min="3" max="3" width="5.42578125" style="119" customWidth="1"/>
    <col min="4" max="4" width="9.5703125" style="149" customWidth="1"/>
    <col min="5" max="5" width="9.140625" style="114"/>
    <col min="6" max="6" width="12.5703125" style="2" customWidth="1"/>
  </cols>
  <sheetData>
    <row r="1" spans="1:6" x14ac:dyDescent="0.2">
      <c r="B1" s="5" t="s">
        <v>125</v>
      </c>
      <c r="C1"/>
      <c r="D1" s="150"/>
      <c r="E1" s="2"/>
    </row>
    <row r="2" spans="1:6" x14ac:dyDescent="0.2">
      <c r="B2" s="5"/>
      <c r="C2"/>
      <c r="D2" s="150"/>
      <c r="E2" s="2"/>
    </row>
    <row r="3" spans="1:6" s="12" customFormat="1" ht="15.75" x14ac:dyDescent="0.2">
      <c r="A3" s="14"/>
      <c r="B3" s="127" t="s">
        <v>138</v>
      </c>
      <c r="D3" s="13"/>
      <c r="E3" s="13"/>
      <c r="F3" s="13"/>
    </row>
    <row r="4" spans="1:6" s="12" customFormat="1" ht="15.75" x14ac:dyDescent="0.2">
      <c r="A4" s="14"/>
      <c r="B4" s="160" t="s">
        <v>154</v>
      </c>
      <c r="D4" s="13"/>
      <c r="E4" s="13"/>
      <c r="F4" s="13"/>
    </row>
    <row r="5" spans="1:6" s="12" customFormat="1" ht="15.75" x14ac:dyDescent="0.2">
      <c r="A5" s="14"/>
      <c r="B5" s="160" t="s">
        <v>155</v>
      </c>
      <c r="D5" s="13"/>
      <c r="E5" s="13"/>
      <c r="F5" s="13"/>
    </row>
    <row r="6" spans="1:6" s="12" customFormat="1" ht="15.75" x14ac:dyDescent="0.2">
      <c r="A6" s="14"/>
      <c r="B6" s="11"/>
      <c r="D6" s="13"/>
      <c r="E6" s="13"/>
      <c r="F6" s="13"/>
    </row>
    <row r="7" spans="1:6" s="4" customFormat="1" ht="15.75" x14ac:dyDescent="0.25">
      <c r="A7" s="151" t="s">
        <v>136</v>
      </c>
      <c r="B7" s="152" t="s">
        <v>137</v>
      </c>
      <c r="C7" s="154"/>
      <c r="D7" s="155"/>
      <c r="E7" s="156"/>
      <c r="F7" s="155"/>
    </row>
    <row r="8" spans="1:6" x14ac:dyDescent="0.2">
      <c r="B8" s="117"/>
      <c r="C8" s="115"/>
      <c r="D8" s="150"/>
      <c r="E8" s="116"/>
    </row>
    <row r="9" spans="1:6" s="6" customFormat="1" ht="36" customHeight="1" x14ac:dyDescent="0.2">
      <c r="A9" s="191" t="s">
        <v>140</v>
      </c>
      <c r="B9" s="192"/>
      <c r="C9" s="192"/>
      <c r="D9" s="192"/>
      <c r="E9" s="192"/>
      <c r="F9" s="193"/>
    </row>
    <row r="10" spans="1:6" s="7" customFormat="1" ht="24.75" customHeight="1" x14ac:dyDescent="0.2">
      <c r="A10" s="183" t="s">
        <v>1</v>
      </c>
      <c r="B10" s="189"/>
      <c r="C10" s="189"/>
      <c r="D10" s="189"/>
      <c r="E10" s="189"/>
      <c r="F10" s="190"/>
    </row>
    <row r="11" spans="1:6" s="6" customFormat="1" ht="60" customHeight="1" x14ac:dyDescent="0.2">
      <c r="A11" s="186" t="s">
        <v>9</v>
      </c>
      <c r="B11" s="194"/>
      <c r="C11" s="194"/>
      <c r="D11" s="194"/>
      <c r="E11" s="194"/>
      <c r="F11" s="195"/>
    </row>
    <row r="12" spans="1:6" s="6" customFormat="1" ht="36.75" customHeight="1" x14ac:dyDescent="0.2">
      <c r="A12" s="183" t="s">
        <v>2</v>
      </c>
      <c r="B12" s="184"/>
      <c r="C12" s="184"/>
      <c r="D12" s="184"/>
      <c r="E12" s="184"/>
      <c r="F12" s="185"/>
    </row>
    <row r="13" spans="1:6" s="6" customFormat="1" ht="36.75" customHeight="1" x14ac:dyDescent="0.2">
      <c r="A13" s="183" t="s">
        <v>6</v>
      </c>
      <c r="B13" s="184"/>
      <c r="C13" s="184"/>
      <c r="D13" s="184"/>
      <c r="E13" s="184"/>
      <c r="F13" s="185"/>
    </row>
    <row r="14" spans="1:6" s="6" customFormat="1" ht="25.5" customHeight="1" x14ac:dyDescent="0.2">
      <c r="A14" s="183" t="s">
        <v>3</v>
      </c>
      <c r="B14" s="184"/>
      <c r="C14" s="184"/>
      <c r="D14" s="184"/>
      <c r="E14" s="184"/>
      <c r="F14" s="185"/>
    </row>
    <row r="15" spans="1:6" s="6" customFormat="1" ht="47.25" customHeight="1" x14ac:dyDescent="0.2">
      <c r="A15" s="183" t="s">
        <v>4</v>
      </c>
      <c r="B15" s="184"/>
      <c r="C15" s="184"/>
      <c r="D15" s="184"/>
      <c r="E15" s="184"/>
      <c r="F15" s="185"/>
    </row>
    <row r="17" spans="1:8" s="4" customFormat="1" ht="15.75" x14ac:dyDescent="0.25">
      <c r="A17" s="137" t="s">
        <v>126</v>
      </c>
      <c r="B17" s="146" t="s">
        <v>132</v>
      </c>
      <c r="C17" s="120"/>
      <c r="D17" s="121"/>
      <c r="E17" s="121"/>
      <c r="F17" s="121"/>
      <c r="G17" s="3"/>
      <c r="H17" s="3"/>
    </row>
    <row r="18" spans="1:8" s="6" customFormat="1" ht="30.75" customHeight="1" x14ac:dyDescent="0.2">
      <c r="A18" s="186" t="s">
        <v>130</v>
      </c>
      <c r="B18" s="187"/>
      <c r="C18" s="187"/>
      <c r="D18" s="187"/>
      <c r="E18" s="187"/>
      <c r="F18" s="188"/>
    </row>
    <row r="19" spans="1:8" s="7" customFormat="1" ht="22.5" customHeight="1" x14ac:dyDescent="0.2">
      <c r="A19" s="183" t="s">
        <v>131</v>
      </c>
      <c r="B19" s="189"/>
      <c r="C19" s="189"/>
      <c r="D19" s="189"/>
      <c r="E19" s="189"/>
      <c r="F19" s="190"/>
    </row>
    <row r="20" spans="1:8" x14ac:dyDescent="0.2">
      <c r="A20" s="163" t="s">
        <v>14</v>
      </c>
      <c r="B20" s="164" t="s">
        <v>179</v>
      </c>
      <c r="C20" s="165" t="s">
        <v>180</v>
      </c>
      <c r="D20" s="164" t="s">
        <v>181</v>
      </c>
      <c r="E20" s="166" t="s">
        <v>182</v>
      </c>
      <c r="F20" s="167" t="s">
        <v>183</v>
      </c>
    </row>
    <row r="21" spans="1:8" x14ac:dyDescent="0.2">
      <c r="A21" s="163"/>
      <c r="B21" s="164"/>
      <c r="C21" s="165"/>
      <c r="D21" s="164"/>
      <c r="E21" s="166"/>
      <c r="F21" s="167"/>
    </row>
    <row r="22" spans="1:8" s="48" customFormat="1" ht="217.5" thickBot="1" x14ac:dyDescent="0.25">
      <c r="A22" s="172" t="s">
        <v>134</v>
      </c>
      <c r="B22" s="196" t="s">
        <v>185</v>
      </c>
      <c r="C22" s="174" t="s">
        <v>127</v>
      </c>
      <c r="D22" s="175">
        <v>1</v>
      </c>
      <c r="E22" s="179"/>
      <c r="F22" s="176">
        <f>D22*E22</f>
        <v>0</v>
      </c>
    </row>
    <row r="23" spans="1:8" s="4" customFormat="1" ht="16.5" x14ac:dyDescent="0.25">
      <c r="A23" s="168" t="s">
        <v>136</v>
      </c>
      <c r="B23" s="169" t="s">
        <v>137</v>
      </c>
      <c r="C23" s="170"/>
      <c r="D23" s="171"/>
      <c r="E23" s="171"/>
      <c r="F23" s="171">
        <f>SUM(F22:F22)</f>
        <v>0</v>
      </c>
      <c r="G23" s="3"/>
      <c r="H23" s="133"/>
    </row>
    <row r="24" spans="1:8" s="4" customFormat="1" ht="16.5" x14ac:dyDescent="0.25">
      <c r="A24" s="138"/>
      <c r="B24" s="157"/>
      <c r="C24" s="122"/>
      <c r="D24" s="123"/>
      <c r="E24" s="123"/>
      <c r="F24" s="123"/>
      <c r="G24" s="3"/>
      <c r="H24" s="133"/>
    </row>
    <row r="25" spans="1:8" s="4" customFormat="1" ht="16.5" x14ac:dyDescent="0.25">
      <c r="A25" s="138"/>
      <c r="B25" s="157"/>
      <c r="C25" s="122"/>
      <c r="D25" s="123"/>
      <c r="E25" s="123"/>
      <c r="F25" s="123"/>
      <c r="G25" s="3"/>
      <c r="H25" s="133"/>
    </row>
    <row r="26" spans="1:8" s="4" customFormat="1" ht="15.75" x14ac:dyDescent="0.25">
      <c r="A26" s="153"/>
      <c r="B26" s="4" t="s">
        <v>0</v>
      </c>
      <c r="C26" s="158"/>
      <c r="D26" s="159"/>
      <c r="E26" s="159"/>
      <c r="F26" s="155"/>
    </row>
    <row r="27" spans="1:8" s="12" customFormat="1" ht="15" x14ac:dyDescent="0.2">
      <c r="A27" s="14"/>
      <c r="C27" s="135"/>
      <c r="D27" s="136"/>
      <c r="E27" s="136"/>
      <c r="F27" s="13"/>
    </row>
    <row r="28" spans="1:8" s="12" customFormat="1" ht="15" x14ac:dyDescent="0.2">
      <c r="A28" s="14" t="s">
        <v>136</v>
      </c>
      <c r="B28" s="138" t="s">
        <v>137</v>
      </c>
      <c r="C28" s="135"/>
      <c r="D28" s="136"/>
      <c r="E28" s="136"/>
      <c r="F28" s="13">
        <f>F23</f>
        <v>0</v>
      </c>
    </row>
    <row r="29" spans="1:8" s="12" customFormat="1" ht="15" x14ac:dyDescent="0.2">
      <c r="A29" s="14"/>
      <c r="C29" s="135"/>
      <c r="D29" s="136"/>
      <c r="E29" s="136"/>
      <c r="F29" s="13"/>
    </row>
    <row r="30" spans="1:8" ht="15" x14ac:dyDescent="0.2">
      <c r="A30" s="124"/>
      <c r="B30" s="139" t="s">
        <v>124</v>
      </c>
      <c r="C30" s="125"/>
      <c r="D30" s="162"/>
      <c r="E30" s="126"/>
      <c r="F30" s="140">
        <f>SUM(F28:F29)</f>
        <v>0</v>
      </c>
    </row>
    <row r="31" spans="1:8" s="12" customFormat="1" ht="15.75" thickBot="1" x14ac:dyDescent="0.25">
      <c r="A31" s="141"/>
      <c r="B31" s="142" t="s">
        <v>129</v>
      </c>
      <c r="C31" s="143"/>
      <c r="D31" s="144"/>
      <c r="E31" s="144"/>
      <c r="F31" s="145">
        <f>F30*0.1</f>
        <v>0</v>
      </c>
    </row>
    <row r="32" spans="1:8" s="4" customFormat="1" ht="15.75" x14ac:dyDescent="0.25">
      <c r="A32" s="128"/>
      <c r="B32" s="129" t="s">
        <v>124</v>
      </c>
      <c r="C32" s="130"/>
      <c r="D32" s="131"/>
      <c r="E32" s="131"/>
      <c r="F32" s="132">
        <f>F30+F31</f>
        <v>0</v>
      </c>
    </row>
  </sheetData>
  <sheetProtection algorithmName="SHA-512" hashValue="SG0dPQZViB4dmcDPyNiWDbkafhljjn/nHQo5ThP3nfdygh/T3mdKQic7GM2mjPIExhBJZfJLUeKze6/Zjv+WIw==" saltValue="ixUJfmovsULRWlRP5jMTGQ=="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Rekapitulacija</vt:lpstr>
      <vt:lpstr>Vodovod in kanalizacija</vt:lpstr>
      <vt:lpstr>1.1 koles. Labore</vt:lpstr>
      <vt:lpstr>1.2 koles. St. Žagar</vt:lpstr>
      <vt:lpstr>1.3 koles Drulovka cerkev</vt:lpstr>
      <vt:lpstr>1.4 AP Stražišče DD</vt:lpstr>
      <vt:lpstr>1.5 AP Drulovka trgovina</vt:lpstr>
      <vt:lpstr>1.6 AP Gorenja sava</vt:lpstr>
      <vt:lpstr>1.7. AP Gorenja smer Besnica</vt:lpstr>
      <vt:lpstr>1.8 AP Čirče smer Hrastje</vt:lpstr>
      <vt:lpstr>1.9.1 Kranj AP</vt:lpstr>
      <vt:lpstr>1.9.2 Kranj AP jug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Uporabnik</cp:lastModifiedBy>
  <cp:lastPrinted>2017-03-03T15:27:08Z</cp:lastPrinted>
  <dcterms:created xsi:type="dcterms:W3CDTF">1997-01-31T12:20:41Z</dcterms:created>
  <dcterms:modified xsi:type="dcterms:W3CDTF">2018-08-22T13:06:49Z</dcterms:modified>
</cp:coreProperties>
</file>