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none" defaultThemeVersion="124226"/>
  <mc:AlternateContent xmlns:mc="http://schemas.openxmlformats.org/markup-compatibility/2006">
    <mc:Choice Requires="x15">
      <x15ac:absPath xmlns:x15ac="http://schemas.microsoft.com/office/spreadsheetml/2010/11/ac" url="P:\52_JR nogometnega in atletskega stadiona\JN\"/>
    </mc:Choice>
  </mc:AlternateContent>
  <bookViews>
    <workbookView xWindow="-22080" yWindow="480" windowWidth="16110" windowHeight="15270" tabRatio="752"/>
  </bookViews>
  <sheets>
    <sheet name="0" sheetId="9" r:id="rId1"/>
    <sheet name="SPinD" sheetId="10" r:id="rId2"/>
    <sheet name="REKAPITULACIJA" sheetId="11" r:id="rId3"/>
    <sheet name="A-GO" sheetId="16" r:id="rId4"/>
    <sheet name="B-STRELOVOD" sheetId="22" r:id="rId5"/>
  </sheets>
  <definedNames>
    <definedName name="__xlnm_Print_Area_6" localSheetId="3">#REF!</definedName>
    <definedName name="__xlnm_Print_Area_6" localSheetId="4">#REF!</definedName>
    <definedName name="__xlnm_Print_Area_6">#REF!</definedName>
    <definedName name="__xlnm_Print_Area_6_1" localSheetId="4">#REF!</definedName>
    <definedName name="__xlnm_Print_Area_6_1">#REF!</definedName>
    <definedName name="_1">#REF!</definedName>
    <definedName name="_1Excel_BuiltIn_Print_Titles_1_1">"$#REF!.$A$1:$AMJ$5"</definedName>
    <definedName name="_PA" localSheetId="2">REKAPITULACIJA!$A$1:$C$2</definedName>
    <definedName name="A" localSheetId="3">'A-GO'!$A$1:$G$302</definedName>
    <definedName name="A" localSheetId="4">'B-STRELOVOD'!$A$1:$G$34</definedName>
    <definedName name="cena_skupaj_v__">"$#REF!.$#REF!$#REF!"</definedName>
    <definedName name="cena_skupaj_v___4">"#ref!"</definedName>
    <definedName name="cena_skupaj_v_€" localSheetId="3">#REF!</definedName>
    <definedName name="cena_skupaj_v_€" localSheetId="4">#REF!</definedName>
    <definedName name="cena_skupaj_v_€">#REF!</definedName>
    <definedName name="Debelina1">"$#REF!.$D$#REF!:$D$#REF!"</definedName>
    <definedName name="Dolzina">"$#REF!.$C$100:$C$110"</definedName>
    <definedName name="Dolzina1">"$#REF!.$C$#REF!:$C$#REF!"</definedName>
    <definedName name="Excel_BuiltIn__FilterDatabase_1">"$#REF!.$A$1:$Q$88"</definedName>
    <definedName name="Excel_BuiltIn_Print_Area_1">"$#REF!.$A$1:$F$263"</definedName>
    <definedName name="Excel_BuiltIn_Print_Area_2">"$#REF!.$A$1:$F$20"</definedName>
    <definedName name="Excel_BuiltIn_Print_Area_2_1">"$#REF!.$A$1:$E$97"</definedName>
    <definedName name="Excel_BuiltIn_Print_Area_6">"#ref!"</definedName>
    <definedName name="Excel_BuiltIn_Print_Titles">"$#REF!.$A$1:$AMJ$6"</definedName>
    <definedName name="Excel_BuiltIn_Print_Titles_2">"$#REF!.$A$1:$AMJ$6"</definedName>
    <definedName name="Excel_BuiltIn_Print_Titles_2_1">"$#REF!.$A$1:$IV$5"</definedName>
    <definedName name="Excel_BuiltIn_Print_Titles_3">"$#REF!.$A$1:$IV$5"</definedName>
    <definedName name="Globina">"$#REF!.$B$#REF!:$B$#REF!"</definedName>
    <definedName name="_xlnm.Print_Area" localSheetId="4">'B-STRELOVOD'!$A$1:$G$33</definedName>
    <definedName name="Print_Area" localSheetId="3">'A-GO'!$A$2:$G$338</definedName>
    <definedName name="Print_Area" localSheetId="4">'B-STRELOVOD'!$A$2:$G$34</definedName>
    <definedName name="Print_Area" localSheetId="2">REKAPITULACIJA!$C$23</definedName>
    <definedName name="Print_Area" localSheetId="1">SPinD!$A$58:$D$112</definedName>
    <definedName name="Print_Titles" localSheetId="3">'A-GO'!$14:$15</definedName>
    <definedName name="Print_Titles" localSheetId="4">'B-STRELOVOD'!$10:$11</definedName>
    <definedName name="Sirina">"$#REF!.$B$100:$B$110"</definedName>
    <definedName name="SteviloKomadovGred">"$#REF!.$E$#REF!:$E$#REF!"</definedName>
    <definedName name="SteviloKomadovTockovnihTemeljev">"$#REF!.$E$100:$E$110"</definedName>
    <definedName name="Visina">"$#REF!.$D$100:$D$110"</definedName>
    <definedName name="Z_4FBE5E82_BFC8_485B_B310_85936BFAFAF7_.wvu.PrintTitles_1">0</definedName>
    <definedName name="Z_4FBE5E82_BFC8_485B_B310_85936BFAFAF7_.wvu.PrintTitles_1_1">0</definedName>
    <definedName name="Z_4FBE5E82_BFC8_485B_B310_85936BFAFAF7_.wvu.PrintTitles_1_1_1">0</definedName>
    <definedName name="Z_4FBE5E82_BFC8_485B_B310_85936BFAFAF7_.wvu.PrintTitles_2">0</definedName>
    <definedName name="Z_4FBE5E82_BFC8_485B_B310_85936BFAFAF7_.wvu.PrintTitles_2_1">0</definedName>
    <definedName name="Z_4FBE5E82_BFC8_485B_B310_85936BFAFAF7_.wvu.PrintTitles_3">0</definedName>
    <definedName name="Z_4FBE5E82_BFC8_485B_B310_85936BFAFAF7_.wvu.PrintTitles_4">0</definedName>
    <definedName name="Z_4FBE5E82_BFC8_485B_B310_85936BFAFAF7_.wvu.PrintTitles_5">0</definedName>
    <definedName name="Z_4FBE5E82_BFC8_485B_B310_85936BFAFAF7_.wvu.PrintTitles_6">0</definedName>
    <definedName name="Z_6F062248_1D3E_4D6F_A889_90DFA04C3ECD_.wvu.PrintTitles_1">0</definedName>
    <definedName name="Z_6F062248_1D3E_4D6F_A889_90DFA04C3ECD_.wvu.PrintTitles_1_1">0</definedName>
    <definedName name="Z_6F062248_1D3E_4D6F_A889_90DFA04C3ECD_.wvu.PrintTitles_1_1_1">0</definedName>
    <definedName name="Z_6F062248_1D3E_4D6F_A889_90DFA04C3ECD_.wvu.PrintTitles_2">0</definedName>
    <definedName name="Z_6F062248_1D3E_4D6F_A889_90DFA04C3ECD_.wvu.PrintTitles_2_1">0</definedName>
    <definedName name="Z_6F062248_1D3E_4D6F_A889_90DFA04C3ECD_.wvu.PrintTitles_3">0</definedName>
    <definedName name="Z_6F062248_1D3E_4D6F_A889_90DFA04C3ECD_.wvu.PrintTitles_4">0</definedName>
    <definedName name="Z_6F062248_1D3E_4D6F_A889_90DFA04C3ECD_.wvu.PrintTitles_5">0</definedName>
    <definedName name="Z_6F062248_1D3E_4D6F_A889_90DFA04C3ECD_.wvu.PrintTitles_6">0</definedName>
    <definedName name="Z_B592B312_8AFF_4588_8176_0A7794332EC7_.wvu.PrintTitles_1">0</definedName>
    <definedName name="Z_B592B312_8AFF_4588_8176_0A7794332EC7_.wvu.PrintTitles_1_1">0</definedName>
    <definedName name="Z_B592B312_8AFF_4588_8176_0A7794332EC7_.wvu.PrintTitles_1_1_1">0</definedName>
    <definedName name="Z_B592B312_8AFF_4588_8176_0A7794332EC7_.wvu.PrintTitles_2">0</definedName>
    <definedName name="Z_B592B312_8AFF_4588_8176_0A7794332EC7_.wvu.PrintTitles_2_1">0</definedName>
    <definedName name="Z_B592B312_8AFF_4588_8176_0A7794332EC7_.wvu.PrintTitles_3">0</definedName>
    <definedName name="Z_B592B312_8AFF_4588_8176_0A7794332EC7_.wvu.PrintTitles_4">0</definedName>
    <definedName name="Z_B592B312_8AFF_4588_8176_0A7794332EC7_.wvu.PrintTitles_5">0</definedName>
    <definedName name="Z_B592B312_8AFF_4588_8176_0A7794332EC7_.wvu.PrintTitles_6">0</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0" i="16" l="1"/>
  <c r="G279" i="16"/>
  <c r="B6" i="22" l="1"/>
  <c r="C6" i="22"/>
  <c r="G19" i="22"/>
  <c r="G21" i="22"/>
  <c r="G23" i="22"/>
  <c r="G25" i="22"/>
  <c r="G27" i="22"/>
  <c r="C10" i="16"/>
  <c r="B10" i="16"/>
  <c r="G30" i="22" l="1"/>
  <c r="G6" i="22" s="1"/>
  <c r="G7" i="22" s="1"/>
  <c r="C6" i="11" s="1"/>
  <c r="G335" i="16"/>
  <c r="G331" i="16"/>
  <c r="G332" i="16"/>
  <c r="G328" i="16"/>
  <c r="G325" i="16"/>
  <c r="G299" i="16"/>
  <c r="G297" i="16"/>
  <c r="G293" i="16"/>
  <c r="G289" i="16"/>
  <c r="G288" i="16"/>
  <c r="G287" i="16"/>
  <c r="E284" i="16"/>
  <c r="G284" i="16" s="1"/>
  <c r="E283" i="16"/>
  <c r="G283" i="16" s="1"/>
  <c r="G268" i="16"/>
  <c r="G267" i="16"/>
  <c r="G242" i="16"/>
  <c r="G281" i="16"/>
  <c r="G282" i="16"/>
  <c r="G265" i="16"/>
  <c r="G261" i="16"/>
  <c r="G240" i="16"/>
  <c r="G239" i="16"/>
  <c r="E235" i="16"/>
  <c r="G235" i="16" s="1"/>
  <c r="E234" i="16"/>
  <c r="G234" i="16" s="1"/>
  <c r="G233" i="16"/>
  <c r="E229" i="16"/>
  <c r="G229" i="16" s="1"/>
  <c r="G228" i="16"/>
  <c r="E224" i="16"/>
  <c r="G224" i="16" s="1"/>
  <c r="G223" i="16"/>
  <c r="E219" i="16"/>
  <c r="G219" i="16" s="1"/>
  <c r="G218" i="16"/>
  <c r="E214" i="16"/>
  <c r="G214" i="16" s="1"/>
  <c r="E213" i="16"/>
  <c r="G213" i="16" s="1"/>
  <c r="G212" i="16"/>
  <c r="E208" i="16"/>
  <c r="G208" i="16" s="1"/>
  <c r="G207" i="16"/>
  <c r="E203" i="16"/>
  <c r="G203" i="16" s="1"/>
  <c r="G202" i="16"/>
  <c r="E198" i="16"/>
  <c r="G198" i="16" s="1"/>
  <c r="G197" i="16"/>
  <c r="G196" i="16"/>
  <c r="E192" i="16"/>
  <c r="G192" i="16" s="1"/>
  <c r="G191" i="16"/>
  <c r="E187" i="16"/>
  <c r="G187" i="16" s="1"/>
  <c r="G186" i="16"/>
  <c r="E182" i="16"/>
  <c r="G182" i="16" s="1"/>
  <c r="G181" i="16"/>
  <c r="E177" i="16"/>
  <c r="G177" i="16" s="1"/>
  <c r="E176" i="16"/>
  <c r="G176" i="16" s="1"/>
  <c r="G175" i="16"/>
  <c r="E171" i="16"/>
  <c r="G171" i="16" s="1"/>
  <c r="G170" i="16"/>
  <c r="E166" i="16"/>
  <c r="G166" i="16" s="1"/>
  <c r="G165" i="16"/>
  <c r="E156" i="16"/>
  <c r="E155" i="16"/>
  <c r="G154" i="16"/>
  <c r="E161" i="16"/>
  <c r="G161" i="16" s="1"/>
  <c r="G160" i="16"/>
  <c r="E150" i="16"/>
  <c r="G149" i="16"/>
  <c r="G156" i="16" l="1"/>
  <c r="G155" i="16"/>
  <c r="G150" i="16"/>
  <c r="G148" i="16"/>
  <c r="E144" i="16"/>
  <c r="G144" i="16" s="1"/>
  <c r="G134" i="16"/>
  <c r="G143" i="16"/>
  <c r="G259" i="16"/>
  <c r="G253" i="16"/>
  <c r="G248" i="16"/>
  <c r="G122" i="16"/>
  <c r="G120" i="16"/>
  <c r="G132" i="16"/>
  <c r="G126" i="16"/>
  <c r="G124" i="16"/>
  <c r="G114" i="16"/>
  <c r="G113" i="16"/>
  <c r="G109" i="16"/>
  <c r="G103" i="16"/>
  <c r="G99" i="16"/>
  <c r="G93" i="16"/>
  <c r="G85" i="16"/>
  <c r="G81" i="16"/>
  <c r="G77" i="16"/>
  <c r="G70" i="16"/>
  <c r="G65" i="16"/>
  <c r="G62" i="16"/>
  <c r="G270" i="16" l="1"/>
  <c r="C8" i="16"/>
  <c r="B8" i="16"/>
  <c r="C7" i="16"/>
  <c r="B7" i="16"/>
  <c r="B9" i="16"/>
  <c r="C9" i="16"/>
  <c r="G54" i="16"/>
  <c r="G52" i="16"/>
  <c r="G50" i="16"/>
  <c r="G48" i="16"/>
  <c r="G49" i="16"/>
  <c r="G44" i="16"/>
  <c r="G42" i="16"/>
  <c r="B6" i="16"/>
  <c r="C6" i="16"/>
  <c r="G26" i="16"/>
  <c r="G28" i="16" s="1"/>
  <c r="G6" i="16" s="1"/>
  <c r="E291" i="16"/>
  <c r="G291" i="16" s="1"/>
  <c r="G295" i="16"/>
  <c r="G322" i="16"/>
  <c r="G323" i="16"/>
  <c r="G301" i="16" l="1"/>
  <c r="G9" i="16" s="1"/>
  <c r="G8" i="16"/>
  <c r="G56" i="16"/>
  <c r="G7" i="16" s="1"/>
  <c r="G337" i="16"/>
  <c r="G10" i="16" s="1"/>
  <c r="G11" i="16" l="1"/>
  <c r="C5" i="11" s="1"/>
  <c r="C7" i="11" s="1"/>
  <c r="C9" i="11" s="1"/>
  <c r="C11" i="11" l="1"/>
  <c r="C13" i="11" s="1"/>
  <c r="C15" i="11" s="1"/>
</calcChain>
</file>

<file path=xl/sharedStrings.xml><?xml version="1.0" encoding="utf-8"?>
<sst xmlns="http://schemas.openxmlformats.org/spreadsheetml/2006/main" count="670" uniqueCount="486">
  <si>
    <t>I.</t>
  </si>
  <si>
    <t>A.</t>
  </si>
  <si>
    <t>OPIS IZDELKA</t>
  </si>
  <si>
    <t>količina</t>
  </si>
  <si>
    <t>cena v € /enota</t>
  </si>
  <si>
    <t>PRIPRAVLJALNA DELA:</t>
  </si>
  <si>
    <t>SPLOŠNA DOLOČILA</t>
  </si>
  <si>
    <t>Pred začetkom gradnje je potreben pregled projekta in ostale dokumentacije z projektantom, investitorjem, nadzornikom in izvajalcem, kar omogoča vsem stranem, da se podrobneje seznanijo z gradnjo, zahtevami gradnje in potekom gradnje načrtovanega objekta.</t>
  </si>
  <si>
    <t>1.</t>
  </si>
  <si>
    <t>3.</t>
  </si>
  <si>
    <t>komp.</t>
  </si>
  <si>
    <t>PRIPRAVLJALNA DELA SKUPAJ:</t>
  </si>
  <si>
    <t>III.</t>
  </si>
  <si>
    <t>2.</t>
  </si>
  <si>
    <t>IV.</t>
  </si>
  <si>
    <r>
      <t>m</t>
    </r>
    <r>
      <rPr>
        <vertAlign val="superscript"/>
        <sz val="10"/>
        <rFont val="Arial Narrow"/>
        <family val="2"/>
        <charset val="238"/>
      </rPr>
      <t>2</t>
    </r>
  </si>
  <si>
    <t>II.</t>
  </si>
  <si>
    <t>Vrsta projekta:</t>
  </si>
  <si>
    <t>Številka projekta:</t>
  </si>
  <si>
    <t>Vsebina mape:</t>
  </si>
  <si>
    <t>Vrsta gradnje:</t>
  </si>
  <si>
    <t>Objekt in lokacija:</t>
  </si>
  <si>
    <t>Datum iztisa:</t>
  </si>
  <si>
    <t>Investitor:</t>
  </si>
  <si>
    <t>Vrsta projektne dokumentacije:</t>
  </si>
  <si>
    <t xml:space="preserve">Za projektantsko podjetje: </t>
  </si>
  <si>
    <t>žig podjetja:</t>
  </si>
  <si>
    <t>Odgovorni projektant:</t>
  </si>
  <si>
    <t>evidentirana pri projektantu:</t>
  </si>
  <si>
    <t>kraj:</t>
  </si>
  <si>
    <t>datum:</t>
  </si>
  <si>
    <t>OPOMBA</t>
  </si>
  <si>
    <t>Enotna cena mora vsebovati:</t>
  </si>
  <si>
    <t>&gt;vsa potrebna pripravljalna dela</t>
  </si>
  <si>
    <t>&gt;vsa potrebna merjenja</t>
  </si>
  <si>
    <t>&gt;vse potrebne transporte do mesta vgrajevanja</t>
  </si>
  <si>
    <t>&gt;skladiščenje materiala na gradbišču</t>
  </si>
  <si>
    <t>&gt;vsa potrebna pomožna sredstva na objektu kot so lestve, delovni odri…</t>
  </si>
  <si>
    <t>&gt;usklajevanje z osnovnim načrtom in posvetovanje s projektantom</t>
  </si>
  <si>
    <t>&gt;plačilo komunalnih prispevkov za stalno deponijo</t>
  </si>
  <si>
    <t>&gt;preizkušanje kvalitete materiala, ki se vgrajuje in dokazovanje kvalitete z atesti</t>
  </si>
  <si>
    <t>&gt;popravilo eventualne škode povzročene ostalim izvajalcem</t>
  </si>
  <si>
    <t>&gt;čiščenje in odvoz odvečnega materiala v stalno deponijo</t>
  </si>
  <si>
    <t>&gt;obračuni se izdelajo po dejanskih količinah</t>
  </si>
  <si>
    <t>&gt;evidentiranje, zaščita in prestavitev komunalnih vodov</t>
  </si>
  <si>
    <t>OPOMBA: Izvajalec mora pri pripravi ponudbe upoštevati ter pri izvedbi zagotavljati :</t>
  </si>
  <si>
    <t>►</t>
  </si>
  <si>
    <t>vsa potrebna pripravljalna dela za gradbena dela</t>
  </si>
  <si>
    <t>vsa potrebna merjenja</t>
  </si>
  <si>
    <t>vse potrebne transporte do mesta vgrajevanja</t>
  </si>
  <si>
    <t>skladiščenje materiala na gradbišču</t>
  </si>
  <si>
    <t>vso potrebno delo za dokončanje izdelka</t>
  </si>
  <si>
    <t>vsa potrebna pomožna sredstva na objektu kot so lestve, odri ...</t>
  </si>
  <si>
    <t>usklajevanje z osnovnim načrtom in posvetovanje s projektantom preiskušnje kvalitete materiala, ki se vgrajuje in dokazovanje kvalitete z atesti</t>
  </si>
  <si>
    <t>popravilo eventuelne škode povzročene ostalim izvajalcem</t>
  </si>
  <si>
    <t>čiščenje in odvoz odvečnega materiala v stalno deponijo</t>
  </si>
  <si>
    <t>plačilo komunalnih prispevkov za stalno deponijo</t>
  </si>
  <si>
    <t>ozemljitev vseh ALU in jeklenih elementov</t>
  </si>
  <si>
    <t>pri sistemih avtomatike mora zagotavljati kompletni elektro-instalacijski sistem za končno delovanje proizvodov.</t>
  </si>
  <si>
    <t>Vsa delovne stroje za dvigovanje bremen in delovne košare za dostope do delovišč je potrebno zajeti v cenah posameznih postavk in se ne obračunavajo posebej!</t>
  </si>
  <si>
    <t>OPOZORILO!</t>
  </si>
  <si>
    <t>MOREBITNE RAZLIKE ALI ODSTOPANJA MED ARHITEKTURNIMI, DETAJLNIMI IN PREGLEDNIMI NAČRTI JE POTREBNO PREGLEDATI IN USKLADITI S PROJEKTANTSKIM PODJETJEM STYRIA ARHITEKTURA d.o.o.</t>
  </si>
  <si>
    <t>ODGOVORNI VODJE PROJEKTA SI PRIDRŽUJE PRAVICO DO SPREMEMB IN DOPOLNITEV IZVEDBE DETAJLOV OBRTNIŠKIH DEL V KOLIKOR IZVAJALEC LE TEH ZARADI OBJEKTIVNIH RAZLOGOV NE MORE IZVAJATI SKLADNO S PROJEKTOM PZI.</t>
  </si>
  <si>
    <t>OKOLIŠČINE NEUSKLAJENOSTI IZVAJALCEV IN PODIZVAJALCEV TER ODSTOPANJA OD OSNOVNIH NAVODIL PROJEKTA PZI NISO OBJEKTIVNI RAZLOGI ZA SPREMEMBO DETAJLOV !</t>
  </si>
  <si>
    <t>VSI ARHITEKTURNI, DETAJLNI IN PREGLEDNI NAČRTI IZDELANI S STRANI IZVAJALCA VELJAJO OD PISNEGA DOVOLJENJA IN TRAJAJO DO PREKLICA LE TEH S STRANI ODGOVORNEGA ARHITEKTA ALI PROJEKTANTA.</t>
  </si>
  <si>
    <t>DDV 22%</t>
  </si>
  <si>
    <t>VREDOST INVESTICIJE Z DDV</t>
  </si>
  <si>
    <t xml:space="preserve">Projekt za razpis
(v nadaljevanju PZR)
</t>
  </si>
  <si>
    <t>POPIS GRADBENO OBRTNIŠKIH IN INŠTALACIJSKIH DEL</t>
  </si>
  <si>
    <t>Projekt za razpis
(v nadaljevanju PZR)</t>
  </si>
  <si>
    <t xml:space="preserve">Styria arhitektura d.o.o. 
Cankarjeva ul. 6E, 
2000 Maribor
</t>
  </si>
  <si>
    <t xml:space="preserve">Styria arhitektura d.o.o. </t>
  </si>
  <si>
    <t>Maribor</t>
  </si>
  <si>
    <t>David Mišič u.d.i.a.</t>
  </si>
  <si>
    <t>V SKLADU Z 84. ČELNOM ZGO IZVAJALEC MORA PRED PRIČETKOM DEL OBVEZNO PREVERITI VSE MERE NA OBJEKTU!</t>
  </si>
  <si>
    <t xml:space="preserve">PODLAGA ZA IZVEDBO SO DELAVNIŠKI NAČRTI, IZDELANI IZ STRANI IZVAJALCA IN POTRJENI IZ STRANI OVP, OPA. ODLAGA ZA IZVEDBO DELAVNIŠKIH NAČRTOV SO SHEME IZ POSAMIČNIH NAČRTOV. 
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V PRIMERU NEJASNOSTI JE IZVAJALEC DEL OZ. PONUDNIK, ŽE V ČASU IZDELOVANJA PONUDBE DOLŽAN POSTAVITI OVP ZAHTEVO PO POJASNITVI NA NAČIN, KI JE V SKLADU Z IZVAJANJEM JAVNEGA RAZPISA. IZMERE SO IZVEDENE SKLADNO Z GN NORMAMI.
Dela je treba izvajati po določilih veljavnih tehničnih predpisov in skladno z obveznimi standardi in z Uredba o zagotavljanju varnostni in zdravja pri delu na začasnih in premičnih gradbiščih (Ur.l.RS št. 83/05).
</t>
  </si>
  <si>
    <r>
      <t xml:space="preserve">  </t>
    </r>
    <r>
      <rPr>
        <i/>
        <sz val="9"/>
        <color indexed="8"/>
        <rFont val="NewsGoth Cn BT"/>
        <family val="2"/>
      </rPr>
      <t>osebni žig:</t>
    </r>
  </si>
  <si>
    <t>RUŠITVENA DELA:</t>
  </si>
  <si>
    <t>Pri izvajanju rušitev je treba upoštevati vsa zakonska določila, posebno pozornost je posvetiti varstvu pri delu.</t>
  </si>
  <si>
    <t>Vse gradbene odpadke je potrebno odpeljati na deponijo komunalnih odpadkov v skladu z Odlokom o ravnanju s komunalnimi odpadki na območju občine in Pravilnikom o ravnanju z odpadki (Uradni list RS št. 84/98). Različni materiali se ločujejo na gradbišču.</t>
  </si>
  <si>
    <t xml:space="preserve"> Dela morajo zajemati tudi odvoz materialov na končno deponijo, izbrati deponije v bližini gradbišča, vključno s plačilom potrebnih taks. </t>
  </si>
  <si>
    <t>RUŠITVENA DELA SKUPAJ:</t>
  </si>
  <si>
    <t xml:space="preserve"> m²</t>
  </si>
  <si>
    <t>Zagotoviti izdelave elaboratov izvršilne tehnične dokumentacije kabelske kanalizacije in ostalih podzemnih vodov, kjer je osnova  geodetski posnetek.
Izdelavo PID-ov z uporabo obstoječih elaboratov izvršilno tehnične dokumentacije. Vnos sprememb v obstoječo izvršilno tehnično dokumentacijo. Storitve raznih komunalnih in drugih organizacij. Stroški nadzora posameznih soglasjedajalcev. Tehnični nadzor upravljalca/soglasjedajalca in koordinacija generalnega izvajalca s sogalsjedajalcem in poasameznimi podizvajalci.
Priprava in organizacija gradbišča.</t>
  </si>
  <si>
    <t>enota</t>
  </si>
  <si>
    <t>Poz.</t>
  </si>
  <si>
    <t>Opis del</t>
  </si>
  <si>
    <t>Cena
(v € brez DDV)</t>
  </si>
  <si>
    <t>V CENI POSAMEZNIH POSTAVK JE ZAJETI VSE ELEMENTE, KI SO NAVEDENE V OPISU, NE GLEDE NA RAZLIČNOST ZAHTEVANIH OBRTNIŠKIH (GRADBENIH) DEL, RAZEN KJER JE EKSPLICITNO NAVEDENO, DA SO DOLOČENI ELEMENTI ZAJETI V DRUGI POSTAVKI OZ. PRI DRUGIH DELIH. VSI STANDARDI, KI SO NAVEDENI PRI POSAMEZNIH DELIH SE UPOŠTEVAJO V PRIMERU, DA JE DOLOČEN MATERIAL ALI STORITEV V POSAMEZNIH OPISNIH
POSTAVKAH ZAJETE, V NASPROTNEM PRIMERU SO BREZPREDMETNI. ČE PA JE V POSAMEZNI POSTAVKI NAVEDEN DRUGAČEN STANDARD KOT PRI SPLOŠNIH OPISIH, POTEM JE POTREBNO UPOŠTEVATI STANDARD, KI JE NAVEDEN V POSAMEZNI POSTAVKI POPISA OZ. STANDARD, KI PREDPISUJE VIŠJO KVALITETO.</t>
  </si>
  <si>
    <t>POPIS DEL JE IZDELAN V PROGRAMSKI OPREMI MICROSOFT EXCEL 2010 in S TEM BERLJIV V STANDARDNI PROGRAMSKI OPREMI, TUDI NA PRIMER V OPEN OFFICE, KI JE ZASTONJ. VSE CELICE SO BERLJIVE IN KLJUB ZAKLENITVI JIH JE MOŽNO RAZŠIRITI. PRAV TAKO JE MOŽNO POSAMEZNE CELICE KOPIRATI, V KOLIKOR VAŠA PROGRAMSKA OPREMA NE PRIKAZUJE PRAVILNO BERLJIVIH ZNAKOV.
PRI ODDAJI PONUDBE NAROČNIKU JE IZVAJALEC JE DOLŽAN SAM PREVERITI ZMNOŽKE IN SEŠTEVKE TER PRENOSE LE TEH V REKAPITULACIJO.
PONUDNIK, SE S PRIPRAVO TE PONUDBE OBVEZUJE, DA JE PREBRAL VSE CELICE CELOTNE DATOTEK, VKLJUČNO Z VSEMI POSTAVKAMI IN SPLOŠNIMI NAVODILI ALI DOLOČILI, PRAV TAKO SE PONUDNIK OBVEZUJE, DA BO V PRIMERU, DA BO IZBRAN UPOŠTEVAL VSA DOLOČILA, NAVODILA IN POSTAVKE TEGA POPISA DEL.</t>
  </si>
  <si>
    <t>Vse cene posameznih postavk, morajo zajemati odvoz materialov na končno deponijo, vključno s plačilom potrebnih taks. Izbrati stalne deponije v neposredni bližini gradbišča, oz. najbližje deponije.</t>
  </si>
  <si>
    <t>V dela mora biti zajeto varovanje gradbene jame, predvideni so minimalni odkopi v okolici objekta, potrebni za izvedbo kanalizacije in potrebnih temeljev dvigala, dostoppv in stopnišča. Izvajalec mora zagotoviti varovanje gradbene jame v primeru hujših nalivov, maksimalna globina izkopa je ocenjena na 3m.</t>
  </si>
  <si>
    <t>cena</t>
  </si>
  <si>
    <t>&gt;v primeru poškodb, vzpostavitev prvotnega stanja, v okolici, na objektu in napravah</t>
  </si>
  <si>
    <t>Pri izvajanju rušitvenih del, je potrebno dosledno upoštevati vse zakonske pogoje.</t>
  </si>
  <si>
    <t>PRI VSEH RUŠITVAH NOSILNIH ELEMENTOV UPOŠTEVATI VSE POTREBNA OPIRANJA IN PODPIRANJA TER NAVODILA POOBLAŠČENEGA INŽENIRJA GRADBENIH KONSTRUKCIJ IN NADZORNIKA!</t>
  </si>
  <si>
    <t>vso razpisno dokumentacijo (načrte PZI)</t>
  </si>
  <si>
    <t>Delovne odre višine do 4 m je potrebno zajeti v cenah posameznih postavk in se ne obračunavajo posebej!</t>
  </si>
  <si>
    <t>4.</t>
  </si>
  <si>
    <t>Vključno z vsemi ostalimi stroški za organizacijo gradbišča, zavarovanje gradbišča in ostale zakonske zahteve (prijava…).</t>
  </si>
  <si>
    <t xml:space="preserve"> MED RUŠENJEM OBVEZNO PREPREČITI PRAŠENJE PROTI HODNIKOM!</t>
  </si>
  <si>
    <t>KLJUČAVNIČARSKA DELA</t>
  </si>
  <si>
    <t>Antikorozijsko zaščito (AKZ) izvesti skladno s standardi in pod standardi standardov: SIST EN ISO 12944, ISO 4628, ISO 8501, ISO 8503, ISO 2812, ISO 6270, ISO 7253 in ostale standarde, ki so potrebni za zagotavljenje zaščite vseh kovinskih elementov objekta!</t>
  </si>
  <si>
    <t>Vse polno nosilne zvare je potrebno kontrolirati z ultrazvokom. Pregledano mora biti vsaj 40% vseh zvarov. Obseg kontrole se poveča ob pojavu slabih rezultatov – določi institucija, ki bo kontrolirala kvaliteto izvedbe. Vizualni pregled se vrši na vseh zvarih.</t>
  </si>
  <si>
    <t>Vse spoje se vijači kontrolirano z momentnim ključem. Pri običajnih spojih kategorija A se privijači tako, da je spoj popolnoma stisnjen. Pri vseh spojih kategorije B je zahtevana polna sila prednapetja ter minimalni koeficient trenja  =0.30.</t>
  </si>
  <si>
    <t xml:space="preserve">Vse kovinske dele je potrebno pred dokončno vgradnjo je potrebno očistiti površinski nečistoč in rje. Skladno s standardi je vse površine očisititi. Čista površina mora biti brez vidnih nečistoč, površina enotnega kovinskega izgleda, brez rjastih površin. </t>
  </si>
  <si>
    <t>Izvajalec mora zagotoviti trajnost premaznih sistemov skladno s ISO 12944-1. Izvajalec mora navesti izbor sistema antikorozijskega premaza, ki mora imeti dokazljiva laboratorijska testiranja premaznih sistemov na jekleni podlagi skladno s preglednico 2.6 , standarda ISO 12944-6:</t>
  </si>
  <si>
    <t>Cena na enoto mora vsebovati izdelavo delavniške dokumentacije, navodil za vzdrževanje in vseh potrebnih dokazil.</t>
  </si>
  <si>
    <t>Navodila za vzdrževanje morajo vsebovati program vzdrževanja trajnosti protikorozijskega sistema.</t>
  </si>
  <si>
    <t>Izvajalec je dolžan izdelati delavniško dokumentacijo, skladno z načrtom arhitekture in/ali načrtom gradbenih konstrukcij, ki jo potrdita odgovorna projektanta arhitekture in gradbenih konstrukcij! Delavniška dokumentacija mora biti izdelana skladno z zahtevami standarda SIST EN ISO 12944-3.</t>
  </si>
  <si>
    <t>Vsi zaprti profili jeklene konstrukcije so na priključne pločevine varjeni z obdelanimi polno nosilnimi zvari. Na mestih kjer se vijačenje izvaja skozi cev je potrebno v cevi vgraditi jeklene nastavke t.i. puše na mestih, da vijak ne vijačimo v prazno.</t>
  </si>
  <si>
    <t>Izvajalec oziroma podizvajalec - pripravljalec kovinskih nosilnih elementov, mora evidentirati vse procesne korake priprave površine kovinskih nosilnih elementov objekta.</t>
  </si>
  <si>
    <t>kg</t>
  </si>
  <si>
    <t>KLJUČAVNIČARSKA DELA SKUPAJ:</t>
  </si>
  <si>
    <t>5.</t>
  </si>
  <si>
    <t>komp</t>
  </si>
  <si>
    <t>6.</t>
  </si>
  <si>
    <t>B.</t>
  </si>
  <si>
    <t>REKAPITULACIJA:</t>
  </si>
  <si>
    <t>GRADBENA DELA SKUPAJ:</t>
  </si>
  <si>
    <t>cm</t>
  </si>
  <si>
    <t>Antikorozijska zaščita jekla za konstrukcijo, ki ni izpostavljena atmosferskim vplivom - notranje konsrukcije:</t>
  </si>
  <si>
    <t>7.</t>
  </si>
  <si>
    <t>RAZSVETLJAVA NOGOMETNEGA IGRIŠČA IN STADIONA</t>
  </si>
  <si>
    <t>2019/03</t>
  </si>
  <si>
    <t>NOVOGRADNJA</t>
  </si>
  <si>
    <t>CC-SI 24122 - Drugi gradbeni inženirski objekti za šport</t>
  </si>
  <si>
    <t>parc.št. 292/3, 296/2, 298/1, 301, 302, 304/1 in 305 vse K.O. 2101 RUPA</t>
  </si>
  <si>
    <t>avgust 2019</t>
  </si>
  <si>
    <t>Mestna občina Kranj</t>
  </si>
  <si>
    <t>Slovenski trg 1</t>
  </si>
  <si>
    <t>SI - 4000 Kranj</t>
  </si>
  <si>
    <t>AVGUST 2019</t>
  </si>
  <si>
    <t>OSTALE STORITVE
V ceno na enoto je potrebno zajeti vse stroške pripravljalnih in zaključnih del, t.j. vsa dela vezana na odpiranje in varovanje gradbišča, varno delo, uporabo varnih in namenskih pripomočkov dela, tekoče in končno čiščenje gradbišča, kontrole in atestiranja opravljenih del, meritev, dokazovanje garancij.
Vse potrebne transportne stroške, t.j. stroškov prevozov, nakladanja, razkladanja opreme in materiala, zavarovanja gradbišča in opreme, stroški taks.
Zagotoviti šolanje uporabnikov in tehnične službe z izvedbo preverbe znanja in usposobljenosti za ravnanje z vgrajenimi napravami, stroji, opremo in vgrajenimi materiali.</t>
  </si>
  <si>
    <t>SPLOŠNI POGOJI</t>
  </si>
  <si>
    <t>Organizacija in oprema gradbišca.</t>
  </si>
  <si>
    <t>ur</t>
  </si>
  <si>
    <t>Kitanje betonskih sten in stropov z disperzijskim kitom z izravnavo stikov, kitanje vidnih površin AB sten in plošč 2x - brušenje, kitanje, brušenje, kitanje. OCENA površine.</t>
  </si>
  <si>
    <t>kos</t>
  </si>
  <si>
    <r>
      <rPr>
        <b/>
        <sz val="10"/>
        <rFont val="Arial Narrow"/>
        <family val="2"/>
        <charset val="238"/>
      </rPr>
      <t>Priprava gradbišča za izvedbe 1. faze</t>
    </r>
    <r>
      <rPr>
        <sz val="10"/>
        <rFont val="Arial Narrow"/>
        <family val="2"/>
        <charset val="238"/>
      </rPr>
      <t>; smiselno in po potrebi postavitev ograditev območja delovišča s primerno ograjo, ipd.</t>
    </r>
  </si>
  <si>
    <t>kom</t>
  </si>
  <si>
    <t>m</t>
  </si>
  <si>
    <t>OPOMBA:</t>
  </si>
  <si>
    <t>Pri pripravi ponudbe je potrebno upoštevati spodnje tocke 1 - 50 splošnih zahtev za izdelavo ponudbe ter dodatne splošne pogoje za elektro in strojna del (zavedena spodaj), ki se ne zaracunavajo posebej in morajo biti upoštevane (so vkljucene) v ponudbenih cenah postavk iz popisa del!</t>
  </si>
  <si>
    <t>V kolikor je katerakoli od spodaj navedenih del navedena tudi v popisih, veljajo spodnje splošne zahteve za izdelavo ponudbe!</t>
  </si>
  <si>
    <t>Ponovna vzpostavitev odstranjenih mejnikov, ki jih je izvajalec odstranil med svojim delom.</t>
  </si>
  <si>
    <t>Zavarovanje gradbišca,</t>
  </si>
  <si>
    <t>Zavarovanje in podpiranje obstojecih konstrukcij, da ne pride do poškodb,</t>
  </si>
  <si>
    <t>1.1</t>
  </si>
  <si>
    <t>1.2</t>
  </si>
  <si>
    <t>1.3</t>
  </si>
  <si>
    <t>1.4</t>
  </si>
  <si>
    <t>1.5</t>
  </si>
  <si>
    <t>1.6</t>
  </si>
  <si>
    <t>1.7</t>
  </si>
  <si>
    <t>1.8</t>
  </si>
  <si>
    <t>1.9</t>
  </si>
  <si>
    <t>1.10</t>
  </si>
  <si>
    <t>1.11</t>
  </si>
  <si>
    <t>1.12</t>
  </si>
  <si>
    <t>1.13</t>
  </si>
  <si>
    <t>1.14</t>
  </si>
  <si>
    <t>1.15</t>
  </si>
  <si>
    <t>1.16</t>
  </si>
  <si>
    <t>1.17</t>
  </si>
  <si>
    <t>1.18</t>
  </si>
  <si>
    <t>1.19</t>
  </si>
  <si>
    <t>1.20</t>
  </si>
  <si>
    <t>1.21</t>
  </si>
  <si>
    <t>1.22</t>
  </si>
  <si>
    <t>1.23</t>
  </si>
  <si>
    <t xml:space="preserve">V ceni je zajeto tudi: droben potrošen material, spojni material, preizkus tesnosti, spiranje in
dezinfekcija, tlacni preizkusi instalacij in vse potrebne meritve za uspešno opravljen teh.
pregled, pridobitev pozitivnih izvedeniških mnenj,
</t>
  </si>
  <si>
    <t xml:space="preserve">Navodila za obratovanje in vzdrževanje POV v 4 izvodih. Strokovno izobraževanje osebja
upravljalca glede uporabe in vzdrževanja infrastrukture in opreme.
</t>
  </si>
  <si>
    <t>1.51</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</si>
  <si>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</si>
  <si>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</si>
  <si>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</si>
  <si>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</si>
  <si>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</si>
  <si>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</si>
  <si>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</si>
  <si>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</si>
  <si>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</si>
  <si>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</si>
  <si>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</si>
  <si>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</si>
  <si>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</si>
  <si>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</si>
  <si>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</si>
  <si>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</si>
  <si>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</si>
  <si>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</si>
  <si>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</si>
  <si>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</si>
  <si>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</si>
  <si>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</si>
  <si>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</si>
  <si>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</si>
  <si>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</si>
  <si>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</si>
  <si>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</si>
  <si>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1.52</t>
  </si>
  <si>
    <t>Čišcenje terena pred gradnjo, v času gradnje in po gradnji ter priprava in organizacija gradbišča. Stroške zaključnih del na gradbišču z odvozom odvečnega materiala in stroške vzpostavitve prvotnega stanja, kjer bo to potrebno.</t>
  </si>
  <si>
    <t>Zakoličba obstoječih komunalnih vodov pred začetkom gradnje.</t>
  </si>
  <si>
    <t>Cestne zapore in ustrezna signalizacija za celoten čas gradnje, stroški obvozov, obvestilnih tabel, obvestil v medijih in obveščanje prebivalcev v obliki pisnih obvestil.</t>
  </si>
  <si>
    <t>Izdelava poročila o ravnanju z gradbenimi odpadki v skladu z zakonodajo, vključno z vsemi stroški in taksami na pooblaščeni deponiji po izbiri izvajalca.</t>
  </si>
  <si>
    <t>Izdelava in postavitev gradbiščne table skladno s trenutno veljavnimi predpisi.</t>
  </si>
  <si>
    <t>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t>
  </si>
  <si>
    <t>Stroške vseh potrebnih ukrepov, ki so predpisani in določeni z veljavnimi predpisi o varstvu pri delu in varstvom pred požarom, ki jih mora izvajalec obvezno upoštevati.</t>
  </si>
  <si>
    <t>Škoda na objektih ob gradbišču, ki jo povzroči izvajalec.</t>
  </si>
  <si>
    <t>Izdelava izvedenskega mnenja za objekte na katerih bi zaradi gradnje lahko prišlo do poškodb (določimo jih s predstavnikom naročnika in z inženirjem).</t>
  </si>
  <si>
    <t>Sanacija oz. povrnitev v prvotno stanje vseh dostopnih poti, ki jih bo izvajalec uporabljal za vso gradbiščno logistiko.</t>
  </si>
  <si>
    <t>Stroške rednega obvešcanja javnosti o morebitnih motnjah ter posledic nastalih zaradi motenj v času gradnje.</t>
  </si>
  <si>
    <t>Obnova obstoječih internih in hišnih priključkov poškodovanih med gradnjo.</t>
  </si>
  <si>
    <t>Vse stroške glede posegov na obstoječi infrastrukturi, pri čemer se izvajalec z upravljalcem uskladi glede organizacije obnove,</t>
  </si>
  <si>
    <t>Vse stroške električne energije, vode, TK priključkov, razsvetljave,ogrevanja…</t>
  </si>
  <si>
    <t>Vse stroške zavarovanja opreme v času izvedbe del in delavcev ter materiala na gradbišču v času izvajanja del, od začetka do uporabnega dovoljenja.</t>
  </si>
  <si>
    <t>Vse stroške zunanjega in notranjega transporta, raztovarjanja, skladiščenja materiala na gradbišču, takse, zavarovanja, manipulativne stroške ter vsa pomožna dela.</t>
  </si>
  <si>
    <t>Vse stroške pridobitve potrebnih soglasij in dovoljenj v zvezi s prečkanji obstoječe infrastrukture, stroške zaščite vseh komunalnih naprav in stroške upravljavcev ali njihovih predstavnikov, stroške raznih pristojbin s tem v zvezi.</t>
  </si>
  <si>
    <t>Vse količine pri zemeljskih delih so v raščenem stanju.</t>
  </si>
  <si>
    <t>Stroške vseh predpisanih kontrol materialov, meritev, dokazil (izjav o lastnostih, ...) in garancij za materiale vgrajene v objekt, stroške nostrifikacije in meritev pooblaščenih institucij, potrebnih za uspešno primopredajo del, pri čemer morajo biti dokumenti obvezno prevedeni v slovenščino in nostrificirani od pooblašcene institucije v RS.</t>
  </si>
  <si>
    <t>Geomehanski pregled, meritve nosilnosti podlage (temeljnih tal), izdelava poročil, nadzor geomehanika z vpisom v gradbeni dnevnik in izdelavo končnega poročila.</t>
  </si>
  <si>
    <t>Strošek ogrevanja v času izvajanja del, če so zunanje temp. neustrezne za normalno napredovanje del.</t>
  </si>
  <si>
    <t>Izvedba geodetske zakoličbe, izdelava geodetskega načrta, ki je potrjen od pooblaščene organizacije in izdelava projekta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</si>
  <si>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 xml:space="preserve">V ceni je zajeta tudi vsa potrebna dokumentacija, ki je potrebna za tehnični pregled, pridobitev uporabnega dovoljenja in vris v kataster GJI (PVE) – Projekt za vpis v uradne evidence.
</t>
  </si>
  <si>
    <t>Cena na enoto za več in manj dela se ne spreminja.</t>
  </si>
  <si>
    <t xml:space="preserve">Črpanje vode iz gradbene jame v času gradnje in dodatek na otežkočeno delo zaradi podtalnice ali površinske vode s stroški prečrpavanja vode iz izkopa.
</t>
  </si>
  <si>
    <t>Ponudnik mora pred vgradnjo posameznih proizvodov inženirju in naročniku predhodno
predložiti ustrezno dokumentacijo, ki dokazuje skladnost proizvodov z veljavno zakonodajo in
ponujenimi proizvodi na podlagi podane ponudbe (izjave o lastnostih, tehnične spacifikacije,
certifikate, …). Vgradnja proizvodov je dovoljena šele po potrditvi dokumentacije s strani
nadzornega inženirja in vodje projekta.</t>
  </si>
  <si>
    <t xml:space="preserve">Pridobitev lokacije za začasne gradbiščne objekte in za priročno skladiščenje materiala,
uporaba za ves čas gradnje, vzpostavitev prvotnega stanja po zaključku gradbenih del,
morebitna prestavitev objektov in najemnina zemljišca za gradbiščne objekte in priročno
skladišce materiala.
</t>
  </si>
  <si>
    <t xml:space="preserve">Fotografiranje cestnih, krajinskih, stavbnih in drugih detajlov, pomembnih za ugotavljanje
stanja pred gradnjo, med gradnjo in po sami gradnji. Foto elaborat se dela v najmanj dveh
izvodih. En izvod prejme naročnik oziroma nadzorni inženir. V primeru, da foto dokumentacija ne bo
izdelana stroške uveljavljanja odškodnine nosi izvajalec del, ki je dolžan zagotoviti podroben
pregled tras in objekta. Razpoke na objektih, poškodbe in druge neobičajne podrobnosti
morajo biti fotografirane s priloženim metrom, da je mogoče naknadno ugotoviti morebitno
spremenjeno stanje na materialu, objektu ali napravi.
</t>
  </si>
  <si>
    <t>Vsi stroški razpiranja gradbene jame, ki zagotavlja varno delo, kot tudi dodatek za morebiten
otežkočen izkop, bodisi zaradi vremena ali stanja zemljine.</t>
  </si>
  <si>
    <t>Pred pričetkom gradbenih del je potrebno zaradi morebitnih presežnih mejnih vrednosti hrupa
pri najbližjih stanovanjskih objektih pridobiti dovoljenje za začasno prekoračevanje hrupa.</t>
  </si>
  <si>
    <t>Vsa pripravljalna dela (začasni priključki za obratovanje gradbišča, ureditev priključitve na
komunalne naprave (voda, elektrika, …) v času gradnje), …</t>
  </si>
  <si>
    <t>Stroški izdelave načrta organizacije gradbišca in varnostnega načrta.</t>
  </si>
  <si>
    <t xml:space="preserve">Ograje ((kovinska ograja višine minimalno 2m za preprečevanje dostopa na gradbišče; ograja
mora biti ustrezno fiksirana, da preprečuje padec le te), varovanje jarkov, označbe,)
</t>
  </si>
  <si>
    <t>Tekoče odvažanje gradbenih odpadkov na pooblaščeno deponijo in pridobitev ustreznih potrdil.</t>
  </si>
  <si>
    <t>Ponudnik mora upoštevati, da si mora pred izvedbo, dobavo in vgradnjo vseh elementov
projekta predhodno pridobiti soglasje projektanta in investitorja in dostaviti
vzorce v potrditev, vključno z vso ustrezno dokumentacijo, ki izkazuje enakovrednost s
projektom predvidene izvedbe.</t>
  </si>
  <si>
    <t>Vgrajeni materiali morajo biti v skladu z Uredbo o zelenem javnem naročanju (Uradni list RS
št. 51/2017, 19.9.2017)</t>
  </si>
  <si>
    <t>V ponudbeni ceni mora izvajalec zajeti stroške izdelave tehnoekonomskega elaborata,
projekta betona in vseh ostalih potrebnih elaboratov ali delavniških načrtov.</t>
  </si>
  <si>
    <t>Za vse vgrajene naprave mora biti zagotovljen pooblaščeni servis z odzivnim časom 24 ur.</t>
  </si>
  <si>
    <t>Stroški vseh potrebnih ukrepov, ki so predpisani in določeni z veljavnimi predpisi o varstvu pri
delu in varstvom pred požarom, ki jih mora izvajalec obvezno upoštevati.</t>
  </si>
  <si>
    <t>Vsi stroški povezani z namenom hitrejšega doseganje tlačne trdnosti betonskih temeljev.
Upoštevani vsi preparati, ki se jih v tem primeru dodajajo betonom, po potrebi tudi dodatki za betoniranja pod točko zmrzlišča.</t>
  </si>
  <si>
    <t>Vse stroške varovanja objekta pred vstopom nepooblaščenih oseb, ves čas gradnje, tudi ko
gradbišče ne obratuje oziroma takrat ko bo to potrebno.</t>
  </si>
  <si>
    <t>Ponudnik mora pri izvajanju del upoštevati vso veljavno zakonodajo, ki definira izvajanje
gradbenih in rušitvenih del na gradbišču. Prav tako mora upoštevati, da se na gradbišču dela
že odvijajo zato, mora skrbeti za stalno koordinacijo del z ostalimi izvajalci del in izvesti vse
ukrepe, da lahko dela izvaja skupaj še z drugimi izvajalci (pripraviti ustrezen varnostni načrt,
skleniti sporazum glede varstva pri delu, pripraviti organizacijo gradbišča, definirati skupne
ukrepe...).</t>
  </si>
  <si>
    <t>Vsi stroški ciščenja objekta med gradnjo in po gradnji.</t>
  </si>
  <si>
    <t>Izkopi za temelje se bodo izvajali na lokaciji predvidenih stebrov. Izvedba se izvede na način, da se čim manj obremeni okolica. Material se začasno deponira na ustrezno podlago (predlog primerna debelina PE folije), tako da se dodatno ne onesnažuje okolice.
Vse potrebne zaščite terena / površin stadiona zaradi mehanizacije. Mehanizacija mora biti ustrezna zaradi tartana (zaradi tartana je potrebno pri pripravi ponudbe upoštevati ustrezen bager z žlico oziroma zaradi tartana je potrebno upoštevati tudi ustrezno logistiko/transport bagra in dvigala za dvig stebrov znotraj stadiona). Potrebno je imeti v obziru, da je v neposredni okolici tekalna steza s tartanom. Po izvedenih izkopih se okolica povrne v prvotno stanje, zato je potrebno že pri začetku izvedbe izkop pričeti v smislu, da se čim manj poškoduje tartan in travna ruša (v primeru poškodb, se povrne v prvotno stanje!).</t>
  </si>
  <si>
    <t>&gt;vsa dela navedena v splošni pogojih tega zavihka</t>
  </si>
  <si>
    <t>&gt;vsa dela navedena v splošni določilih tega zavihka</t>
  </si>
  <si>
    <t>&gt;vse potrebno delo do končnega izdelka, bodisi dela objekta ali potrebnih sredstev za napravo do kočne funkcionalne izvedbe</t>
  </si>
  <si>
    <t>nadzor in koordinacijo izvedbe vseh elektro napeljav, ki so predmet končne instalacije proizvoda</t>
  </si>
  <si>
    <t>Za potrebe popisa se za udeležence pri graditvi objekta uporabljajo
naslednje okrajšave:
OVP: odgovorni vodja projekta,
ON: odgovorni nadzornik
OPA: odgovorni projektant arhitekture
OPGK: odgovorni projektant gradbenih konstrukcij
OP: odgovorni projektant
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</si>
  <si>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IZVAJALEC MORA SKLADNO Z GRADBENIM ZAKONOM (GZ) TER ZAKONOM O GRADBENIH PROIZVODIH VGRAJEVATI USTREZNE GRADBENE PROIZVODE Z VNAPREJ IZDELANIMI DELAVNIŠKIMI NAČRTI, KI MORAJO BITI POTRJENI S STRANI PROJEKTANTA.</t>
  </si>
  <si>
    <t>PRED ZAČETKOM IZVAJANJA DEL TER VGRAJEVANJA  PROIZVODOV MORA IZVAJALEC OBVEZNO PRIDOBITI PISNO POTRDITEV, DELAVNIŠKIH NAČRTOV, SKIC IN DETAJLOV ODGOVORNEGA VODJE PROJEKTA ( Styria arhitektura d.o.o.) IN ODGOVORNEGA NADZORNIKA ! V KOLIKOR ZARADI VRSTE GRADBENEGA PROIZVODA DELAVNIŠKE DOKUMENTACIJE IZVAJALEC NE MORE ZAGOTOVITI JE OBVEZNO IZDELATI VZOREZ NA GRADBIŠČU, KI GA POTRDITA ODGOVORNI VODJA PROJEKTA ( Styria arhitektura d.o.o.) TER ODGOVORNI NADZORNIK Z VPISOM V DNEVNIK !
VSAJ V ENI OD VSEH POSTAVK JE POTREBNO ZAJETI ŠE VSE OSTALO IZ SPLOŠNIH RAZPISNIH POGOJEV ZA IZBOR IZVAJALCA, KAR S TEM POPISOM NI POSEBAJ DEFINIRANO ALI ZAJETO</t>
  </si>
  <si>
    <t>IZVAJALEC MORA PREDATI V PREGLED IN POTRDITEV VZORCE VSEH VGRAJENIH MATERIALOV IN PRODUKTOV. ŠTEVILO VZORCEV DOGOVORI Z OVP IN ON, V KOLIKOR Z RAZPISOM ZA IZBOR IZVAJALCA ŠTEVILO NI TOČNO DOLOČENO. STROŠEK IZDELAVE DELAVNIŠKIH NAČRTOV IN IZDELAVE VZORCEV IZVAJALEC UPOŠTEVA V POSAMEZNIH POSTAVKAH POPISA. PRED ZAČETKOM IZVAJANJA VSEH DEL JE POTREBNO PREVERITI OBMOČJA DILATACIJ.</t>
  </si>
  <si>
    <t>Pri pripravi ponudbe in izvedbi je potrebno upoštevati tudi navodila, pogoje in podatke dobaviteljaali proizvajalca materiala oz izdelka ter v ceni na enoto zagotoviti ves potrebni material, za funkcionalno izvedbo posameznega izdelka.</t>
  </si>
  <si>
    <t>PRIPRAVA TERENA</t>
  </si>
  <si>
    <t>Rušenje dreves višine nad 10m, v neposredni bližini predvidenih stebrov, vključno z odvozom lesa in izkopanje panjev.</t>
  </si>
  <si>
    <t>m'</t>
  </si>
  <si>
    <t>Po potrebi delna odstranitev ograje in ponovno montaža, v območju izkopov za kabelsko kanalizacijo.</t>
  </si>
  <si>
    <t>RUŠITVE V OBJEKTU BAZENA</t>
  </si>
  <si>
    <t>kpl</t>
  </si>
  <si>
    <t>10.</t>
  </si>
  <si>
    <t>9.</t>
  </si>
  <si>
    <t>8.</t>
  </si>
  <si>
    <t>Priloženi certifikati, garancije,...</t>
  </si>
  <si>
    <t>STRELOVODNA INSTALACIJA, OZEMLJITVE</t>
  </si>
  <si>
    <t>Meritve strelovodne napeljave z izdajo poročila in merilnih protokolov</t>
  </si>
  <si>
    <t>Povezave na obstoječe strelovodne instalacije</t>
  </si>
  <si>
    <r>
      <t xml:space="preserve">Dobava in montaža ploščatega vodnika </t>
    </r>
    <r>
      <rPr>
        <b/>
        <sz val="10"/>
        <rFont val="Arial"/>
        <family val="2"/>
        <charset val="238"/>
      </rPr>
      <t>RH1</t>
    </r>
    <r>
      <rPr>
        <sz val="10"/>
        <rFont val="Arial"/>
        <family val="2"/>
        <charset val="238"/>
      </rPr>
      <t xml:space="preserve"> 30x3,5 mm iz nerjavečega jekla 30x3,5 mm za izvedbo ozemljitvene instalacije. Proizvajalec HERMI</t>
    </r>
  </si>
  <si>
    <r>
      <t xml:space="preserve">Dobava in montaža sponke </t>
    </r>
    <r>
      <rPr>
        <b/>
        <sz val="10"/>
        <rFont val="Arial"/>
        <family val="2"/>
        <charset val="238"/>
      </rPr>
      <t xml:space="preserve">KON09 </t>
    </r>
    <r>
      <rPr>
        <sz val="10"/>
        <rFont val="Arial"/>
        <family val="2"/>
        <charset val="238"/>
      </rPr>
      <t>namenjene izvedbi spojev med ploščatimi vodniki in armaturo temeljev v betonu. Proizvajalec HERMI</t>
    </r>
  </si>
  <si>
    <r>
      <t xml:space="preserve">Dobava in montaža sponke </t>
    </r>
    <r>
      <rPr>
        <b/>
        <sz val="10"/>
        <rFont val="Arial"/>
        <family val="2"/>
        <charset val="238"/>
      </rPr>
      <t xml:space="preserve">KON01 </t>
    </r>
    <r>
      <rPr>
        <sz val="10"/>
        <rFont val="Arial"/>
        <family val="2"/>
        <charset val="238"/>
      </rPr>
      <t>iz nerjavečega jekla za izvedbo kontaktnih spojev med ploščatim strelovodnim vodniki. Proizvajalec HERMI</t>
    </r>
  </si>
  <si>
    <t>Postavke morajo zajemati montažo, drobni, vezni in montažni material, številčenje odvodov, prevozni in manipulativni stroški</t>
  </si>
  <si>
    <r>
      <t>m</t>
    </r>
    <r>
      <rPr>
        <vertAlign val="superscript"/>
        <sz val="10"/>
        <rFont val="Arial Narrow"/>
        <family val="2"/>
        <charset val="238"/>
      </rPr>
      <t>3</t>
    </r>
  </si>
  <si>
    <t>Rezanje talne plošče s tlakom, debelina plošča do 25cm.</t>
  </si>
  <si>
    <t>Rušenje plošče</t>
  </si>
  <si>
    <t>Izvedba delne rušitve betonske plošče za potrebe izvedbe povečanja temelja agregata.</t>
  </si>
  <si>
    <t>Izvedba izvrtin za vgradnjo armature za povečanje temelja agregata. Vrtanje izvrtin &lt; 52 mm, skladno z navodili statika, predvideno 48 izvrtin globine do 30cm</t>
  </si>
  <si>
    <t>Izdelava prebojev za izvedbo prezraćevanje in odvoda dimnih plinov agregata. Rezanje v stenah in ploščah debeline do 20cm</t>
  </si>
  <si>
    <t>Izvedba okroglih prebojev z kronskimi izvrtinami v armirano betonskih stenah, na območju trase električnega razvoda med NN priključkom in zunanjo omarico in za izvedbo dimnika DEA naprave. Vrtanje premera do 25cm.</t>
  </si>
  <si>
    <t>ZEMELJSKA DELA SKUPAJ:</t>
  </si>
  <si>
    <t>V.</t>
  </si>
  <si>
    <t>ZEMELJSKA DELA:</t>
  </si>
  <si>
    <t>PREDDELA</t>
  </si>
  <si>
    <t>Zakoličba okolja z zavarovanjem višin</t>
  </si>
  <si>
    <t>m2</t>
  </si>
  <si>
    <t xml:space="preserve">Postavitev in zavarovanje prečnih </t>
  </si>
  <si>
    <t>profilov</t>
  </si>
  <si>
    <t>Naprava delne zapore cestišča s</t>
  </si>
  <si>
    <t>pripadajočo prometno signalizacijo,</t>
  </si>
  <si>
    <t>ki se po končanih delih odstrani.</t>
  </si>
  <si>
    <t>Obračun po dejanskih stroških</t>
  </si>
  <si>
    <t>ocena</t>
  </si>
  <si>
    <t>Zakoličba obstoječih instalacij in</t>
  </si>
  <si>
    <t>potrebni ukrepi za zavarovanje</t>
  </si>
  <si>
    <t>instalacij med gradnjo, kot so:</t>
  </si>
  <si>
    <t>(poglobitve, prestavitve in razne</t>
  </si>
  <si>
    <t>zaščite. ) Obračun po dejanskih</t>
  </si>
  <si>
    <t>stroških.</t>
  </si>
  <si>
    <t xml:space="preserve">odvozom v zbirni center gradbenih </t>
  </si>
  <si>
    <t>odpadkov</t>
  </si>
  <si>
    <t>Rušenje betonskega robnika z betonskim</t>
  </si>
  <si>
    <t xml:space="preserve">temeljem ter odvoz ruševin v zbirni </t>
  </si>
  <si>
    <t>center gradbenih odpadkov</t>
  </si>
  <si>
    <t xml:space="preserve">Rezanje in rušenje asfalta debeline do 10 cm z </t>
  </si>
  <si>
    <t>ob robu izkopanega jarka.</t>
  </si>
  <si>
    <t>m3</t>
  </si>
  <si>
    <t>jarka, z  valjanjem v plasteh,</t>
  </si>
  <si>
    <t>zahtevana zgoščenost vsake plasti</t>
  </si>
  <si>
    <t>je 95 % po SPP.</t>
  </si>
  <si>
    <t>spodnjega ustroja do točnosti +/-</t>
  </si>
  <si>
    <t>zgoščenost planuma spodnjega</t>
  </si>
  <si>
    <t>ustroja je 98 % po SPP.</t>
  </si>
  <si>
    <t>Dobava in vgradnja geotekstila 300 g</t>
  </si>
  <si>
    <t>Izkop za instalacijsko kanalizacijo in jaške globine do</t>
  </si>
  <si>
    <t>Zasip instalacijskega kanalskega jarka z izkopano</t>
  </si>
  <si>
    <t>Izkop za jaške globine do</t>
  </si>
  <si>
    <t>Zasip jaškov z izkopano</t>
  </si>
  <si>
    <t>11.</t>
  </si>
  <si>
    <t>OPOMBA: Na območju stebrov so bile izdelana geomehanske raziskave. Ponudnik mora pri ponudbi upošteviti izsledke geomehanskega poročila!</t>
  </si>
  <si>
    <t>Široki izkop za temelje globine do</t>
  </si>
  <si>
    <t>1.0 m v III. ktg zemljine z deponijo</t>
  </si>
  <si>
    <t>zemljino, deponirano ob robu</t>
  </si>
  <si>
    <t>2.0 m v  III. ktg zemljine z deponijo</t>
  </si>
  <si>
    <t>4 m v III. ktg zemljine z deponijo</t>
  </si>
  <si>
    <t>ob robu izkopane jame.</t>
  </si>
  <si>
    <t>Na območju posega se pojavljajo: pusta glina, peščena glina, meljasto peščen prod, grušč in loakalno konglomerat. Konglomerat je zaznam v območju stebra 3, na globini 2,5m in na območju stebra 4 na globini 1,8m.</t>
  </si>
  <si>
    <t>Dodatek za pikiranje konglomerata - OCENA</t>
  </si>
  <si>
    <t>3.0 cm v zemljini 3ktg. Zahtevana</t>
  </si>
  <si>
    <t>12.</t>
  </si>
  <si>
    <t>13.</t>
  </si>
  <si>
    <t>Dobava in vgradnja gramozne blazine za jaške kanalizacije v debelini 30 cm iz tamponskega gramoza ali enakomerno zrnatega materiala do fi 100mm. Nasipanje v debelini do 30 cm z utrjevanjem.</t>
  </si>
  <si>
    <t>14.</t>
  </si>
  <si>
    <t>15.</t>
  </si>
  <si>
    <r>
      <t xml:space="preserve">Dobava in vgradnja gramozne blazine za temelje po navodilih geomehanika. Nasipanje v debelini 25 - 30 cm iz tamponskega gramoza ali enakomerno zrnatega materiala do fi 100mm. Spodnje plasti se utrjuje
statično, naslednje plasti pa s postopnim povečevanjem zgoščevanja energije. Kvaliteto vgrajhenih plasti se preveri in mora izkazati Ms </t>
    </r>
    <r>
      <rPr>
        <sz val="10"/>
        <rFont val="Calibri"/>
        <family val="2"/>
        <charset val="238"/>
      </rPr>
      <t>≥</t>
    </r>
    <r>
      <rPr>
        <sz val="10"/>
        <rFont val="Arial Narrow"/>
        <family val="2"/>
        <charset val="238"/>
      </rPr>
      <t xml:space="preserve"> 60MPa (Edin ≥ 45 MPa).</t>
    </r>
  </si>
  <si>
    <t>16.</t>
  </si>
  <si>
    <t>Zasip temeljev z izkopano</t>
  </si>
  <si>
    <t>jame, z  valjanjem v plasteh,</t>
  </si>
  <si>
    <t>Planiranje in valjanje planuma temeljev in jaškov</t>
  </si>
  <si>
    <t>17.</t>
  </si>
  <si>
    <t>IZKOPI in ZASIPI</t>
  </si>
  <si>
    <t>Izdelava nevezane nosilne plasti</t>
  </si>
  <si>
    <t>drobljenca v debelini 21.0 do 30.0</t>
  </si>
  <si>
    <t>cm, zahtevana nosilnost je Ev2=100</t>
  </si>
  <si>
    <t>MN/m2.</t>
  </si>
  <si>
    <t>Fino planiranje planuma nevezane</t>
  </si>
  <si>
    <t>nosilne plasti pred vgrajevanjem</t>
  </si>
  <si>
    <t>vezane nosilne plasti do točnosti</t>
  </si>
  <si>
    <t>+/- 1.0 cm.</t>
  </si>
  <si>
    <t xml:space="preserve">Izdelava dvoplastne površinske prevleke </t>
  </si>
  <si>
    <t xml:space="preserve">na tamponsko podlago z enojnim  </t>
  </si>
  <si>
    <t>posipom drobirja 8/11 in 4/8 mm s</t>
  </si>
  <si>
    <t>kationsko emulzijo proizvedeno na</t>
  </si>
  <si>
    <t>podlagi cestogradbenega bitumna</t>
  </si>
  <si>
    <t>18.</t>
  </si>
  <si>
    <t>29.</t>
  </si>
  <si>
    <t>VOZIŠČNE KONSTRUKCIJE - SANACIJA AFALTA</t>
  </si>
  <si>
    <t>30.</t>
  </si>
  <si>
    <t>ELEKTRO KANALIZACIJA</t>
  </si>
  <si>
    <t>ODSEK J1-J2</t>
  </si>
  <si>
    <t>dolžine 30,8m, polaganje 8x ø160mm</t>
  </si>
  <si>
    <t>Odvoz viška materiala na deponijo.</t>
  </si>
  <si>
    <t>zasipanje cevi z gramozom 0-16mm, 15cm okoli cevi in
betoniranje nad cevmi</t>
  </si>
  <si>
    <t>polaganje cevi z vsem montažnim materialom (priključki, prirobnice, distančniki…)</t>
  </si>
  <si>
    <t>ODSEK J2-J3</t>
  </si>
  <si>
    <t>zasipanje cevi z gramozom 0-16mm, 15cm okoli cevi</t>
  </si>
  <si>
    <t>dolžine 18,1m, polaganje 8x ø160mm</t>
  </si>
  <si>
    <t>dolžine 30m, polaganje 8x ø160mm</t>
  </si>
  <si>
    <t>ODSEK J3-J4</t>
  </si>
  <si>
    <t>DOVOD NA S1</t>
  </si>
  <si>
    <t>dolžine 7,1m, polaganje 1x ø160mm in 1X ø63mm</t>
  </si>
  <si>
    <t>polaganje cevi ø160mm z vsem montažnim materialom (priključki, prirobnice, distančniki…)</t>
  </si>
  <si>
    <t>polaganje cevi ø63mm z vsem montažnim materialom (priključki, prirobnice, distančniki…)</t>
  </si>
  <si>
    <t>ODSEK J4-J5</t>
  </si>
  <si>
    <t>dolžine 37,3m, polaganje 8x ø160mm</t>
  </si>
  <si>
    <t>ODSEK J5-J6</t>
  </si>
  <si>
    <t>DOVOD NA S2</t>
  </si>
  <si>
    <t>dolžine 5,4m, polaganje 1x ø160mm in 1X ø63mm</t>
  </si>
  <si>
    <t>polaganje cevi z vsem montažnim materialom, opozorilni trak (priključki, prirobnice, distančniki…)</t>
  </si>
  <si>
    <t>ODSEK J6-J7</t>
  </si>
  <si>
    <t>dolžine 23,3m, polaganje 8x ø160mm</t>
  </si>
  <si>
    <t>dolžine 31,2m, polaganje 6x ø160mm</t>
  </si>
  <si>
    <t>ODSEK J7-J8</t>
  </si>
  <si>
    <t>dolžine 30,9m, polaganje 6x ø160mm</t>
  </si>
  <si>
    <t>dolžine 31m, polaganje 6x ø160mm</t>
  </si>
  <si>
    <t>ODSEK J8-J9</t>
  </si>
  <si>
    <t>DOVOD V KRMILNO OMARICO</t>
  </si>
  <si>
    <t>dolžine 10m, polaganje 4x ø63mm</t>
  </si>
  <si>
    <t>nadometni rzavod s kanali in pritrdili</t>
  </si>
  <si>
    <t>ODSEK J9-J10</t>
  </si>
  <si>
    <t>ODSEK J10-J11</t>
  </si>
  <si>
    <t>dolžine 32,2m, polaganje 6x ø160mm</t>
  </si>
  <si>
    <t>dolžine 7,4m, polaganje 1x ø160mm in 1X ø63mm</t>
  </si>
  <si>
    <t>ODSEK J11-J12</t>
  </si>
  <si>
    <t>dolžine 31,5m, polaganje 4x ø160mm</t>
  </si>
  <si>
    <t>dolžine 27,7m, polaganje 4x ø160mm</t>
  </si>
  <si>
    <t>ODSEK J12-J13</t>
  </si>
  <si>
    <t>dolžine 28m, polaganje 4x ø160mm</t>
  </si>
  <si>
    <t>DOVOD NA S3</t>
  </si>
  <si>
    <t>DOVOD NA S4</t>
  </si>
  <si>
    <t xml:space="preserve">Izdelava kanalizacije iz cevi iz plastičnih mas kot npr. Stigmaflex EL/TK vgrajenih na vgrajenih na podložno plast iz peska debeline 15cm, premera do ø160mm, vključno z napravo posteljice in zasipom cevi z gramozom 0-16mm  oziroma obbetoniranje pod povoznimi površinami.
Med cevmi prefabricirani betonski jaški, kot npr. KOGRAD tip B z vsemi stroški - dobava, vgradnja in vsi potebi elementi in materiali za končni izdelek.
</t>
  </si>
  <si>
    <t>JAŠKI</t>
  </si>
  <si>
    <t>Dobava in vgradnja tipskih, prefabriciranih jaškov, dimenzije x/y/z = 160/160/200 cm. Vključno z izdelavo posteljice, pritrditve in vgradnje cevi, pokrov… Brez zasipanja jaška</t>
  </si>
  <si>
    <t>Jašek 160/160/200, povozna izvedba</t>
  </si>
  <si>
    <t>Jašek 160/160/200, pohodna izvedba</t>
  </si>
  <si>
    <t>19.</t>
  </si>
  <si>
    <t>20.</t>
  </si>
  <si>
    <t>21.</t>
  </si>
  <si>
    <t>22.</t>
  </si>
  <si>
    <t>23.</t>
  </si>
  <si>
    <t>24.</t>
  </si>
  <si>
    <t>25.</t>
  </si>
  <si>
    <t>26.</t>
  </si>
  <si>
    <t>27.</t>
  </si>
  <si>
    <t>28.</t>
  </si>
  <si>
    <t>31.</t>
  </si>
  <si>
    <t>32.</t>
  </si>
  <si>
    <t>33.</t>
  </si>
  <si>
    <t>34.</t>
  </si>
  <si>
    <t>35.</t>
  </si>
  <si>
    <t>36.</t>
  </si>
  <si>
    <t>ZAZELENITVE</t>
  </si>
  <si>
    <t>ter posejanje travnega semena</t>
  </si>
  <si>
    <t>Ponovna vgradnja robnikov, odstranitev v času izkopa in ponovna vgradnja cestnega robnika, na razdalji 2m.</t>
  </si>
  <si>
    <t>Planiranje in humusiranje površin zelenic območja obdelave ter</t>
  </si>
  <si>
    <t>GRADBENA in OBRTNIŠKA DELA</t>
  </si>
  <si>
    <t>ARMIRANO BETONSKA DELA:</t>
  </si>
  <si>
    <t>ARMIRANO BETONSKA DELA SKUPAJ:</t>
  </si>
  <si>
    <t>Dela je treba izvajati po določilih veljavnih tehničnih predpisov in normativov in skladno z obveznimi standardi.
Vgrajeni materiali za ta dela morajo po kvaliteti ustrezati določilom veljavnih tehničnih predpisov in veljavnim standardom. V ceni posameznih postavk za betonska dela je zajeti poleg izdelave dobave in vgradnje po opisu še:
dela in ukrepe po določilih veljavnih predpisov varstva pri delu; čiščenje in vlaženje opažev neposredno pred pričetkom betoniranja; manjša popravila opažev med betoniranjem; vgrajevanje betona v opaže ter premeščanje lijaka ali transportne cevi med betoniranjem;
 - zgoščevanje betona
 - nega betona: močenje, zaščita pred mrazom, vetrom, resljaji, soncem itd;
 - čiščenje betonskega železa od blata, rje, ki se lušči, maščobe;
 - postavljanje podložk in začasno vezanje
 - kontrolirati, da so vsa sidra, škatle, vložki, doze, cevi in podobno, na predvidenih mestih.</t>
  </si>
  <si>
    <t>Dobava in vgraditev betona C 25/30 v armirano betonske masivne temelj. Vključno z vsemi potrebnimi dodatki - hitro sušenje in po poterbi dodatek proti zamrzovanju.</t>
  </si>
  <si>
    <t>Izvedba temeljne pete, 4 kosi</t>
  </si>
  <si>
    <t>Izvedba temeljna glave, 4 kosi</t>
  </si>
  <si>
    <t>Dobava in vgradnja sidrišča po navodilih dobavitelja stebra. Vključno z postavitvijo in niveliranje v prisotnosti gedota.</t>
  </si>
  <si>
    <t>Dobava in vgradnja armature iz rebraste armature B500, ø14, po načrtu armature. Dobava in vgradnja za šrtirii temelje, za pete in glave.</t>
  </si>
  <si>
    <t>Upoštevati vse potrebne ukrepe za križanja. V situaciji so vrisana predvidena mesta križeanj, glede na razpoložljive podatke.</t>
  </si>
  <si>
    <t>37.</t>
  </si>
  <si>
    <t>38.</t>
  </si>
  <si>
    <t>Dodatek za izvedbo kržanj z instalacijami in prestavitve.</t>
  </si>
  <si>
    <t>39.</t>
  </si>
  <si>
    <t>40.</t>
  </si>
  <si>
    <t>41.</t>
  </si>
  <si>
    <t>42.</t>
  </si>
  <si>
    <t>43.</t>
  </si>
  <si>
    <t>Zastiranje površine temeljnih glav z zastirko iz prešane gume v zeleni barvi, debeline 5cm</t>
  </si>
  <si>
    <t>Dodatek za zasipanje stebra S3 (temelj T3), po načrtu, Geotekstil, drenažni prodec 6-32mm v debelini 20cm</t>
  </si>
  <si>
    <t xml:space="preserve">Dobava in vgraditev betona C 25/30 v armirano betonski temelj diesel agregata. </t>
  </si>
  <si>
    <t>Dolivanje temelja, premaz obstoječe stične površine s primernim kontaktnim sredstvom.</t>
  </si>
  <si>
    <t>Dobava in kemično lepljenej sider v obstoječi temelj RA 20, dolžine 50cm.</t>
  </si>
  <si>
    <t>Dobava in vgradnja armature B500, ø14.</t>
  </si>
  <si>
    <t>Čiščenje celotne površine prostorov objekta bazena v območju rušitev, odstranjavanje nesprijetih delcev, brušenje površine in sesanje površine do primerne čistosti, kot predpirava obdelave sten in tesnitev.</t>
  </si>
  <si>
    <t>Popravila prebojev in zapolnitve za preboji z tesnilnimi protipožarnimi masami OCENA</t>
  </si>
  <si>
    <t>Popravila prebojev in zapolnitve za preboji  OCENA</t>
  </si>
  <si>
    <t>Dodatek za montažni material in pomoč pri montaži dimnika diesel agregata.</t>
  </si>
  <si>
    <t>STEBRI</t>
  </si>
  <si>
    <t>Pritrdilni in montažni material.</t>
  </si>
  <si>
    <t>Dobava, montaža in izdelava jeklene konstrukcije stebrov, z vsem nakladanjem, premiki, veznimi sredstvi, ležišči, dodatnimi podkonstrukcijskimi elementi, sidernimi elementi, vključno z vsem potrebnim materialom in delom za pripravo ležišč po načrtu in potrditvi odgovornega projektanta gradbenih konstrukcij. Vključno z ozemljitvijo konstrukcije. Antikorozijska zaščita.
Vsa konstrukcija mora biti natančno izvedena in montirana, na podlagi predhodno pripravljene in potrjene delavniške doumentacije z prikazom vseh delavniških detailov.
Potrebno je upoštevat vsa navodila in definicije po posamezni postavki, kot tudi definicije iz splošnih pogojev.
Postavke v nadaljvenaju morajo zajemati vse stroške za funkcionalno postavitev stebrov, ki morajo omogočati montažo rezsvaljave, dostope, merilna mesta... ipd.</t>
  </si>
  <si>
    <t>Potrebno je izvesti ozemljitev vseh posameznih kovinskih konstrukcij na predvideno ozemljitev.</t>
  </si>
  <si>
    <t>PREDELAVE V OBJEKTU BAZENA</t>
  </si>
  <si>
    <t>Predelava kovinski vrat za zagotavljanje dovoda zraka</t>
  </si>
  <si>
    <t>Jeklena cev 50/50/4</t>
  </si>
  <si>
    <t>Izdelava zastireke iz jeklene podkonstrukcije in mreže, v območju odvoda zraka iz prostora diesel agregata. Izvedba iz pohištvenega jekla 50/50/4mm in perforirane mreže. Jeklo antikorozijsko zaščitevo in barvano v končni barvi po izboru projektanta.</t>
  </si>
  <si>
    <t>Ploščevina</t>
  </si>
  <si>
    <r>
      <rPr>
        <sz val="10"/>
        <rFont val="Arial Narrow"/>
        <family val="2"/>
        <charset val="238"/>
      </rPr>
      <t>m</t>
    </r>
    <r>
      <rPr>
        <vertAlign val="superscript"/>
        <sz val="10"/>
        <rFont val="Arial Narrow"/>
        <family val="2"/>
        <charset val="238"/>
      </rPr>
      <t>2</t>
    </r>
  </si>
  <si>
    <t>Transport stebrov na gradbišče. Prevoz na gradbiščno deponijo oziroma kordinirano v dogovoru z uporabnikom.</t>
  </si>
  <si>
    <t>Izdelava stebrov iz cevaste kontrukcije višine 45m v segmentih  - prefabriciran element
Stebri morajo izpolnjevati vse zahteve potreb razsvetljave. Za stebre se izdela delavniška dokumentacija in statični izračun, ki mora izkazati izpolnjevanje vseh zakonskih in tehničnih zahtev glede na namen stebra. Dobavitelj mora na stebre vgraditi merilna mesta za kontrolo posedanja stebrov (reperje). Merilna mesta se vgradijo na višini 40 - 60cm od spodnjega roba (na vse stebre na enako višino)!
Spodaj dostop v notranjsot stebra, za potrebe montaže razdelilnih omar. Vključno z lestavimi, posluževalnim platojem in jadrom - komplet pripravljeno za montažo razsvetljave!
Na stebru 3 predvideti doadtna pritrdilna mesta za montažo zaščite pred metom športnih orodij (met kladiva in kopja).</t>
  </si>
  <si>
    <t>Dobava in vgradnja kontrukcije in mreže za zaščito stebra 3. Zaščita primerna za varovanje atletskih orodij (met kopja in kladiva).</t>
  </si>
  <si>
    <t>Dobava in montaža na stebre , z vsem delom in materilaom za funkcionalni izdeleke!</t>
  </si>
  <si>
    <t>Izvedba gradbišča skladno z risbo priojekta, izdelava potrebnih načrtov varovanja gradbišča in organiozacije ipd. za neovirano fukcionačno gradbišče.</t>
  </si>
  <si>
    <t>GRADBENO OBRTRNIŠKA DELA - 1. FAZA</t>
  </si>
  <si>
    <t>STRELOVODNA INSTALACIJA, OZEMLJITVE SKUPAJ:</t>
  </si>
  <si>
    <t>STRELOVODNA INSTALACIJA, OZEMLJITVE:</t>
  </si>
  <si>
    <t>E.</t>
  </si>
  <si>
    <t>STRELOVOD</t>
  </si>
  <si>
    <t>F.</t>
  </si>
  <si>
    <t>Montaža stebrov na temeljna sidrišča vključno z najemom dvigala in vsemi ostalimi stroški dokončno postavitev stebrov.</t>
  </si>
  <si>
    <t>VREDNOST INVESTICIJE BREZ DDV
(GOI DELA in NEPREDVIDENA DELA SKUPAJ):</t>
  </si>
  <si>
    <t>Izdelava opaža pete</t>
  </si>
  <si>
    <t>Izdelava opaža glave</t>
  </si>
  <si>
    <t>Pri izdelavi ponudbe je potrebno upoštevati splošne pogoje in določila, zapisane v ločenem zavihku tega popisa del.</t>
  </si>
  <si>
    <t>ODSEK J13-J14</t>
  </si>
  <si>
    <t>1.53</t>
  </si>
  <si>
    <t>Izvajalec SN bloka mora pred dobavo in izvedbo predhodno uskladiti omenjeni blok z ELEKTRO Gorenjska, skladno z izdanim soglasjem in soglasjem za priključitev.</t>
  </si>
  <si>
    <t>1.54</t>
  </si>
  <si>
    <t>Izvajalec transformatorja mora pred dobavo in izvedbo predhodno pridobiti tudi soglasje naročnika.</t>
  </si>
  <si>
    <t>GRADBENA IN OBRTNIŠKA DELA</t>
  </si>
  <si>
    <t>NEPREDVIDENA DELA 5% (A+B)</t>
  </si>
  <si>
    <t>VREDNOST GOI DEL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</si>
</sst>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2" formatCode="_-* #,##0\ &quot;€&quot;_-;\-* #,##0\ &quot;€&quot;_-;_-* &quot;-&quot;\ &quot;€&quot;_-;_-@_-"/>
    <numFmt numFmtId="44" formatCode="_-* #,##0.00\ &quot;€&quot;_-;\-* #,##0.00\ &quot;€&quot;_-;_-* &quot;-&quot;??\ &quot;€&quot;_-;_-@_-"/>
    <numFmt numFmtId="43" formatCode="_-* #,##0.00\ _€_-;\-* #,##0.00\ _€_-;_-* &quot;-&quot;??\ _€_-;_-@_-"/>
    <numFmt numFmtId="164" formatCode="#,##0.00\ &quot;€&quot;"/>
    <numFmt numFmtId="165" formatCode="_-* #,##0.00\ _S_I_T_-;\-* #,##0.00\ _S_I_T_-;_-* &quot;-&quot;??\ _S_I_T_-;_-@_-"/>
    <numFmt numFmtId="166" formatCode="_-* #,##0.00\ &quot;SIT&quot;_-;\-* #,##0.00\ &quot;SIT&quot;_-;_-* &quot;-&quot;??\ &quot;SIT&quot;_-;_-@_-"/>
    <numFmt numFmtId="167" formatCode="#,##0.00\ [$€-1]"/>
    <numFmt numFmtId="168" formatCode="#,##0.00_ ;[Red]\-#,##0.00\ "/>
    <numFmt numFmtId="169" formatCode="#,##0\ &quot;SIT&quot;;\-#,##0\ &quot;SIT&quot;"/>
    <numFmt numFmtId="170" formatCode="#,##0\ &quot;SIT&quot;;[Red]\-#,##0\ &quot;SIT&quot;"/>
    <numFmt numFmtId="171" formatCode="#,##0.00&quot;       &quot;;\-#,##0.00&quot;       &quot;;&quot; -&quot;#&quot;       &quot;;@\ "/>
    <numFmt numFmtId="172" formatCode="_-* #,##0\ _S_I_T_-;\-* #,##0\ _S_I_T_-;_-* &quot;- &quot;_S_I_T_-;_-@_-"/>
    <numFmt numFmtId="173" formatCode="_-* #,##0.00\ _S_I_T_-;\-* #,##0.00\ _S_I_T_-;_-* \-??\ _S_I_T_-;_-@_-"/>
    <numFmt numFmtId="174" formatCode="#,##0.00&quot; € &quot;;\-#,##0.00&quot; € &quot;;&quot; -&quot;#&quot; € &quot;;@\ "/>
    <numFmt numFmtId="175" formatCode="#,##0.00&quot; SIT &quot;;\-#,##0.00&quot; SIT &quot;;&quot; -&quot;#&quot; SIT &quot;;@\ "/>
    <numFmt numFmtId="176" formatCode="#,##0.00&quot;    &quot;;\-#,##0.00&quot;    &quot;;&quot; -&quot;#&quot;    &quot;;@\ "/>
    <numFmt numFmtId="177" formatCode="_-* #,##0.0\ &quot;€&quot;_-;\-* #,##0.0\ &quot;€&quot;_-;_-* &quot;-&quot;??\ &quot;€&quot;_-;_-@_-"/>
    <numFmt numFmtId="178" formatCode="_-* #,##0.00&quot; SIT&quot;_-;\-* #,##0.00&quot; SIT&quot;_-;_-* \-??&quot; SIT&quot;_-;_-@_-"/>
    <numFmt numFmtId="179" formatCode="General_)"/>
    <numFmt numFmtId="180" formatCode="_-* #,##0.00\ _€_-;\-* #,##0.00\ _€_-;_-* \-??\ _€_-;_-@_-"/>
    <numFmt numFmtId="181" formatCode="_-* #,##0\ _S_I_T_-;\-* #,##0\ _S_I_T_-;_-* &quot;-&quot;??\ _S_I_T_-;_-@_-"/>
    <numFmt numFmtId="182" formatCode="_-* #,##0.00\ _E_U_R_-;\-* #,##0.00\ _E_U_R_-;_-* &quot;-&quot;??\ _E_U_R_-;_-@_-"/>
    <numFmt numFmtId="183" formatCode="_(* #,##0.00_);_(* \(#,##0.00\);_(* &quot;-&quot;??_);_(@_)"/>
    <numFmt numFmtId="184" formatCode="#,##0&quot;       &quot;;\-#,##0&quot;       &quot;;&quot; -       &quot;;@\ "/>
    <numFmt numFmtId="185" formatCode="#,##0.0&quot;0&quot;"/>
    <numFmt numFmtId="186" formatCode="#,##0.00&quot; &quot;[$€-424];[Red]&quot;-&quot;#,##0.00&quot; &quot;[$€-424]"/>
    <numFmt numFmtId="187" formatCode="[$-424]General"/>
    <numFmt numFmtId="188" formatCode="_ * #,##0.00_-\ _S_L_T_ ;_ * #,##0.00\-\ _S_L_T_ ;_ * &quot;-&quot;??_-\ _S_L_T_ ;_ @_ "/>
    <numFmt numFmtId="189" formatCode="#,##0.00;[Red]#,##0.00\-"/>
    <numFmt numFmtId="190" formatCode="_-* #,##0.00_-;\-* #,##0.00_-;_-* \-??_-;_-@_-"/>
    <numFmt numFmtId="191" formatCode="_-[$€]\ * #.##0.00_-;\-[$€]\ * #.##0.00_-;_-[$€]\ * &quot;-&quot;??_-;_-@_-"/>
    <numFmt numFmtId="192" formatCode="_-* #,##0.00\ [$€]_-;\-* #,##0.00\ [$€]_-;_-* \-??\ [$€]_-;_-@_-"/>
    <numFmt numFmtId="193" formatCode="_-* #,##0.00\ [$€-1]_-;\-* #,##0.00\ [$€-1]_-;_-* &quot;-&quot;??\ [$€-1]_-"/>
    <numFmt numFmtId="194" formatCode="#,##0.000000\ [$€-1]"/>
    <numFmt numFmtId="195" formatCode="&quot;SIT &quot;#,##0_);&quot;(SIT &quot;#,##0\)"/>
    <numFmt numFmtId="196" formatCode="###0;###0"/>
    <numFmt numFmtId="197" formatCode="###00;###00"/>
  </numFmts>
  <fonts count="245">
    <font>
      <sz val="11"/>
      <color theme="1"/>
      <name val="Calibri"/>
      <family val="2"/>
      <charset val="238"/>
      <scheme val="minor"/>
    </font>
    <font>
      <sz val="9"/>
      <color theme="1"/>
      <name val="Arial Narrow"/>
      <family val="2"/>
      <charset val="238"/>
    </font>
    <font>
      <sz val="9"/>
      <color theme="1"/>
      <name val="Arial Narrow"/>
      <family val="2"/>
      <charset val="238"/>
    </font>
    <font>
      <sz val="9"/>
      <color theme="1"/>
      <name val="Arial Narrow"/>
      <family val="2"/>
      <charset val="238"/>
    </font>
    <font>
      <sz val="9"/>
      <color theme="1"/>
      <name val="Arial Narrow"/>
      <family val="2"/>
      <charset val="238"/>
    </font>
    <font>
      <sz val="9"/>
      <color theme="1"/>
      <name val="Arial Narrow"/>
      <family val="2"/>
      <charset val="238"/>
    </font>
    <font>
      <sz val="11"/>
      <color theme="1"/>
      <name val="Calibri"/>
      <family val="2"/>
      <charset val="238"/>
      <scheme val="minor"/>
    </font>
    <font>
      <sz val="12"/>
      <name val="Times New Roman"/>
      <family val="1"/>
    </font>
    <font>
      <sz val="10"/>
      <name val="Arial Narrow"/>
      <family val="2"/>
      <charset val="238"/>
    </font>
    <font>
      <b/>
      <sz val="10"/>
      <name val="Arial Narrow"/>
      <family val="2"/>
      <charset val="238"/>
    </font>
    <font>
      <sz val="10"/>
      <name val="Arial CE"/>
      <charset val="238"/>
    </font>
    <font>
      <b/>
      <sz val="10"/>
      <color indexed="55"/>
      <name val="Arial Narrow"/>
      <family val="2"/>
      <charset val="238"/>
    </font>
    <font>
      <sz val="10"/>
      <color indexed="55"/>
      <name val="Arial Narrow"/>
      <family val="2"/>
      <charset val="238"/>
    </font>
    <font>
      <sz val="11"/>
      <color indexed="8"/>
      <name val="Calibri"/>
      <family val="2"/>
      <charset val="238"/>
    </font>
    <font>
      <sz val="10"/>
      <color indexed="8"/>
      <name val="Arial Narrow"/>
      <family val="2"/>
      <charset val="238"/>
    </font>
    <font>
      <u/>
      <sz val="11"/>
      <color theme="10"/>
      <name val="Calibri"/>
      <family val="2"/>
      <charset val="238"/>
    </font>
    <font>
      <b/>
      <i/>
      <sz val="10"/>
      <name val="Arial Narrow"/>
      <family val="2"/>
      <charset val="238"/>
    </font>
    <font>
      <vertAlign val="superscript"/>
      <sz val="10"/>
      <name val="Arial Narrow"/>
      <family val="2"/>
      <charset val="238"/>
    </font>
    <font>
      <sz val="10"/>
      <name val="Arial"/>
      <family val="2"/>
      <charset val="238"/>
    </font>
    <font>
      <sz val="11"/>
      <color theme="1"/>
      <name val="Arial"/>
      <family val="2"/>
      <charset val="238"/>
    </font>
    <font>
      <sz val="11"/>
      <color indexed="8"/>
      <name val="Arial"/>
      <family val="2"/>
    </font>
    <font>
      <sz val="11"/>
      <color indexed="9"/>
      <name val="Calibri"/>
      <family val="2"/>
      <charset val="238"/>
    </font>
    <font>
      <sz val="11"/>
      <color indexed="17"/>
      <name val="Calibri"/>
      <family val="2"/>
      <charset val="238"/>
    </font>
    <font>
      <sz val="11"/>
      <color indexed="8"/>
      <name val="Arial CE1"/>
      <charset val="238"/>
    </font>
    <font>
      <sz val="10"/>
      <name val="Arial CE"/>
      <family val="2"/>
    </font>
    <font>
      <b/>
      <sz val="11"/>
      <color indexed="63"/>
      <name val="Calibri"/>
      <family val="2"/>
      <charset val="238"/>
    </font>
    <font>
      <b/>
      <sz val="15"/>
      <color indexed="56"/>
      <name val="Calibri"/>
      <family val="2"/>
      <charset val="238"/>
    </font>
    <font>
      <b/>
      <sz val="18"/>
      <color indexed="56"/>
      <name val="Cambria"/>
      <family val="2"/>
      <charset val="238"/>
    </font>
    <font>
      <b/>
      <sz val="15"/>
      <color indexed="48"/>
      <name val="Calibri"/>
      <family val="2"/>
      <charset val="238"/>
    </font>
    <font>
      <b/>
      <sz val="13"/>
      <color indexed="56"/>
      <name val="Calibri"/>
      <family val="2"/>
      <charset val="238"/>
    </font>
    <font>
      <b/>
      <sz val="13"/>
      <color indexed="48"/>
      <name val="Calibri"/>
      <family val="2"/>
      <charset val="238"/>
    </font>
    <font>
      <b/>
      <sz val="11"/>
      <color indexed="56"/>
      <name val="Calibri"/>
      <family val="2"/>
      <charset val="238"/>
    </font>
    <font>
      <b/>
      <sz val="11"/>
      <color indexed="48"/>
      <name val="Calibri"/>
      <family val="2"/>
      <charset val="238"/>
    </font>
    <font>
      <b/>
      <sz val="18"/>
      <color indexed="48"/>
      <name val="Cambria"/>
      <family val="2"/>
      <charset val="238"/>
    </font>
    <font>
      <sz val="11"/>
      <color theme="1"/>
      <name val="Arial Narrow"/>
      <family val="2"/>
      <charset val="238"/>
    </font>
    <font>
      <sz val="10"/>
      <name val="Arial"/>
      <family val="2"/>
    </font>
    <font>
      <sz val="11"/>
      <name val="Arial Narrow CE"/>
      <charset val="238"/>
    </font>
    <font>
      <sz val="10"/>
      <color rgb="FF000000"/>
      <name val="Times New Roman"/>
      <family val="1"/>
      <charset val="238"/>
    </font>
    <font>
      <sz val="10"/>
      <name val="Arial CE"/>
      <family val="2"/>
      <charset val="238"/>
    </font>
    <font>
      <sz val="11"/>
      <color indexed="60"/>
      <name val="Calibri"/>
      <family val="2"/>
      <charset val="238"/>
    </font>
    <font>
      <sz val="11"/>
      <color indexed="59"/>
      <name val="Calibri"/>
      <family val="2"/>
      <charset val="238"/>
    </font>
    <font>
      <sz val="11"/>
      <color indexed="10"/>
      <name val="Calibri"/>
      <family val="2"/>
      <charset val="238"/>
    </font>
    <font>
      <i/>
      <sz val="11"/>
      <color indexed="23"/>
      <name val="Calibri"/>
      <family val="2"/>
      <charset val="238"/>
    </font>
    <font>
      <sz val="11"/>
      <color indexed="8"/>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b/>
      <sz val="11"/>
      <color indexed="60"/>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2"/>
      <name val="Times New Roman"/>
      <family val="1"/>
      <charset val="238"/>
    </font>
    <font>
      <sz val="14"/>
      <name val="Arial Narrow"/>
      <family val="2"/>
      <charset val="238"/>
    </font>
    <font>
      <b/>
      <sz val="12"/>
      <name val="Arial Narrow"/>
      <family val="2"/>
      <charset val="238"/>
    </font>
    <font>
      <sz val="12"/>
      <name val="Arial Narrow"/>
      <family val="2"/>
      <charset val="238"/>
    </font>
    <font>
      <sz val="10"/>
      <color theme="1"/>
      <name val="Arial"/>
      <family val="2"/>
      <charset val="238"/>
    </font>
    <font>
      <sz val="11"/>
      <name val="Arial Narrow CE"/>
      <family val="2"/>
      <charset val="238"/>
    </font>
    <font>
      <sz val="10"/>
      <color theme="1"/>
      <name val="Arial Narrow"/>
      <family val="2"/>
      <charset val="238"/>
    </font>
    <font>
      <b/>
      <sz val="12"/>
      <color theme="1"/>
      <name val="Arial Narrow"/>
      <family val="2"/>
      <charset val="238"/>
    </font>
    <font>
      <b/>
      <sz val="11"/>
      <color theme="1"/>
      <name val="Arial Narrow"/>
      <family val="2"/>
      <charset val="238"/>
    </font>
    <font>
      <sz val="12"/>
      <name val="Times New Roman"/>
      <family val="1"/>
      <charset val="1"/>
    </font>
    <font>
      <sz val="11"/>
      <color indexed="8"/>
      <name val="Arial"/>
      <family val="2"/>
      <charset val="1"/>
    </font>
    <font>
      <b/>
      <sz val="11"/>
      <color indexed="10"/>
      <name val="Calibri"/>
      <family val="2"/>
      <charset val="238"/>
    </font>
    <font>
      <sz val="10"/>
      <name val="Mangal"/>
      <family val="2"/>
      <charset val="238"/>
    </font>
    <font>
      <sz val="10"/>
      <color indexed="24"/>
      <name val="Arial"/>
      <family val="2"/>
      <charset val="238"/>
    </font>
    <font>
      <sz val="9"/>
      <name val="Futura Prins"/>
      <charset val="238"/>
    </font>
    <font>
      <sz val="9"/>
      <name val="Futura Prins"/>
      <charset val="1"/>
    </font>
    <font>
      <sz val="9"/>
      <name val="Futura Prins"/>
    </font>
    <font>
      <b/>
      <sz val="15"/>
      <color indexed="62"/>
      <name val="Calibri"/>
      <family val="2"/>
      <charset val="238"/>
    </font>
    <font>
      <b/>
      <sz val="13"/>
      <color indexed="62"/>
      <name val="Calibri"/>
      <family val="2"/>
      <charset val="238"/>
    </font>
    <font>
      <b/>
      <sz val="11"/>
      <color indexed="62"/>
      <name val="Calibri"/>
      <family val="2"/>
      <charset val="238"/>
    </font>
    <font>
      <u/>
      <sz val="11"/>
      <color indexed="12"/>
      <name val="Calibri"/>
      <family val="2"/>
      <charset val="238"/>
    </font>
    <font>
      <u/>
      <sz val="10"/>
      <color indexed="12"/>
      <name val="Arial CE"/>
      <charset val="238"/>
    </font>
    <font>
      <u/>
      <sz val="10"/>
      <color indexed="12"/>
      <name val="Arial CE"/>
      <family val="2"/>
      <charset val="238"/>
    </font>
    <font>
      <b/>
      <sz val="11"/>
      <name val="Arial CE"/>
      <family val="2"/>
      <charset val="238"/>
    </font>
    <font>
      <sz val="10"/>
      <name val="MS Sans Serif"/>
      <family val="2"/>
      <charset val="238"/>
    </font>
    <font>
      <sz val="10"/>
      <name val="Arial"/>
      <family val="2"/>
      <charset val="1"/>
    </font>
    <font>
      <sz val="10"/>
      <name val="Times New Roman CE"/>
      <family val="1"/>
      <charset val="238"/>
    </font>
    <font>
      <sz val="10"/>
      <color indexed="8"/>
      <name val="Times New Roman"/>
      <family val="1"/>
      <charset val="238"/>
    </font>
    <font>
      <sz val="10"/>
      <name val="Verdana"/>
      <family val="2"/>
      <charset val="238"/>
    </font>
    <font>
      <sz val="10"/>
      <name val="Century Gothic"/>
      <family val="2"/>
      <charset val="238"/>
    </font>
    <font>
      <sz val="12"/>
      <color theme="1"/>
      <name val="Calibri"/>
      <family val="2"/>
      <scheme val="minor"/>
    </font>
    <font>
      <sz val="11"/>
      <color indexed="19"/>
      <name val="Calibri"/>
      <family val="2"/>
      <charset val="238"/>
    </font>
    <font>
      <sz val="10"/>
      <name val="Courier New"/>
      <family val="1"/>
      <charset val="238"/>
    </font>
    <font>
      <sz val="10"/>
      <name val="Courier"/>
      <family val="1"/>
      <charset val="238"/>
    </font>
    <font>
      <sz val="10"/>
      <name val="Arial CE"/>
    </font>
    <font>
      <sz val="12"/>
      <name val="Courier"/>
      <family val="1"/>
      <charset val="238"/>
    </font>
    <font>
      <sz val="11"/>
      <name val="Times New Roman"/>
      <family val="1"/>
      <charset val="238"/>
    </font>
    <font>
      <sz val="11"/>
      <name val="Futura Prins"/>
      <charset val="238"/>
    </font>
    <font>
      <sz val="11"/>
      <name val="Futura Prins"/>
      <charset val="1"/>
    </font>
    <font>
      <sz val="11"/>
      <name val="Futura Prins"/>
    </font>
    <font>
      <sz val="8"/>
      <color indexed="8"/>
      <name val="Tahoma"/>
      <family val="2"/>
      <charset val="238"/>
    </font>
    <font>
      <sz val="10"/>
      <name val="Arial"/>
      <family val="2"/>
      <charset val="204"/>
    </font>
    <font>
      <b/>
      <sz val="18"/>
      <color indexed="62"/>
      <name val="Cambria"/>
      <family val="2"/>
      <charset val="238"/>
    </font>
    <font>
      <sz val="11"/>
      <color indexed="8"/>
      <name val="Arial"/>
      <family val="2"/>
      <charset val="238"/>
    </font>
    <font>
      <sz val="11"/>
      <color indexed="8"/>
      <name val="Calibri"/>
      <family val="2"/>
    </font>
    <font>
      <b/>
      <i/>
      <sz val="10"/>
      <color indexed="18"/>
      <name val="Arial Narrow"/>
      <family val="2"/>
      <charset val="238"/>
    </font>
    <font>
      <b/>
      <sz val="9"/>
      <name val="Arial Narrow"/>
      <family val="2"/>
      <charset val="238"/>
    </font>
    <font>
      <sz val="10"/>
      <color theme="5" tint="-0.499984740745262"/>
      <name val="Arial Narrow"/>
      <family val="2"/>
      <charset val="238"/>
    </font>
    <font>
      <sz val="11"/>
      <name val="Arial Narrow"/>
      <family val="2"/>
      <charset val="238"/>
    </font>
    <font>
      <b/>
      <sz val="11"/>
      <color rgb="FF8E0000"/>
      <name val="Arial Narrow"/>
      <family val="2"/>
      <charset val="238"/>
    </font>
    <font>
      <b/>
      <sz val="11"/>
      <color theme="0"/>
      <name val="Arial Narrow"/>
      <family val="2"/>
      <charset val="238"/>
    </font>
    <font>
      <u/>
      <sz val="10"/>
      <name val="Arial Narrow"/>
      <family val="2"/>
      <charset val="238"/>
    </font>
    <font>
      <sz val="9"/>
      <color theme="1"/>
      <name val="NewsGoth Cn BT"/>
      <family val="2"/>
      <charset val="238"/>
    </font>
    <font>
      <b/>
      <sz val="10"/>
      <color rgb="FF000080"/>
      <name val="NewsGoth Cn BT"/>
      <family val="2"/>
    </font>
    <font>
      <sz val="9"/>
      <color theme="1"/>
      <name val="NewsGoth Cn BT"/>
      <family val="2"/>
    </font>
    <font>
      <b/>
      <sz val="9"/>
      <color rgb="FF000080"/>
      <name val="NewsGoth Cn BT"/>
      <family val="2"/>
    </font>
    <font>
      <sz val="9"/>
      <color rgb="FF000080"/>
      <name val="NewsGoth Cn BT"/>
      <family val="2"/>
    </font>
    <font>
      <b/>
      <sz val="9"/>
      <color theme="1"/>
      <name val="NewsGoth Cn BT"/>
      <family val="2"/>
    </font>
    <font>
      <b/>
      <sz val="11"/>
      <color rgb="FF000080"/>
      <name val="NewsGoth Cn BT"/>
      <family val="2"/>
    </font>
    <font>
      <b/>
      <sz val="14"/>
      <color rgb="FF000080"/>
      <name val="NewsGoth Cn BT"/>
      <family val="2"/>
    </font>
    <font>
      <sz val="11"/>
      <color rgb="FF000000"/>
      <name val="Calibri"/>
      <family val="2"/>
    </font>
    <font>
      <sz val="9"/>
      <name val="Tahoma"/>
      <family val="2"/>
      <charset val="238"/>
    </font>
    <font>
      <sz val="12"/>
      <name val="Courier"/>
      <family val="3"/>
    </font>
    <font>
      <sz val="12"/>
      <name val="Times New Roman CE"/>
      <family val="1"/>
      <charset val="238"/>
    </font>
    <font>
      <sz val="11"/>
      <color indexed="8"/>
      <name val="Arial1"/>
      <charset val="238"/>
    </font>
    <font>
      <sz val="9"/>
      <color theme="6" tint="-0.499984740745262"/>
      <name val="Arial Narrow"/>
      <family val="2"/>
      <charset val="238"/>
    </font>
    <font>
      <sz val="11"/>
      <color rgb="FF000000"/>
      <name val="Calibri"/>
      <family val="2"/>
      <charset val="238"/>
    </font>
    <font>
      <sz val="11"/>
      <color theme="1"/>
      <name val="NewsGoth Cn BT"/>
      <family val="2"/>
    </font>
    <font>
      <sz val="11"/>
      <name val="Calibri"/>
      <family val="2"/>
      <charset val="238"/>
    </font>
    <font>
      <b/>
      <sz val="12"/>
      <color theme="1"/>
      <name val="NewsGoth Cn BT"/>
      <family val="2"/>
    </font>
    <font>
      <sz val="11"/>
      <color rgb="FF000080"/>
      <name val="NewsGoth Cn BT"/>
      <family val="2"/>
    </font>
    <font>
      <strike/>
      <sz val="8"/>
      <color rgb="FFC0C0C0"/>
      <name val="NewsGoth Cn BT"/>
      <family val="2"/>
    </font>
    <font>
      <i/>
      <sz val="11"/>
      <color theme="1"/>
      <name val="NewsGoth Cn BT"/>
      <family val="2"/>
    </font>
    <font>
      <i/>
      <sz val="9"/>
      <color theme="1"/>
      <name val="NewsGoth Cn BT"/>
      <family val="2"/>
    </font>
    <font>
      <b/>
      <sz val="7"/>
      <color theme="1"/>
      <name val="NewsGoth Cn BT"/>
      <family val="2"/>
    </font>
    <font>
      <i/>
      <sz val="9"/>
      <color indexed="8"/>
      <name val="NewsGoth Cn BT"/>
      <family val="2"/>
    </font>
    <font>
      <sz val="10"/>
      <color indexed="8"/>
      <name val="Arial"/>
      <family val="2"/>
      <charset val="238"/>
    </font>
    <font>
      <b/>
      <sz val="14"/>
      <name val="Arial Narrow"/>
      <family val="2"/>
      <charset val="238"/>
    </font>
    <font>
      <sz val="9"/>
      <name val="Arial Narrow"/>
      <family val="2"/>
      <charset val="238"/>
    </font>
    <font>
      <b/>
      <sz val="18"/>
      <color theme="3"/>
      <name val="Cambria"/>
      <family val="2"/>
      <charset val="238"/>
      <scheme val="major"/>
    </font>
    <font>
      <sz val="11"/>
      <color rgb="FF9C0006"/>
      <name val="Calibri"/>
      <family val="2"/>
      <charset val="238"/>
      <scheme val="minor"/>
    </font>
    <font>
      <sz val="11"/>
      <color indexed="9"/>
      <name val="Calibri"/>
      <family val="2"/>
    </font>
    <font>
      <sz val="11"/>
      <color indexed="20"/>
      <name val="Calibri"/>
      <family val="2"/>
    </font>
    <font>
      <sz val="11"/>
      <color indexed="17"/>
      <name val="Calibri"/>
      <family val="2"/>
    </font>
    <font>
      <sz val="11"/>
      <color indexed="62"/>
      <name val="Calibri"/>
      <family val="2"/>
    </font>
    <font>
      <b/>
      <sz val="11"/>
      <color indexed="63"/>
      <name val="Calibri"/>
      <family val="2"/>
    </font>
    <font>
      <sz val="10"/>
      <name val="Mangal"/>
      <family val="1"/>
    </font>
    <font>
      <b/>
      <sz val="18"/>
      <color indexed="62"/>
      <name val="Cambria"/>
      <family val="1"/>
    </font>
    <font>
      <b/>
      <sz val="11"/>
      <color indexed="10"/>
      <name val="Calibri"/>
      <family val="2"/>
    </font>
    <font>
      <b/>
      <sz val="11"/>
      <color indexed="62"/>
      <name val="Calibri"/>
      <family val="2"/>
    </font>
    <font>
      <sz val="11"/>
      <color indexed="10"/>
      <name val="Calibri"/>
      <family val="2"/>
    </font>
    <font>
      <b/>
      <sz val="13"/>
      <color indexed="62"/>
      <name val="Calibri"/>
      <family val="2"/>
    </font>
    <font>
      <i/>
      <sz val="11"/>
      <color indexed="23"/>
      <name val="Calibri"/>
      <family val="2"/>
    </font>
    <font>
      <b/>
      <sz val="11"/>
      <color indexed="9"/>
      <name val="Calibri"/>
      <family val="2"/>
    </font>
    <font>
      <b/>
      <sz val="11"/>
      <color indexed="52"/>
      <name val="Calibri"/>
      <family val="2"/>
    </font>
    <font>
      <b/>
      <sz val="11"/>
      <color indexed="60"/>
      <name val="Calibri"/>
      <family val="2"/>
    </font>
    <font>
      <sz val="11"/>
      <color indexed="8"/>
      <name val="Arial CE1"/>
    </font>
    <font>
      <u/>
      <sz val="11"/>
      <color indexed="12"/>
      <name val="Calibri"/>
      <family val="2"/>
    </font>
    <font>
      <sz val="11"/>
      <name val="Arial Narrow CE"/>
    </font>
    <font>
      <b/>
      <sz val="18"/>
      <color indexed="56"/>
      <name val="Cambria"/>
      <family val="1"/>
    </font>
    <font>
      <b/>
      <sz val="15"/>
      <color indexed="62"/>
      <name val="Calibri"/>
      <family val="2"/>
    </font>
    <font>
      <b/>
      <sz val="15"/>
      <color indexed="56"/>
      <name val="Calibri"/>
      <family val="2"/>
    </font>
    <font>
      <sz val="12"/>
      <name val="Times New Roman CE"/>
    </font>
    <font>
      <b/>
      <sz val="11"/>
      <color indexed="56"/>
      <name val="Calibri"/>
      <family val="2"/>
    </font>
    <font>
      <b/>
      <sz val="13"/>
      <color indexed="56"/>
      <name val="Calibri"/>
      <family val="2"/>
    </font>
    <font>
      <b/>
      <sz val="11"/>
      <color indexed="8"/>
      <name val="Calibri"/>
      <family val="2"/>
    </font>
    <font>
      <sz val="10"/>
      <name val="Times New Roman CE"/>
    </font>
    <font>
      <b/>
      <sz val="15"/>
      <color indexed="48"/>
      <name val="Calibri"/>
      <family val="2"/>
    </font>
    <font>
      <b/>
      <sz val="13"/>
      <color indexed="48"/>
      <name val="Calibri"/>
      <family val="2"/>
    </font>
    <font>
      <b/>
      <sz val="11"/>
      <color indexed="48"/>
      <name val="Calibri"/>
      <family val="2"/>
    </font>
    <font>
      <sz val="11"/>
      <color indexed="59"/>
      <name val="Calibri"/>
      <family val="2"/>
    </font>
    <font>
      <sz val="11"/>
      <color indexed="19"/>
      <name val="Calibri"/>
      <family val="2"/>
    </font>
    <font>
      <b/>
      <sz val="18"/>
      <color indexed="48"/>
      <name val="Cambria"/>
      <family val="1"/>
    </font>
    <font>
      <b/>
      <sz val="11"/>
      <name val="Arial CE"/>
    </font>
    <font>
      <sz val="10"/>
      <name val="MS Sans Serif"/>
      <family val="2"/>
    </font>
    <font>
      <sz val="10"/>
      <color indexed="8"/>
      <name val="Times New Roman"/>
      <family val="1"/>
    </font>
    <font>
      <sz val="11"/>
      <color indexed="52"/>
      <name val="Calibri"/>
      <family val="2"/>
    </font>
    <font>
      <sz val="11"/>
      <color indexed="60"/>
      <name val="Calibri"/>
      <family val="2"/>
    </font>
    <font>
      <sz val="10"/>
      <name val="Courier"/>
      <family val="1"/>
    </font>
    <font>
      <sz val="10"/>
      <name val="Courier New"/>
      <family val="3"/>
    </font>
    <font>
      <sz val="11"/>
      <color indexed="8"/>
      <name val="Times New Roman"/>
      <family val="1"/>
    </font>
    <font>
      <sz val="10"/>
      <name val="Geneva"/>
    </font>
    <font>
      <sz val="11"/>
      <name val="Times New Roman CE"/>
      <charset val="238"/>
    </font>
    <font>
      <sz val="11"/>
      <color theme="1"/>
      <name val="Calibri"/>
      <family val="2"/>
      <scheme val="minor"/>
    </font>
    <font>
      <u/>
      <sz val="11"/>
      <color indexed="39"/>
      <name val="Calibri"/>
      <family val="2"/>
      <charset val="238"/>
    </font>
    <font>
      <sz val="9"/>
      <color indexed="19"/>
      <name val="Arial Narrow"/>
      <family val="2"/>
      <charset val="238"/>
    </font>
    <font>
      <sz val="11"/>
      <color indexed="14"/>
      <name val="Calibri"/>
      <family val="2"/>
      <charset val="238"/>
      <scheme val="minor"/>
    </font>
    <font>
      <sz val="11"/>
      <color indexed="8"/>
      <name val="Times New Roman"/>
      <family val="2"/>
      <charset val="238"/>
    </font>
    <font>
      <b/>
      <i/>
      <sz val="16"/>
      <color rgb="FF000000"/>
      <name val="Calibri"/>
      <family val="2"/>
      <charset val="238"/>
    </font>
    <font>
      <sz val="10"/>
      <color rgb="FF000000"/>
      <name val="Geneva"/>
      <charset val="238"/>
    </font>
    <font>
      <b/>
      <i/>
      <u/>
      <sz val="11"/>
      <color rgb="FF000000"/>
      <name val="Calibri"/>
      <family val="2"/>
      <charset val="238"/>
    </font>
    <font>
      <sz val="10"/>
      <name val="Calibri"/>
      <family val="2"/>
      <charset val="238"/>
    </font>
    <font>
      <sz val="11"/>
      <name val="Times New Roman CE"/>
    </font>
    <font>
      <sz val="10"/>
      <color theme="1"/>
      <name val="Arial CE"/>
      <charset val="238"/>
    </font>
    <font>
      <sz val="10"/>
      <name val="Helv"/>
      <charset val="204"/>
    </font>
    <font>
      <sz val="11"/>
      <color theme="0"/>
      <name val="Calibri"/>
      <family val="2"/>
      <charset val="238"/>
      <scheme val="minor"/>
    </font>
    <font>
      <sz val="11"/>
      <color theme="0"/>
      <name val="Calibri"/>
      <family val="2"/>
      <scheme val="minor"/>
    </font>
    <font>
      <sz val="11"/>
      <color indexed="16"/>
      <name val="Calibri"/>
      <family val="2"/>
      <charset val="238"/>
    </font>
    <font>
      <b/>
      <sz val="11"/>
      <color indexed="10"/>
      <name val="Calibri"/>
      <family val="2"/>
      <scheme val="minor"/>
    </font>
    <font>
      <b/>
      <sz val="11"/>
      <color indexed="53"/>
      <name val="Calibri"/>
      <family val="2"/>
      <charset val="238"/>
    </font>
    <font>
      <sz val="12"/>
      <name val="Courier New"/>
      <family val="3"/>
      <charset val="238"/>
    </font>
    <font>
      <sz val="11"/>
      <color rgb="FF006100"/>
      <name val="Calibri"/>
      <family val="2"/>
      <charset val="238"/>
      <scheme val="minor"/>
    </font>
    <font>
      <sz val="11"/>
      <color rgb="FF006100"/>
      <name val="Calibri"/>
      <family val="2"/>
      <scheme val="minor"/>
    </font>
    <font>
      <b/>
      <sz val="15"/>
      <color theme="3"/>
      <name val="Calibri"/>
      <family val="2"/>
      <scheme val="minor"/>
    </font>
    <font>
      <b/>
      <sz val="15"/>
      <color theme="3"/>
      <name val="Calibri"/>
      <family val="2"/>
      <charset val="238"/>
      <scheme val="minor"/>
    </font>
    <font>
      <b/>
      <sz val="13"/>
      <color theme="3"/>
      <name val="Calibri"/>
      <family val="2"/>
      <scheme val="minor"/>
    </font>
    <font>
      <b/>
      <sz val="13"/>
      <color theme="3"/>
      <name val="Calibri"/>
      <family val="2"/>
      <charset val="238"/>
      <scheme val="minor"/>
    </font>
    <font>
      <b/>
      <sz val="11"/>
      <color theme="3"/>
      <name val="Calibri"/>
      <family val="2"/>
      <scheme val="minor"/>
    </font>
    <font>
      <b/>
      <sz val="11"/>
      <color theme="3"/>
      <name val="Calibri"/>
      <family val="2"/>
      <charset val="238"/>
      <scheme val="minor"/>
    </font>
    <font>
      <sz val="11"/>
      <color rgb="FF3F3F76"/>
      <name val="Calibri"/>
      <family val="2"/>
      <scheme val="minor"/>
    </font>
    <font>
      <sz val="11"/>
      <color rgb="FF3F3F76"/>
      <name val="Calibri"/>
      <family val="2"/>
      <charset val="238"/>
      <scheme val="minor"/>
    </font>
    <font>
      <b/>
      <sz val="11"/>
      <color rgb="FF3F3F3F"/>
      <name val="Calibri"/>
      <family val="2"/>
      <charset val="238"/>
      <scheme val="minor"/>
    </font>
    <font>
      <sz val="10"/>
      <name val="Times New Roman"/>
      <family val="1"/>
      <charset val="238"/>
    </font>
    <font>
      <sz val="11"/>
      <color rgb="FFFA7D00"/>
      <name val="Calibri"/>
      <family val="2"/>
      <scheme val="minor"/>
    </font>
    <font>
      <sz val="11"/>
      <color indexed="53"/>
      <name val="Calibri"/>
      <family val="2"/>
      <charset val="238"/>
    </font>
    <font>
      <sz val="11"/>
      <color rgb="FFFA7D00"/>
      <name val="Calibri"/>
      <family val="2"/>
      <charset val="238"/>
      <scheme val="minor"/>
    </font>
    <font>
      <sz val="11"/>
      <color indexed="19"/>
      <name val="Calibri"/>
      <family val="2"/>
      <scheme val="minor"/>
    </font>
    <font>
      <sz val="11"/>
      <color rgb="FF9C6500"/>
      <name val="Calibri"/>
      <family val="2"/>
      <scheme val="minor"/>
    </font>
    <font>
      <sz val="11"/>
      <color rgb="FF9C6500"/>
      <name val="Calibri"/>
      <family val="2"/>
      <charset val="238"/>
      <scheme val="minor"/>
    </font>
    <font>
      <sz val="10"/>
      <name val="SL Dutch"/>
    </font>
    <font>
      <sz val="11"/>
      <color rgb="FFFF0000"/>
      <name val="Calibri"/>
      <family val="2"/>
      <charset val="238"/>
      <scheme val="minor"/>
    </font>
    <font>
      <b/>
      <sz val="11"/>
      <color rgb="FF3F3F3F"/>
      <name val="Calibri"/>
      <family val="2"/>
      <scheme val="minor"/>
    </font>
    <font>
      <sz val="5"/>
      <name val="Courier New CE"/>
      <family val="3"/>
      <charset val="238"/>
    </font>
    <font>
      <b/>
      <sz val="10"/>
      <name val="Courier New CE"/>
      <family val="3"/>
      <charset val="238"/>
    </font>
    <font>
      <b/>
      <sz val="11"/>
      <name val="Futura Prins"/>
      <charset val="238"/>
    </font>
    <font>
      <sz val="10"/>
      <color indexed="8"/>
      <name val="Arial"/>
      <family val="2"/>
    </font>
    <font>
      <sz val="10"/>
      <name val="Helv"/>
    </font>
    <font>
      <b/>
      <sz val="18"/>
      <color indexed="62"/>
      <name val="Cambria"/>
      <family val="2"/>
    </font>
    <font>
      <b/>
      <sz val="18"/>
      <color theme="3"/>
      <name val="Cambria"/>
      <family val="2"/>
      <scheme val="major"/>
    </font>
    <font>
      <b/>
      <sz val="11"/>
      <color theme="1"/>
      <name val="Calibri"/>
      <family val="2"/>
      <charset val="238"/>
      <scheme val="minor"/>
    </font>
    <font>
      <b/>
      <sz val="11"/>
      <color theme="1"/>
      <name val="Calibri"/>
      <family val="2"/>
      <scheme val="minor"/>
    </font>
    <font>
      <sz val="10"/>
      <name val="Tahoma"/>
      <family val="2"/>
      <charset val="238"/>
    </font>
    <font>
      <i/>
      <sz val="11"/>
      <color rgb="FF7F7F7F"/>
      <name val="Calibri"/>
      <family val="2"/>
      <charset val="238"/>
      <scheme val="minor"/>
    </font>
    <font>
      <sz val="10"/>
      <color rgb="FF000000"/>
      <name val="Times New Roman"/>
      <family val="1"/>
      <charset val="238"/>
    </font>
    <font>
      <sz val="11"/>
      <color rgb="FF000000"/>
      <name val="Arial"/>
      <family val="2"/>
      <charset val="1"/>
    </font>
    <font>
      <sz val="11"/>
      <color rgb="FFFF0000"/>
      <name val="Calibri"/>
      <family val="2"/>
      <charset val="1"/>
    </font>
    <font>
      <sz val="10"/>
      <name val="Arial CE"/>
      <family val="2"/>
      <charset val="1"/>
    </font>
    <font>
      <b/>
      <sz val="10"/>
      <name val="Arial"/>
      <family val="2"/>
      <charset val="238"/>
    </font>
    <font>
      <b/>
      <sz val="11"/>
      <name val="Arial Narrow"/>
      <family val="2"/>
      <charset val="238"/>
    </font>
    <font>
      <sz val="11"/>
      <color rgb="FF000000"/>
      <name val="Arial Narrow"/>
      <family val="2"/>
      <charset val="238"/>
    </font>
    <font>
      <sz val="8"/>
      <name val="Calibri"/>
      <family val="2"/>
      <charset val="238"/>
      <scheme val="minor"/>
    </font>
    <font>
      <b/>
      <sz val="18"/>
      <color theme="0"/>
      <name val="Arial Narrow"/>
      <family val="2"/>
      <charset val="238"/>
    </font>
    <font>
      <sz val="10"/>
      <color theme="1"/>
      <name val="Cambria"/>
      <family val="1"/>
      <charset val="238"/>
    </font>
    <font>
      <u/>
      <sz val="12"/>
      <color indexed="12"/>
      <name val="Times New Roman"/>
      <family val="1"/>
      <charset val="238"/>
    </font>
    <font>
      <b/>
      <sz val="11"/>
      <color rgb="FFC00000"/>
      <name val="Arial Narrow"/>
      <family val="2"/>
      <charset val="238"/>
    </font>
    <font>
      <b/>
      <sz val="12"/>
      <color rgb="FFC00000"/>
      <name val="Arial Narrow"/>
      <family val="2"/>
      <charset val="238"/>
    </font>
    <font>
      <sz val="12"/>
      <name val="Tahoma"/>
      <family val="2"/>
      <charset val="238"/>
    </font>
    <font>
      <sz val="16"/>
      <color indexed="8"/>
      <name val="Tahoma"/>
      <family val="2"/>
      <charset val="238"/>
    </font>
    <font>
      <b/>
      <sz val="7"/>
      <color indexed="8"/>
      <name val="Tahoma"/>
      <family val="2"/>
      <charset val="238"/>
    </font>
    <font>
      <sz val="7"/>
      <color indexed="8"/>
      <name val="Tahoma"/>
      <family val="2"/>
      <charset val="238"/>
    </font>
    <font>
      <sz val="6"/>
      <color indexed="8"/>
      <name val="Tahoma"/>
      <family val="2"/>
      <charset val="238"/>
    </font>
    <font>
      <sz val="9"/>
      <color indexed="8"/>
      <name val="Tahoma"/>
      <family val="2"/>
      <charset val="238"/>
    </font>
    <font>
      <b/>
      <sz val="16"/>
      <color indexed="8"/>
      <name val="Tahoma"/>
      <family val="2"/>
      <charset val="238"/>
    </font>
    <font>
      <b/>
      <sz val="11"/>
      <name val="Arial"/>
      <family val="2"/>
      <charset val="238"/>
    </font>
  </fonts>
  <fills count="158">
    <fill>
      <patternFill patternType="none"/>
    </fill>
    <fill>
      <patternFill patternType="gray125"/>
    </fill>
    <fill>
      <patternFill patternType="solid">
        <fgColor indexed="22"/>
        <bgColor indexed="64"/>
      </patternFill>
    </fill>
    <fill>
      <patternFill patternType="solid">
        <fgColor indexed="31"/>
        <bgColor indexed="22"/>
      </patternFill>
    </fill>
    <fill>
      <patternFill patternType="solid">
        <fgColor indexed="31"/>
        <bgColor indexed="44"/>
      </patternFill>
    </fill>
    <fill>
      <patternFill patternType="solid">
        <fgColor indexed="45"/>
        <bgColor indexed="29"/>
      </patternFill>
    </fill>
    <fill>
      <patternFill patternType="solid">
        <fgColor indexed="45"/>
        <bgColor indexed="46"/>
      </patternFill>
    </fill>
    <fill>
      <patternFill patternType="solid">
        <fgColor indexed="42"/>
        <bgColor indexed="27"/>
      </patternFill>
    </fill>
    <fill>
      <patternFill patternType="solid">
        <fgColor indexed="46"/>
        <bgColor indexed="24"/>
      </patternFill>
    </fill>
    <fill>
      <patternFill patternType="solid">
        <fgColor indexed="46"/>
        <bgColor indexed="45"/>
      </patternFill>
    </fill>
    <fill>
      <patternFill patternType="solid">
        <fgColor indexed="27"/>
        <bgColor indexed="41"/>
      </patternFill>
    </fill>
    <fill>
      <patternFill patternType="solid">
        <fgColor indexed="41"/>
        <bgColor indexed="44"/>
      </patternFill>
    </fill>
    <fill>
      <patternFill patternType="solid">
        <fgColor indexed="47"/>
        <bgColor indexed="22"/>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26"/>
        <bgColor indexed="43"/>
      </patternFill>
    </fill>
    <fill>
      <patternFill patternType="solid">
        <fgColor indexed="62"/>
        <bgColor indexed="56"/>
      </patternFill>
    </fill>
    <fill>
      <patternFill patternType="solid">
        <fgColor indexed="62"/>
        <bgColor indexed="48"/>
      </patternFill>
    </fill>
    <fill>
      <patternFill patternType="solid">
        <fgColor indexed="10"/>
        <bgColor indexed="60"/>
      </patternFill>
    </fill>
    <fill>
      <patternFill patternType="solid">
        <fgColor indexed="10"/>
        <bgColor indexed="16"/>
      </patternFill>
    </fill>
    <fill>
      <patternFill patternType="solid">
        <fgColor indexed="57"/>
        <bgColor indexed="21"/>
      </patternFill>
    </fill>
    <fill>
      <patternFill patternType="solid">
        <fgColor indexed="54"/>
        <bgColor indexed="63"/>
      </patternFill>
    </fill>
    <fill>
      <patternFill patternType="solid">
        <fgColor indexed="53"/>
        <bgColor indexed="52"/>
      </patternFill>
    </fill>
    <fill>
      <patternFill patternType="solid">
        <fgColor indexed="25"/>
        <bgColor indexed="60"/>
      </patternFill>
    </fill>
    <fill>
      <patternFill patternType="solid">
        <fgColor indexed="55"/>
        <bgColor indexed="23"/>
      </patternFill>
    </fill>
    <fill>
      <patternFill patternType="solid">
        <fgColor indexed="44"/>
        <bgColor indexed="42"/>
      </patternFill>
    </fill>
    <fill>
      <patternFill patternType="solid">
        <fgColor indexed="31"/>
        <bgColor indexed="27"/>
      </patternFill>
    </fill>
    <fill>
      <patternFill patternType="solid">
        <fgColor indexed="42"/>
        <bgColor indexed="44"/>
      </patternFill>
    </fill>
    <fill>
      <patternFill patternType="solid">
        <fgColor indexed="19"/>
        <bgColor indexed="23"/>
      </patternFill>
    </fill>
    <fill>
      <patternFill patternType="solid">
        <fgColor indexed="25"/>
        <bgColor indexed="61"/>
      </patternFill>
    </fill>
    <fill>
      <patternFill patternType="solid">
        <fgColor indexed="25"/>
        <bgColor indexed="23"/>
      </patternFill>
    </fill>
    <fill>
      <patternFill patternType="solid">
        <fgColor indexed="50"/>
        <bgColor indexed="51"/>
      </patternFill>
    </fill>
    <fill>
      <patternFill patternType="solid">
        <fgColor indexed="50"/>
        <bgColor indexed="19"/>
      </patternFill>
    </fill>
    <fill>
      <patternFill patternType="solid">
        <fgColor indexed="62"/>
      </patternFill>
    </fill>
    <fill>
      <patternFill patternType="solid">
        <fgColor indexed="48"/>
        <bgColor indexed="30"/>
      </patternFill>
    </fill>
    <fill>
      <patternFill patternType="solid">
        <fgColor indexed="48"/>
        <b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4"/>
        <bgColor indexed="23"/>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9"/>
        <bgColor indexed="26"/>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indexed="9"/>
        <bgColor indexed="41"/>
      </patternFill>
    </fill>
    <fill>
      <patternFill patternType="solid">
        <fgColor theme="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9"/>
      </patternFill>
    </fill>
    <fill>
      <patternFill patternType="solid">
        <fgColor indexed="9"/>
        <bgColor indexed="27"/>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26"/>
        <bgColor indexed="64"/>
      </patternFill>
    </fill>
    <fill>
      <patternFill patternType="solid">
        <fgColor indexed="50"/>
        <bgColor indexed="64"/>
      </patternFill>
    </fill>
    <fill>
      <patternFill patternType="solid">
        <fgColor indexed="11"/>
        <bgColor indexed="64"/>
      </patternFill>
    </fill>
    <fill>
      <patternFill patternType="solid">
        <fgColor indexed="29"/>
        <bgColor indexed="64"/>
      </patternFill>
    </fill>
    <fill>
      <patternFill patternType="solid">
        <fgColor indexed="9"/>
        <bgColor indexed="64"/>
      </patternFill>
    </fill>
    <fill>
      <patternFill patternType="solid">
        <fgColor indexed="6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9"/>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25"/>
        <bgColor indexed="64"/>
      </patternFill>
    </fill>
    <fill>
      <patternFill patternType="solid">
        <fgColor indexed="48"/>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6" tint="0.39997558519241921"/>
        <bgColor indexed="25"/>
      </patternFill>
    </fill>
    <fill>
      <patternFill patternType="solid">
        <fgColor theme="8" tint="0.59999389629810485"/>
        <bgColor indexed="25"/>
      </patternFill>
    </fill>
    <fill>
      <patternFill patternType="solid">
        <fgColor theme="3" tint="0.79998168889431442"/>
        <bgColor indexed="64"/>
      </patternFill>
    </fill>
  </fills>
  <borders count="5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6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8"/>
      </top>
      <bottom style="medium">
        <color indexed="8"/>
      </bottom>
      <diagonal/>
    </border>
    <border>
      <left/>
      <right/>
      <top style="thin">
        <color indexed="8"/>
      </top>
      <bottom style="double">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bottom style="double">
        <color indexed="10"/>
      </bottom>
      <diagonal/>
    </border>
    <border>
      <left style="double">
        <color indexed="8"/>
      </left>
      <right style="double">
        <color indexed="8"/>
      </right>
      <top style="double">
        <color indexed="8"/>
      </top>
      <bottom style="double">
        <color indexed="8"/>
      </bottom>
      <diagonal/>
    </border>
    <border>
      <left style="double">
        <color indexed="64"/>
      </left>
      <right style="double">
        <color indexed="64"/>
      </right>
      <top style="double">
        <color indexed="64"/>
      </top>
      <bottom style="double">
        <color indexed="64"/>
      </bottom>
      <diagonal/>
    </border>
    <border>
      <left/>
      <right/>
      <top style="thin">
        <color indexed="48"/>
      </top>
      <bottom style="double">
        <color indexed="48"/>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indexed="56"/>
      </bottom>
      <diagonal/>
    </border>
    <border>
      <left/>
      <right/>
      <top/>
      <bottom style="thick">
        <color indexed="54"/>
      </bottom>
      <diagonal/>
    </border>
    <border>
      <left/>
      <right/>
      <top/>
      <bottom style="thick">
        <color indexed="27"/>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54"/>
      </top>
      <bottom style="double">
        <color indexed="54"/>
      </bottom>
      <diagonal/>
    </border>
    <border>
      <left/>
      <right/>
      <top/>
      <bottom style="medium">
        <color indexed="64"/>
      </bottom>
      <diagonal/>
    </border>
    <border>
      <left/>
      <right/>
      <top/>
      <bottom style="thin">
        <color auto="1"/>
      </bottom>
      <diagonal/>
    </border>
    <border>
      <left/>
      <right/>
      <top/>
      <bottom style="thin">
        <color indexed="64"/>
      </bottom>
      <diagonal/>
    </border>
    <border>
      <left/>
      <right/>
      <top style="thin">
        <color rgb="FFA7A8A7"/>
      </top>
      <bottom style="thin">
        <color rgb="FFA7A8A7"/>
      </bottom>
      <diagonal/>
    </border>
    <border>
      <left/>
      <right/>
      <top/>
      <bottom style="thin">
        <color rgb="FFA7A8A7"/>
      </bottom>
      <diagonal/>
    </border>
  </borders>
  <cellStyleXfs count="20851">
    <xf numFmtId="0" fontId="0" fillId="0" borderId="0"/>
    <xf numFmtId="0" fontId="7" fillId="0" borderId="0"/>
    <xf numFmtId="165" fontId="10" fillId="0" borderId="0" applyFont="0" applyFill="0" applyBorder="0" applyAlignment="0" applyProtection="0"/>
    <xf numFmtId="166" fontId="10"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alignment vertical="top"/>
      <protection locked="0"/>
    </xf>
    <xf numFmtId="0" fontId="18" fillId="0" borderId="0"/>
    <xf numFmtId="0" fontId="19" fillId="0" borderId="0"/>
    <xf numFmtId="0" fontId="18" fillId="0" borderId="0"/>
    <xf numFmtId="0" fontId="13" fillId="0" borderId="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20" fillId="0" borderId="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65" fontId="18" fillId="0" borderId="0" applyFont="0" applyFill="0" applyBorder="0" applyAlignment="0" applyProtection="0"/>
    <xf numFmtId="166" fontId="18" fillId="0" borderId="0" applyFont="0" applyFill="0" applyBorder="0" applyAlignment="0" applyProtection="0"/>
    <xf numFmtId="0" fontId="22" fillId="7" borderId="0" applyNumberFormat="0" applyBorder="0" applyAlignment="0" applyProtection="0"/>
    <xf numFmtId="169" fontId="18" fillId="0" borderId="0"/>
    <xf numFmtId="17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9" fontId="18" fillId="0" borderId="0"/>
    <xf numFmtId="171" fontId="24" fillId="0" borderId="0" applyFill="0" applyBorder="0" applyAlignment="0" applyProtection="0"/>
    <xf numFmtId="0" fontId="25" fillId="24" borderId="3" applyNumberFormat="0" applyAlignment="0" applyProtection="0"/>
    <xf numFmtId="0" fontId="26" fillId="0" borderId="4" applyNumberFormat="0" applyFill="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2" fillId="0" borderId="6"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5"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37" fillId="0" borderId="0"/>
    <xf numFmtId="0" fontId="6" fillId="0" borderId="0"/>
    <xf numFmtId="0" fontId="18" fillId="0" borderId="0"/>
    <xf numFmtId="0" fontId="18" fillId="0" borderId="0"/>
    <xf numFmtId="0" fontId="18" fillId="0" borderId="0"/>
    <xf numFmtId="0" fontId="1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25" borderId="0" applyNumberFormat="0" applyBorder="0" applyAlignment="0" applyProtection="0"/>
    <xf numFmtId="0" fontId="40" fillId="25" borderId="0" applyNumberFormat="0" applyBorder="0" applyAlignment="0" applyProtection="0"/>
    <xf numFmtId="0" fontId="18" fillId="0" borderId="0"/>
    <xf numFmtId="9" fontId="35" fillId="0" borderId="0" applyFill="0" applyBorder="0" applyAlignment="0" applyProtection="0"/>
    <xf numFmtId="9" fontId="18" fillId="0" borderId="0" applyFill="0" applyBorder="0" applyAlignment="0" applyProtection="0"/>
    <xf numFmtId="0" fontId="18" fillId="26" borderId="7" applyNumberFormat="0" applyAlignment="0" applyProtection="0"/>
    <xf numFmtId="0" fontId="38" fillId="27" borderId="7"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Border="0" applyProtection="0">
      <alignment vertical="top" wrapText="1"/>
    </xf>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4" fillId="0" borderId="8" applyNumberFormat="0" applyFill="0" applyAlignment="0" applyProtection="0"/>
    <xf numFmtId="0" fontId="39" fillId="0" borderId="9" applyNumberFormat="0" applyFill="0" applyAlignment="0" applyProtection="0"/>
    <xf numFmtId="0" fontId="45" fillId="36" borderId="10" applyNumberFormat="0" applyAlignment="0" applyProtection="0"/>
    <xf numFmtId="0" fontId="46" fillId="24" borderId="11" applyNumberFormat="0" applyAlignment="0" applyProtection="0"/>
    <xf numFmtId="0" fontId="47" fillId="24" borderId="11" applyNumberFormat="0" applyAlignment="0" applyProtection="0"/>
    <xf numFmtId="0" fontId="48" fillId="5" borderId="0" applyNumberFormat="0" applyBorder="0" applyAlignment="0" applyProtection="0"/>
    <xf numFmtId="0" fontId="48" fillId="6" borderId="0" applyNumberFormat="0" applyBorder="0" applyAlignment="0" applyProtection="0"/>
    <xf numFmtId="0" fontId="7"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18"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10"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38" fillId="0" borderId="0" applyFill="0" applyBorder="0" applyAlignment="0" applyProtection="0"/>
    <xf numFmtId="171" fontId="38" fillId="0" borderId="0" applyFill="0" applyBorder="0" applyAlignment="0" applyProtection="0"/>
    <xf numFmtId="171" fontId="38" fillId="0" borderId="0" applyFill="0" applyBorder="0" applyAlignment="0" applyProtection="0"/>
    <xf numFmtId="171" fontId="38"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4" fontId="3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49" fillId="12" borderId="11" applyNumberFormat="0" applyAlignment="0" applyProtection="0"/>
    <xf numFmtId="0" fontId="49" fillId="13" borderId="11" applyNumberFormat="0" applyAlignment="0" applyProtection="0"/>
    <xf numFmtId="0" fontId="50" fillId="0" borderId="12" applyNumberFormat="0" applyFill="0" applyAlignment="0" applyProtection="0"/>
    <xf numFmtId="171" fontId="13" fillId="0" borderId="0" applyFill="0" applyBorder="0" applyAlignment="0" applyProtection="0"/>
    <xf numFmtId="175" fontId="13" fillId="0" borderId="0" applyFill="0" applyBorder="0" applyAlignment="0" applyProtection="0"/>
    <xf numFmtId="176" fontId="13" fillId="0" borderId="0" applyFill="0" applyBorder="0" applyAlignment="0" applyProtection="0"/>
    <xf numFmtId="0" fontId="6" fillId="0" borderId="0"/>
    <xf numFmtId="165" fontId="10" fillId="0" borderId="0" applyFont="0" applyFill="0" applyBorder="0" applyAlignment="0" applyProtection="0"/>
    <xf numFmtId="0" fontId="55" fillId="0" borderId="0"/>
    <xf numFmtId="0" fontId="6" fillId="0" borderId="0"/>
    <xf numFmtId="0" fontId="18" fillId="0" borderId="0"/>
    <xf numFmtId="0" fontId="56" fillId="0" borderId="0"/>
    <xf numFmtId="0" fontId="18" fillId="0" borderId="0"/>
    <xf numFmtId="173" fontId="13" fillId="0" borderId="0" applyFill="0" applyBorder="0" applyAlignment="0" applyProtection="0"/>
    <xf numFmtId="171" fontId="13" fillId="0" borderId="0" applyFill="0" applyBorder="0" applyAlignment="0" applyProtection="0"/>
    <xf numFmtId="0" fontId="10" fillId="0" borderId="0"/>
    <xf numFmtId="0" fontId="51" fillId="0" borderId="0"/>
    <xf numFmtId="0" fontId="60" fillId="0" borderId="0"/>
    <xf numFmtId="0" fontId="7" fillId="0" borderId="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61" fillId="0" borderId="0"/>
    <xf numFmtId="0" fontId="20" fillId="0" borderId="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3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53" borderId="0" applyNumberFormat="0" applyBorder="0" applyAlignment="0" applyProtection="0"/>
    <xf numFmtId="0" fontId="48" fillId="54"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54" borderId="0" applyNumberFormat="0" applyBorder="0" applyAlignment="0" applyProtection="0"/>
    <xf numFmtId="0" fontId="46" fillId="55"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46" fillId="55" borderId="11" applyNumberFormat="0" applyAlignment="0" applyProtection="0"/>
    <xf numFmtId="0" fontId="45" fillId="57" borderId="10" applyNumberFormat="0" applyAlignment="0" applyProtection="0"/>
    <xf numFmtId="0" fontId="45" fillId="36" borderId="10" applyNumberFormat="0" applyAlignment="0" applyProtection="0"/>
    <xf numFmtId="0" fontId="45" fillId="36" borderId="10" applyNumberFormat="0" applyAlignment="0" applyProtection="0"/>
    <xf numFmtId="0" fontId="45" fillId="36" borderId="10" applyNumberFormat="0" applyAlignment="0" applyProtection="0"/>
    <xf numFmtId="0" fontId="45" fillId="36" borderId="10" applyNumberFormat="0" applyAlignment="0" applyProtection="0"/>
    <xf numFmtId="0" fontId="45" fillId="36" borderId="10" applyNumberFormat="0" applyAlignment="0" applyProtection="0"/>
    <xf numFmtId="0" fontId="45" fillId="36" borderId="10" applyNumberFormat="0" applyAlignment="0" applyProtection="0"/>
    <xf numFmtId="0" fontId="45" fillId="57" borderId="10" applyNumberFormat="0" applyAlignment="0" applyProtection="0"/>
    <xf numFmtId="173" fontId="63" fillId="0" borderId="0" applyFill="0" applyBorder="0" applyAlignment="0" applyProtection="0"/>
    <xf numFmtId="165" fontId="18" fillId="0" borderId="0" applyFont="0" applyFill="0" applyBorder="0" applyAlignment="0" applyProtection="0"/>
    <xf numFmtId="3" fontId="13" fillId="0" borderId="0" applyFill="0" applyBorder="0" applyAlignment="0" applyProtection="0"/>
    <xf numFmtId="3" fontId="63" fillId="0" borderId="0" applyFill="0" applyBorder="0" applyAlignment="0" applyProtection="0"/>
    <xf numFmtId="3" fontId="64" fillId="0" borderId="0" applyFont="0" applyFill="0" applyBorder="0" applyAlignment="0" applyProtection="0"/>
    <xf numFmtId="178" fontId="63" fillId="0" borderId="0" applyFill="0" applyBorder="0" applyAlignment="0" applyProtection="0"/>
    <xf numFmtId="166" fontId="18" fillId="0" borderId="0" applyFont="0" applyFill="0" applyBorder="0" applyAlignment="0" applyProtection="0"/>
    <xf numFmtId="0" fontId="65" fillId="0" borderId="16" applyAlignment="0"/>
    <xf numFmtId="0" fontId="66" fillId="0" borderId="16" applyAlignment="0"/>
    <xf numFmtId="0" fontId="67" fillId="0" borderId="17" applyAlignment="0"/>
    <xf numFmtId="0" fontId="18" fillId="0" borderId="0"/>
    <xf numFmtId="0" fontId="38" fillId="0" borderId="0"/>
    <xf numFmtId="0" fontId="23" fillId="0" borderId="0"/>
    <xf numFmtId="171" fontId="13"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9" borderId="0" applyNumberFormat="0" applyBorder="0" applyAlignment="0" applyProtection="0"/>
    <xf numFmtId="0" fontId="26" fillId="0" borderId="4"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26" fillId="0" borderId="4" applyNumberFormat="0" applyFill="0" applyAlignment="0" applyProtection="0"/>
    <xf numFmtId="0" fontId="29" fillId="0" borderId="5"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29" fillId="0" borderId="5" applyNumberFormat="0" applyFill="0" applyAlignment="0" applyProtection="0"/>
    <xf numFmtId="0" fontId="31" fillId="0" borderId="6"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1" fillId="0" borderId="0" applyNumberFormat="0" applyFill="0" applyBorder="0" applyAlignment="0" applyProtection="0"/>
    <xf numFmtId="0" fontId="15" fillId="0" borderId="0" applyNumberFormat="0" applyFill="0" applyBorder="0" applyAlignment="0" applyProtection="0">
      <alignment vertical="top"/>
      <protection locked="0"/>
    </xf>
    <xf numFmtId="0" fontId="73" fillId="0" borderId="0" applyNumberFormat="0" applyFill="0" applyBorder="0" applyAlignment="0" applyProtection="0"/>
    <xf numFmtId="0" fontId="49" fillId="58" borderId="11" applyNumberFormat="0" applyAlignment="0" applyProtection="0"/>
    <xf numFmtId="0" fontId="49" fillId="25" borderId="11" applyNumberFormat="0" applyAlignment="0" applyProtection="0"/>
    <xf numFmtId="0" fontId="49" fillId="25" borderId="11" applyNumberFormat="0" applyAlignment="0" applyProtection="0"/>
    <xf numFmtId="0" fontId="49" fillId="25" borderId="11" applyNumberFormat="0" applyAlignment="0" applyProtection="0"/>
    <xf numFmtId="0" fontId="49" fillId="25" borderId="11" applyNumberFormat="0" applyAlignment="0" applyProtection="0"/>
    <xf numFmtId="0" fontId="49" fillId="25" borderId="11" applyNumberFormat="0" applyAlignment="0" applyProtection="0"/>
    <xf numFmtId="0" fontId="49" fillId="25" borderId="11" applyNumberFormat="0" applyAlignment="0" applyProtection="0"/>
    <xf numFmtId="0" fontId="49" fillId="58" borderId="11" applyNumberFormat="0" applyAlignment="0" applyProtection="0"/>
    <xf numFmtId="0" fontId="25" fillId="24" borderId="3" applyNumberFormat="0" applyAlignment="0" applyProtection="0"/>
    <xf numFmtId="0" fontId="44" fillId="0" borderId="8"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44" fillId="0" borderId="8"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4" fontId="18" fillId="0" borderId="0" applyAlignment="0"/>
    <xf numFmtId="4" fontId="18" fillId="0" borderId="0" applyAlignment="0"/>
    <xf numFmtId="4" fontId="18" fillId="0" borderId="0" applyAlignment="0"/>
    <xf numFmtId="4" fontId="18" fillId="0" borderId="0" applyAlignment="0"/>
    <xf numFmtId="4" fontId="18" fillId="0" borderId="0" applyAlignment="0"/>
    <xf numFmtId="4" fontId="18" fillId="0" borderId="0" applyAlignment="0"/>
    <xf numFmtId="4" fontId="18" fillId="0" borderId="0" applyAlignment="0"/>
    <xf numFmtId="4" fontId="74" fillId="0" borderId="0" applyAlignment="0"/>
    <xf numFmtId="4" fontId="74" fillId="0" borderId="0" applyAlignment="0"/>
    <xf numFmtId="4" fontId="74" fillId="0" borderId="0" applyAlignment="0"/>
    <xf numFmtId="4" fontId="74" fillId="0" borderId="0" applyAlignment="0"/>
    <xf numFmtId="4" fontId="74" fillId="0" borderId="0" applyAlignment="0"/>
    <xf numFmtId="4" fontId="74" fillId="0" borderId="0" applyAlignment="0"/>
    <xf numFmtId="4" fontId="74" fillId="0" borderId="0" applyAlignment="0"/>
    <xf numFmtId="0" fontId="18" fillId="0" borderId="0"/>
    <xf numFmtId="0" fontId="75" fillId="0" borderId="0" applyNumberFormat="0" applyFont="0" applyFill="0" applyBorder="0" applyAlignment="0" applyProtection="0">
      <alignment vertical="top"/>
    </xf>
    <xf numFmtId="0" fontId="57" fillId="0" borderId="0"/>
    <xf numFmtId="0" fontId="18" fillId="0" borderId="0"/>
    <xf numFmtId="0" fontId="13" fillId="0" borderId="0"/>
    <xf numFmtId="0" fontId="6" fillId="0" borderId="0"/>
    <xf numFmtId="0" fontId="18" fillId="0" borderId="0"/>
    <xf numFmtId="0" fontId="18" fillId="0" borderId="0"/>
    <xf numFmtId="0" fontId="18" fillId="0" borderId="0"/>
    <xf numFmtId="0" fontId="38" fillId="0" borderId="0"/>
    <xf numFmtId="0" fontId="35" fillId="0" borderId="0"/>
    <xf numFmtId="0" fontId="18" fillId="0" borderId="0"/>
    <xf numFmtId="0" fontId="76" fillId="0" borderId="0"/>
    <xf numFmtId="0" fontId="35" fillId="0" borderId="0"/>
    <xf numFmtId="0" fontId="38" fillId="0" borderId="0"/>
    <xf numFmtId="0" fontId="10" fillId="0" borderId="0"/>
    <xf numFmtId="0" fontId="38" fillId="0" borderId="0"/>
    <xf numFmtId="0" fontId="10" fillId="0" borderId="0"/>
    <xf numFmtId="0" fontId="13" fillId="0" borderId="0"/>
    <xf numFmtId="0" fontId="38" fillId="0" borderId="0"/>
    <xf numFmtId="0" fontId="13" fillId="0" borderId="0"/>
    <xf numFmtId="0" fontId="38" fillId="0" borderId="0"/>
    <xf numFmtId="0" fontId="38" fillId="0" borderId="0"/>
    <xf numFmtId="0" fontId="55" fillId="0" borderId="0"/>
    <xf numFmtId="0" fontId="56" fillId="0" borderId="0"/>
    <xf numFmtId="0" fontId="36" fillId="0" borderId="0"/>
    <xf numFmtId="0" fontId="38" fillId="0" borderId="0"/>
    <xf numFmtId="0" fontId="10"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76" fillId="0" borderId="0"/>
    <xf numFmtId="0" fontId="35" fillId="0" borderId="0"/>
    <xf numFmtId="0" fontId="13"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13" fillId="0" borderId="0"/>
    <xf numFmtId="0" fontId="6" fillId="0" borderId="0"/>
    <xf numFmtId="0" fontId="18"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18" fillId="0" borderId="0"/>
    <xf numFmtId="0" fontId="13"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77" fillId="0" borderId="0"/>
    <xf numFmtId="0" fontId="78" fillId="0" borderId="0"/>
    <xf numFmtId="0" fontId="37" fillId="0" borderId="0"/>
    <xf numFmtId="0" fontId="79" fillId="0" borderId="0"/>
    <xf numFmtId="0" fontId="18" fillId="0" borderId="0"/>
    <xf numFmtId="0" fontId="75" fillId="0" borderId="0"/>
    <xf numFmtId="0" fontId="18" fillId="0" borderId="0"/>
    <xf numFmtId="0" fontId="13" fillId="0" borderId="0"/>
    <xf numFmtId="0" fontId="6" fillId="0" borderId="0"/>
    <xf numFmtId="0" fontId="80" fillId="0" borderId="0"/>
    <xf numFmtId="0" fontId="38" fillId="0" borderId="0"/>
    <xf numFmtId="0" fontId="38" fillId="0" borderId="0"/>
    <xf numFmtId="0" fontId="10" fillId="0" borderId="0"/>
    <xf numFmtId="0" fontId="13" fillId="0" borderId="0"/>
    <xf numFmtId="0" fontId="13" fillId="0" borderId="0"/>
    <xf numFmtId="0" fontId="6" fillId="0" borderId="0"/>
    <xf numFmtId="0" fontId="81" fillId="0" borderId="0"/>
    <xf numFmtId="0" fontId="13" fillId="0" borderId="0"/>
    <xf numFmtId="0" fontId="39" fillId="59"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9" fillId="59" borderId="0" applyNumberFormat="0" applyBorder="0" applyAlignment="0" applyProtection="0"/>
    <xf numFmtId="179" fontId="83" fillId="0" borderId="0"/>
    <xf numFmtId="179" fontId="83" fillId="0" borderId="0"/>
    <xf numFmtId="179" fontId="84" fillId="0" borderId="0"/>
    <xf numFmtId="0" fontId="85" fillId="0" borderId="0"/>
    <xf numFmtId="170" fontId="18" fillId="0" borderId="0"/>
    <xf numFmtId="0" fontId="85" fillId="0" borderId="0"/>
    <xf numFmtId="0" fontId="10" fillId="0" borderId="0"/>
    <xf numFmtId="0" fontId="85" fillId="0" borderId="0"/>
    <xf numFmtId="0" fontId="85" fillId="0" borderId="0"/>
    <xf numFmtId="170" fontId="86" fillId="0" borderId="0"/>
    <xf numFmtId="0" fontId="86" fillId="60" borderId="7" applyNumberFormat="0" applyFon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6" borderId="7" applyNumberFormat="0" applyAlignment="0" applyProtection="0"/>
    <xf numFmtId="0" fontId="18" fillId="27" borderId="7" applyNumberFormat="0" applyAlignment="0" applyProtection="0"/>
    <xf numFmtId="0" fontId="18" fillId="26" borderId="7" applyNumberFormat="0" applyAlignment="0" applyProtection="0"/>
    <xf numFmtId="0" fontId="18" fillId="27" borderId="7" applyNumberFormat="0" applyAlignment="0" applyProtection="0"/>
    <xf numFmtId="0" fontId="86" fillId="60" borderId="7" applyNumberFormat="0" applyFont="0" applyAlignment="0" applyProtection="0"/>
    <xf numFmtId="9" fontId="76" fillId="0" borderId="0" applyFill="0" applyBorder="0" applyAlignment="0" applyProtection="0"/>
    <xf numFmtId="9" fontId="35" fillId="0" borderId="0" applyFill="0" applyBorder="0" applyAlignment="0" applyProtection="0"/>
    <xf numFmtId="0" fontId="38" fillId="26" borderId="7" applyNumberFormat="0" applyAlignment="0" applyProtection="0"/>
    <xf numFmtId="0" fontId="38" fillId="27" borderId="7"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87" fillId="0" borderId="0" applyFill="0">
      <alignment wrapText="1"/>
    </xf>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51" borderId="0" applyNumberFormat="0" applyBorder="0" applyAlignment="0" applyProtection="0"/>
    <xf numFmtId="0" fontId="21" fillId="33"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34" borderId="0" applyNumberFormat="0" applyBorder="0" applyAlignment="0" applyProtection="0"/>
    <xf numFmtId="0" fontId="21" fillId="41" borderId="0" applyNumberFormat="0" applyBorder="0" applyAlignment="0" applyProtection="0"/>
    <xf numFmtId="0" fontId="21" fillId="35" borderId="0" applyNumberFormat="0" applyBorder="0" applyAlignment="0" applyProtection="0"/>
    <xf numFmtId="49" fontId="88" fillId="24" borderId="22">
      <alignment horizontal="center" vertical="top" wrapText="1"/>
    </xf>
    <xf numFmtId="49" fontId="89" fillId="24" borderId="22">
      <alignment horizontal="center" vertical="top" wrapText="1"/>
    </xf>
    <xf numFmtId="49" fontId="90" fillId="2" borderId="23">
      <alignment horizontal="center" vertical="top" wrapText="1"/>
    </xf>
    <xf numFmtId="49" fontId="88" fillId="24" borderId="22">
      <alignment horizontal="center" vertical="top" wrapText="1"/>
    </xf>
    <xf numFmtId="0" fontId="46" fillId="24" borderId="11" applyNumberFormat="0" applyAlignment="0" applyProtection="0"/>
    <xf numFmtId="0" fontId="47" fillId="24" borderId="11" applyNumberFormat="0" applyAlignment="0" applyProtection="0"/>
    <xf numFmtId="0" fontId="91" fillId="56" borderId="0">
      <alignment horizontal="right" vertical="top"/>
    </xf>
    <xf numFmtId="0" fontId="91" fillId="56" borderId="0">
      <alignment horizontal="left" vertical="top"/>
    </xf>
    <xf numFmtId="4" fontId="18" fillId="0" borderId="14" applyAlignment="0"/>
    <xf numFmtId="4" fontId="18" fillId="0" borderId="14" applyAlignment="0"/>
    <xf numFmtId="4" fontId="18" fillId="0" borderId="14" applyAlignment="0"/>
    <xf numFmtId="4" fontId="18" fillId="0" borderId="14" applyAlignment="0"/>
    <xf numFmtId="4" fontId="18" fillId="0" borderId="14" applyAlignment="0"/>
    <xf numFmtId="4" fontId="18" fillId="0" borderId="14" applyAlignment="0"/>
    <xf numFmtId="4" fontId="18" fillId="0" borderId="14" applyAlignment="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38" fillId="0" borderId="0"/>
    <xf numFmtId="0" fontId="60" fillId="0" borderId="0"/>
    <xf numFmtId="0" fontId="7" fillId="0" borderId="0"/>
    <xf numFmtId="0" fontId="92" fillId="0" borderId="0"/>
    <xf numFmtId="0" fontId="38"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0" fillId="0" borderId="1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12" applyNumberFormat="0" applyFill="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5" fontId="1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66" fontId="85" fillId="0" borderId="0" applyFont="0" applyFill="0" applyBorder="0" applyAlignment="0" applyProtection="0"/>
    <xf numFmtId="178" fontId="13"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10" fillId="0" borderId="0" applyFont="0" applyFill="0" applyBorder="0" applyAlignment="0" applyProtection="0"/>
    <xf numFmtId="178" fontId="18" fillId="0" borderId="0" applyFill="0" applyBorder="0" applyAlignment="0" applyProtection="0"/>
    <xf numFmtId="178" fontId="13" fillId="0" borderId="0" applyFill="0" applyBorder="0" applyAlignment="0" applyProtection="0"/>
    <xf numFmtId="178" fontId="63" fillId="0" borderId="0" applyFill="0" applyBorder="0" applyAlignment="0" applyProtection="0"/>
    <xf numFmtId="166" fontId="18"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10" fillId="0" borderId="0" applyFont="0" applyFill="0" applyBorder="0" applyAlignment="0" applyProtection="0"/>
    <xf numFmtId="178" fontId="18" fillId="0" borderId="0" applyFill="0" applyBorder="0" applyAlignment="0" applyProtection="0"/>
    <xf numFmtId="178" fontId="63" fillId="0" borderId="0" applyFill="0" applyBorder="0" applyAlignment="0" applyProtection="0"/>
    <xf numFmtId="178" fontId="13" fillId="0" borderId="0" applyFill="0" applyBorder="0" applyAlignment="0" applyProtection="0"/>
    <xf numFmtId="166" fontId="10" fillId="0" borderId="0" applyFont="0" applyFill="0" applyBorder="0" applyAlignment="0" applyProtection="0"/>
    <xf numFmtId="178"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178" fontId="13" fillId="0" borderId="0" applyFill="0" applyBorder="0" applyAlignment="0" applyProtection="0"/>
    <xf numFmtId="178" fontId="63" fillId="0" borderId="0" applyFill="0" applyBorder="0" applyAlignment="0" applyProtection="0"/>
    <xf numFmtId="166" fontId="18" fillId="0" borderId="0" applyFont="0" applyFill="0" applyBorder="0" applyAlignment="0" applyProtection="0"/>
    <xf numFmtId="178" fontId="18" fillId="0" borderId="0" applyFill="0" applyBorder="0" applyAlignment="0" applyProtection="0"/>
    <xf numFmtId="166" fontId="18" fillId="0" borderId="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178" fontId="63" fillId="0" borderId="0" applyFill="0" applyBorder="0" applyAlignment="0" applyProtection="0"/>
    <xf numFmtId="178" fontId="13" fillId="0" borderId="0" applyFill="0" applyBorder="0" applyAlignment="0" applyProtection="0"/>
    <xf numFmtId="166" fontId="36" fillId="0" borderId="0" applyFont="0" applyFill="0" applyBorder="0" applyAlignment="0" applyProtection="0"/>
    <xf numFmtId="0" fontId="18" fillId="0" borderId="0"/>
    <xf numFmtId="0" fontId="18" fillId="0" borderId="0"/>
    <xf numFmtId="172"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76" fillId="0" borderId="0" applyFill="0" applyBorder="0" applyAlignment="0" applyProtection="0"/>
    <xf numFmtId="173" fontId="18" fillId="0" borderId="0" applyFill="0" applyBorder="0" applyAlignment="0" applyProtection="0"/>
    <xf numFmtId="173"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76" fillId="0" borderId="0" applyFill="0" applyBorder="0" applyAlignment="0" applyProtection="0"/>
    <xf numFmtId="173" fontId="18" fillId="0" borderId="0" applyFill="0" applyBorder="0" applyAlignment="0" applyProtection="0"/>
    <xf numFmtId="173"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76" fillId="0" borderId="0" applyFill="0" applyBorder="0" applyAlignment="0" applyProtection="0"/>
    <xf numFmtId="173" fontId="18" fillId="0" borderId="0" applyFill="0" applyBorder="0" applyAlignment="0" applyProtection="0"/>
    <xf numFmtId="173" fontId="35" fillId="0" borderId="0" applyFill="0" applyBorder="0" applyAlignment="0" applyProtection="0"/>
    <xf numFmtId="173" fontId="76" fillId="0" borderId="0" applyFill="0" applyBorder="0" applyAlignment="0" applyProtection="0"/>
    <xf numFmtId="173" fontId="18" fillId="0" borderId="0" applyFill="0" applyBorder="0" applyAlignment="0" applyProtection="0"/>
    <xf numFmtId="173" fontId="35" fillId="0" borderId="0" applyFill="0" applyBorder="0" applyAlignment="0" applyProtection="0"/>
    <xf numFmtId="173" fontId="63" fillId="0" borderId="0" applyFill="0" applyBorder="0" applyAlignment="0" applyProtection="0"/>
    <xf numFmtId="165" fontId="85" fillId="0" borderId="0" applyFont="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73" fontId="76" fillId="0" borderId="0" applyFill="0" applyBorder="0" applyAlignment="0" applyProtection="0"/>
    <xf numFmtId="173" fontId="18" fillId="0" borderId="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38"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94"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0"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43" fontId="95"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8"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8"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8"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38" fillId="0" borderId="0" applyFill="0" applyBorder="0" applyAlignment="0" applyProtection="0"/>
    <xf numFmtId="173" fontId="35" fillId="0" borderId="0" applyFill="0" applyBorder="0" applyAlignment="0" applyProtection="0"/>
    <xf numFmtId="173" fontId="38" fillId="0" borderId="0" applyFill="0" applyBorder="0" applyAlignment="0" applyProtection="0"/>
    <xf numFmtId="173" fontId="35" fillId="0" borderId="0" applyFill="0" applyBorder="0" applyAlignment="0" applyProtection="0"/>
    <xf numFmtId="173" fontId="38" fillId="0" borderId="0" applyFill="0" applyBorder="0" applyAlignment="0" applyProtection="0"/>
    <xf numFmtId="173" fontId="35" fillId="0" borderId="0" applyFill="0" applyBorder="0" applyAlignment="0" applyProtection="0"/>
    <xf numFmtId="173" fontId="38" fillId="0" borderId="0" applyFill="0" applyBorder="0" applyAlignment="0" applyProtection="0"/>
    <xf numFmtId="173" fontId="35"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18"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4" fontId="38"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38" fillId="0" borderId="0" applyFill="0" applyBorder="0" applyAlignment="0" applyProtection="0"/>
    <xf numFmtId="173"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38" fillId="0" borderId="0" applyFill="0" applyBorder="0" applyAlignment="0" applyProtection="0"/>
    <xf numFmtId="173" fontId="35"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38"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38" fillId="0" borderId="0" applyFill="0" applyBorder="0" applyAlignment="0" applyProtection="0"/>
    <xf numFmtId="165" fontId="10"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38" fillId="0" borderId="0" applyFill="0" applyBorder="0" applyAlignment="0" applyProtection="0"/>
    <xf numFmtId="165" fontId="10" fillId="0" borderId="0" applyFont="0" applyFill="0" applyBorder="0" applyAlignment="0" applyProtection="0"/>
    <xf numFmtId="173" fontId="13" fillId="0" borderId="0" applyFill="0" applyBorder="0" applyAlignment="0" applyProtection="0"/>
    <xf numFmtId="173" fontId="63"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8" fillId="0" borderId="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 fillId="0" borderId="0" applyFill="0" applyBorder="0" applyAlignment="0" applyProtection="0"/>
    <xf numFmtId="165" fontId="36" fillId="0" borderId="0" applyFont="0" applyFill="0" applyBorder="0" applyAlignment="0" applyProtection="0"/>
    <xf numFmtId="173" fontId="13" fillId="0" borderId="0" applyFill="0" applyBorder="0" applyAlignment="0" applyProtection="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0" borderId="0"/>
    <xf numFmtId="0" fontId="18" fillId="0" borderId="0"/>
    <xf numFmtId="173" fontId="35" fillId="0" borderId="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173" fontId="35" fillId="0" borderId="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73" fontId="35" fillId="0" borderId="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65" fontId="36" fillId="0" borderId="0" applyFont="0" applyFill="0" applyBorder="0" applyAlignment="0" applyProtection="0"/>
    <xf numFmtId="0" fontId="18" fillId="0" borderId="0"/>
    <xf numFmtId="0" fontId="18" fillId="0" borderId="0"/>
    <xf numFmtId="173" fontId="35" fillId="0" borderId="0" applyFill="0" applyBorder="0" applyAlignment="0" applyProtection="0"/>
    <xf numFmtId="0" fontId="18" fillId="0" borderId="0"/>
    <xf numFmtId="0" fontId="18" fillId="0" borderId="0"/>
    <xf numFmtId="0" fontId="18" fillId="0" borderId="0"/>
    <xf numFmtId="0" fontId="49" fillId="13" borderId="11" applyNumberFormat="0" applyAlignment="0" applyProtection="0"/>
    <xf numFmtId="0" fontId="18" fillId="0" borderId="0"/>
    <xf numFmtId="0" fontId="18" fillId="0" borderId="0"/>
    <xf numFmtId="0" fontId="41" fillId="0" borderId="0" applyNumberFormat="0" applyFill="0" applyBorder="0" applyAlignment="0" applyProtection="0"/>
    <xf numFmtId="0" fontId="18" fillId="0" borderId="0"/>
    <xf numFmtId="0" fontId="41" fillId="0" borderId="0" applyNumberFormat="0" applyFill="0" applyBorder="0" applyAlignment="0" applyProtection="0"/>
    <xf numFmtId="0" fontId="18" fillId="0" borderId="0"/>
    <xf numFmtId="0" fontId="41" fillId="0" borderId="0" applyNumberFormat="0" applyFill="0" applyBorder="0" applyAlignment="0" applyProtection="0"/>
    <xf numFmtId="0" fontId="18" fillId="0" borderId="0"/>
    <xf numFmtId="0" fontId="41" fillId="0" borderId="0" applyNumberFormat="0" applyFill="0" applyBorder="0" applyAlignment="0" applyProtection="0"/>
    <xf numFmtId="0" fontId="18" fillId="0" borderId="0"/>
    <xf numFmtId="0" fontId="41" fillId="0" borderId="0" applyNumberFormat="0" applyFill="0" applyBorder="0" applyAlignment="0" applyProtection="0"/>
    <xf numFmtId="0" fontId="18" fillId="0" borderId="0"/>
    <xf numFmtId="0" fontId="41" fillId="0" borderId="0" applyNumberFormat="0" applyFill="0" applyBorder="0" applyAlignment="0" applyProtection="0"/>
    <xf numFmtId="0" fontId="13" fillId="0" borderId="0"/>
    <xf numFmtId="171" fontId="13" fillId="0" borderId="0"/>
    <xf numFmtId="0" fontId="38" fillId="0" borderId="0"/>
    <xf numFmtId="0" fontId="13" fillId="0" borderId="0"/>
    <xf numFmtId="0" fontId="18" fillId="0" borderId="0"/>
    <xf numFmtId="175" fontId="13" fillId="0" borderId="0"/>
    <xf numFmtId="0" fontId="38" fillId="0" borderId="0"/>
    <xf numFmtId="0" fontId="13" fillId="0" borderId="0"/>
    <xf numFmtId="0" fontId="91" fillId="62" borderId="0" applyBorder="0" applyProtection="0">
      <alignment horizontal="left" vertical="top"/>
    </xf>
    <xf numFmtId="0" fontId="91" fillId="62" borderId="0" applyBorder="0" applyProtection="0">
      <alignment horizontal="right" vertical="top"/>
    </xf>
    <xf numFmtId="0" fontId="13" fillId="0" borderId="0" applyBorder="0" applyProtection="0"/>
    <xf numFmtId="0" fontId="13" fillId="0" borderId="0"/>
    <xf numFmtId="9" fontId="18" fillId="0" borderId="0" applyFill="0" applyBorder="0" applyAlignment="0" applyProtection="0"/>
    <xf numFmtId="9" fontId="18"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3" fillId="0" borderId="0"/>
    <xf numFmtId="0" fontId="111" fillId="0" borderId="0" applyNumberFormat="0" applyBorder="0" applyAlignment="0"/>
    <xf numFmtId="0" fontId="112" fillId="0" borderId="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94" fillId="0" borderId="0"/>
    <xf numFmtId="0" fontId="20" fillId="0" borderId="0"/>
    <xf numFmtId="0" fontId="94" fillId="0" borderId="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40"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39" borderId="0" applyNumberFormat="0" applyBorder="0" applyAlignment="0" applyProtection="0"/>
    <xf numFmtId="0" fontId="13" fillId="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16" fillId="65" borderId="0">
      <alignment wrapText="1"/>
    </xf>
    <xf numFmtId="173" fontId="13" fillId="0" borderId="0" applyFill="0" applyBorder="0" applyAlignment="0" applyProtection="0"/>
    <xf numFmtId="173" fontId="13" fillId="0" borderId="0" applyFill="0" applyBorder="0" applyAlignment="0" applyProtection="0"/>
    <xf numFmtId="3"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8" fillId="0" borderId="0"/>
    <xf numFmtId="0" fontId="38" fillId="0" borderId="0"/>
    <xf numFmtId="0" fontId="13" fillId="0" borderId="0"/>
    <xf numFmtId="0" fontId="13" fillId="0" borderId="0"/>
    <xf numFmtId="0" fontId="13" fillId="0" borderId="0"/>
    <xf numFmtId="0" fontId="13" fillId="0" borderId="0"/>
    <xf numFmtId="0" fontId="56" fillId="0" borderId="0"/>
    <xf numFmtId="0" fontId="56" fillId="0" borderId="0"/>
    <xf numFmtId="0" fontId="56"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5" fillId="0" borderId="0"/>
    <xf numFmtId="0" fontId="13" fillId="0" borderId="0"/>
    <xf numFmtId="0" fontId="91" fillId="62" borderId="0">
      <alignment horizontal="right" vertical="top"/>
    </xf>
    <xf numFmtId="0" fontId="91" fillId="62" borderId="0">
      <alignment horizontal="left" vertical="top"/>
    </xf>
    <xf numFmtId="0" fontId="91" fillId="56" borderId="0">
      <alignment horizontal="left" vertical="top"/>
    </xf>
    <xf numFmtId="175" fontId="13" fillId="0" borderId="0"/>
    <xf numFmtId="175" fontId="13" fillId="0" borderId="0"/>
    <xf numFmtId="178" fontId="13" fillId="0" borderId="0"/>
    <xf numFmtId="175" fontId="13" fillId="0" borderId="0"/>
    <xf numFmtId="178" fontId="13" fillId="0" borderId="0"/>
    <xf numFmtId="171" fontId="13" fillId="0" borderId="0"/>
    <xf numFmtId="171" fontId="13" fillId="0" borderId="0"/>
    <xf numFmtId="171" fontId="13" fillId="0" borderId="0"/>
    <xf numFmtId="173" fontId="13" fillId="0" borderId="0"/>
    <xf numFmtId="173" fontId="13" fillId="0" borderId="0"/>
    <xf numFmtId="171" fontId="13" fillId="0" borderId="0"/>
    <xf numFmtId="0" fontId="15" fillId="0" borderId="0" applyNumberFormat="0" applyFill="0" applyBorder="0" applyAlignment="0" applyProtection="0">
      <alignment vertical="top"/>
      <protection locked="0"/>
    </xf>
    <xf numFmtId="0" fontId="71" fillId="0" borderId="0" applyNumberFormat="0" applyFill="0" applyBorder="0" applyAlignment="0" applyProtection="0"/>
    <xf numFmtId="0" fontId="71" fillId="0" borderId="0" applyNumberFormat="0" applyFill="0" applyBorder="0" applyAlignment="0" applyProtection="0"/>
    <xf numFmtId="0" fontId="3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12" fillId="0" borderId="0"/>
    <xf numFmtId="0" fontId="1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 fillId="0" borderId="0"/>
    <xf numFmtId="0" fontId="18" fillId="0" borderId="0"/>
    <xf numFmtId="0" fontId="85" fillId="0" borderId="0"/>
    <xf numFmtId="0" fontId="10" fillId="0" borderId="0"/>
    <xf numFmtId="0" fontId="38" fillId="0" borderId="0"/>
    <xf numFmtId="0" fontId="38" fillId="0" borderId="0"/>
    <xf numFmtId="0" fontId="85" fillId="0" borderId="0"/>
    <xf numFmtId="0" fontId="76" fillId="0" borderId="0"/>
    <xf numFmtId="0" fontId="35" fillId="0" borderId="0"/>
    <xf numFmtId="0" fontId="18" fillId="0" borderId="0"/>
    <xf numFmtId="0" fontId="10" fillId="0" borderId="0"/>
    <xf numFmtId="0" fontId="38" fillId="0" borderId="0"/>
    <xf numFmtId="0" fontId="38" fillId="0" borderId="0"/>
    <xf numFmtId="0" fontId="38" fillId="0" borderId="0"/>
    <xf numFmtId="0" fontId="10" fillId="0" borderId="0"/>
    <xf numFmtId="0" fontId="38" fillId="0" borderId="0"/>
    <xf numFmtId="0" fontId="13" fillId="0" borderId="0"/>
    <xf numFmtId="0" fontId="6" fillId="0" borderId="0"/>
    <xf numFmtId="0" fontId="38"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12" fillId="0" borderId="0"/>
    <xf numFmtId="0" fontId="112" fillId="0" borderId="0"/>
    <xf numFmtId="0" fontId="112"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4" fillId="0" borderId="0">
      <alignment horizontal="justify" vertical="top"/>
    </xf>
    <xf numFmtId="0" fontId="114" fillId="0" borderId="0">
      <alignment horizontal="justify" vertical="top"/>
    </xf>
    <xf numFmtId="0" fontId="38" fillId="0" borderId="0"/>
    <xf numFmtId="0" fontId="56" fillId="0" borderId="0"/>
    <xf numFmtId="0" fontId="36" fillId="0" borderId="0"/>
    <xf numFmtId="0" fontId="56" fillId="0" borderId="0"/>
    <xf numFmtId="0" fontId="10" fillId="0" borderId="0"/>
    <xf numFmtId="0" fontId="38"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18" fillId="0" borderId="0"/>
    <xf numFmtId="0" fontId="35" fillId="0" borderId="0"/>
    <xf numFmtId="0" fontId="18"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2"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36" fillId="0" borderId="0"/>
    <xf numFmtId="0" fontId="56" fillId="0" borderId="0"/>
    <xf numFmtId="0" fontId="112"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85" fillId="0" borderId="0"/>
    <xf numFmtId="0" fontId="13" fillId="0" borderId="0"/>
    <xf numFmtId="0" fontId="6" fillId="0" borderId="0"/>
    <xf numFmtId="0" fontId="13" fillId="0" borderId="0"/>
    <xf numFmtId="0" fontId="13" fillId="0" borderId="0"/>
    <xf numFmtId="0" fontId="13" fillId="0" borderId="0"/>
    <xf numFmtId="0" fontId="85"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56" fillId="0" borderId="0"/>
    <xf numFmtId="0" fontId="56" fillId="0" borderId="0"/>
    <xf numFmtId="0" fontId="36" fillId="0" borderId="0"/>
    <xf numFmtId="0" fontId="56" fillId="0" borderId="0"/>
    <xf numFmtId="0" fontId="56" fillId="0" borderId="0"/>
    <xf numFmtId="0" fontId="36" fillId="0" borderId="0"/>
    <xf numFmtId="0" fontId="56" fillId="0" borderId="0"/>
    <xf numFmtId="0" fontId="36" fillId="0" borderId="0"/>
    <xf numFmtId="0" fontId="56" fillId="0" borderId="0"/>
    <xf numFmtId="0" fontId="56" fillId="0" borderId="0"/>
    <xf numFmtId="0" fontId="36" fillId="0" borderId="0"/>
    <xf numFmtId="0" fontId="56" fillId="0" borderId="0"/>
    <xf numFmtId="0" fontId="37" fillId="0" borderId="0"/>
    <xf numFmtId="0" fontId="78" fillId="0" borderId="0"/>
    <xf numFmtId="0" fontId="80" fillId="0" borderId="0"/>
    <xf numFmtId="0" fontId="13" fillId="0" borderId="0"/>
    <xf numFmtId="0" fontId="6"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13" fillId="0" borderId="0"/>
    <xf numFmtId="0" fontId="18" fillId="0" borderId="0"/>
    <xf numFmtId="165" fontId="1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5" fillId="0" borderId="0" applyFill="0" applyBorder="0" applyAlignment="0" applyProtection="0"/>
    <xf numFmtId="9" fontId="13" fillId="0" borderId="0" applyFont="0" applyFill="0" applyBorder="0" applyAlignment="0" applyProtection="0"/>
    <xf numFmtId="0" fontId="38" fillId="26" borderId="7" applyNumberFormat="0" applyAlignment="0" applyProtection="0"/>
    <xf numFmtId="0" fontId="38" fillId="27" borderId="7" applyNumberFormat="0" applyAlignment="0" applyProtection="0"/>
    <xf numFmtId="0" fontId="38" fillId="26" borderId="7" applyNumberFormat="0" applyAlignment="0" applyProtection="0"/>
    <xf numFmtId="0" fontId="43" fillId="0" borderId="0" applyBorder="0" applyProtection="0">
      <alignment vertical="top" wrapText="1"/>
    </xf>
    <xf numFmtId="0" fontId="21" fillId="28"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51" borderId="0" applyNumberFormat="0" applyBorder="0" applyAlignment="0" applyProtection="0"/>
    <xf numFmtId="0" fontId="21" fillId="33" borderId="0" applyNumberFormat="0" applyBorder="0" applyAlignment="0" applyProtection="0"/>
    <xf numFmtId="0" fontId="21" fillId="51" borderId="0" applyNumberFormat="0" applyBorder="0" applyAlignment="0" applyProtection="0"/>
    <xf numFmtId="0" fontId="21" fillId="41" borderId="0" applyNumberFormat="0" applyBorder="0" applyAlignment="0" applyProtection="0"/>
    <xf numFmtId="0" fontId="21" fillId="35" borderId="0" applyNumberFormat="0" applyBorder="0" applyAlignment="0" applyProtection="0"/>
    <xf numFmtId="0" fontId="21" fillId="41" borderId="0" applyNumberFormat="0" applyBorder="0" applyAlignment="0" applyProtection="0"/>
    <xf numFmtId="0" fontId="91" fillId="66" borderId="0">
      <alignment horizontal="left" vertical="top"/>
    </xf>
    <xf numFmtId="0" fontId="91" fillId="67" borderId="0">
      <alignment horizontal="right" vertical="top"/>
    </xf>
    <xf numFmtId="0" fontId="91" fillId="67" borderId="0">
      <alignment horizontal="left" vertical="top"/>
    </xf>
    <xf numFmtId="0" fontId="91" fillId="62" borderId="0">
      <alignment horizontal="left" vertical="top"/>
    </xf>
    <xf numFmtId="0" fontId="91" fillId="56" borderId="0">
      <alignment horizontal="left" vertical="top"/>
    </xf>
    <xf numFmtId="0" fontId="48" fillId="5"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51" fillId="0" borderId="0"/>
    <xf numFmtId="0" fontId="7" fillId="0" borderId="0"/>
    <xf numFmtId="0" fontId="51" fillId="0" borderId="0"/>
    <xf numFmtId="0" fontId="117" fillId="0" borderId="0"/>
    <xf numFmtId="0" fontId="13" fillId="0" borderId="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8" fillId="0" borderId="0" applyFill="0" applyBorder="0" applyAlignment="0" applyProtection="0"/>
    <xf numFmtId="175" fontId="18"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75" fontId="13" fillId="0" borderId="0" applyFill="0" applyBorder="0" applyAlignment="0" applyProtection="0"/>
    <xf numFmtId="184" fontId="18" fillId="0" borderId="0" applyFill="0" applyBorder="0" applyAlignment="0" applyProtection="0"/>
    <xf numFmtId="184"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10"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83" fontId="85" fillId="0" borderId="0" applyFont="0" applyFill="0" applyBorder="0" applyAlignment="0" applyProtection="0"/>
    <xf numFmtId="173" fontId="63" fillId="0" borderId="0" applyFill="0" applyBorder="0" applyAlignment="0" applyProtection="0"/>
    <xf numFmtId="183" fontId="85" fillId="0" borderId="0" applyFont="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3" fontId="85"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83" fontId="85"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6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0"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38" fillId="0" borderId="0" applyFill="0" applyBorder="0" applyAlignment="0" applyProtection="0"/>
    <xf numFmtId="171" fontId="38" fillId="0" borderId="0" applyFill="0" applyBorder="0" applyAlignment="0" applyProtection="0"/>
    <xf numFmtId="171" fontId="38" fillId="0" borderId="0" applyFill="0" applyBorder="0" applyAlignment="0" applyProtection="0"/>
    <xf numFmtId="171" fontId="38" fillId="0" borderId="0" applyFill="0" applyBorder="0" applyAlignment="0" applyProtection="0"/>
    <xf numFmtId="181" fontId="85"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9" fillId="0" borderId="0"/>
    <xf numFmtId="0" fontId="119" fillId="0" borderId="0"/>
    <xf numFmtId="0" fontId="13" fillId="0" borderId="0"/>
    <xf numFmtId="0" fontId="7"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1" fontId="18"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82" fontId="85" fillId="0" borderId="0" applyFont="0" applyFill="0" applyBorder="0" applyAlignment="0" applyProtection="0"/>
    <xf numFmtId="176" fontId="13" fillId="0" borderId="0" applyFill="0" applyBorder="0" applyAlignment="0" applyProtection="0"/>
    <xf numFmtId="171" fontId="13" fillId="0" borderId="0" applyFill="0" applyBorder="0" applyAlignment="0" applyProtection="0"/>
    <xf numFmtId="0" fontId="49" fillId="10" borderId="11" applyNumberFormat="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4" fontId="3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0" fontId="112" fillId="0" borderId="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3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3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8" fillId="0" borderId="0" applyFill="0" applyBorder="0" applyAlignment="0" applyProtection="0"/>
    <xf numFmtId="0" fontId="49" fillId="10" borderId="11" applyNumberFormat="0" applyAlignment="0" applyProtection="0"/>
    <xf numFmtId="181" fontId="85"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82" fontId="85"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80" fontId="13" fillId="0" borderId="0" applyFill="0" applyBorder="0" applyAlignment="0" applyProtection="0"/>
    <xf numFmtId="43" fontId="13" fillId="0" borderId="0" applyFont="0" applyFill="0" applyBorder="0" applyAlignment="0" applyProtection="0"/>
    <xf numFmtId="180" fontId="13" fillId="0" borderId="0" applyFill="0" applyBorder="0" applyAlignment="0" applyProtection="0"/>
    <xf numFmtId="43"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3"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9" fontId="6" fillId="0" borderId="0" applyFont="0" applyFill="0" applyBorder="0" applyAlignment="0" applyProtection="0"/>
    <xf numFmtId="0" fontId="95" fillId="0" borderId="0"/>
    <xf numFmtId="0" fontId="10" fillId="0" borderId="0"/>
    <xf numFmtId="0" fontId="10" fillId="0" borderId="0"/>
    <xf numFmtId="0" fontId="24" fillId="0" borderId="0"/>
    <xf numFmtId="0" fontId="10" fillId="0" borderId="0"/>
    <xf numFmtId="0" fontId="13" fillId="0" borderId="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0" fontId="18" fillId="0" borderId="0"/>
    <xf numFmtId="0" fontId="18" fillId="0" borderId="0"/>
    <xf numFmtId="173" fontId="35" fillId="0" borderId="0" applyFill="0" applyBorder="0" applyAlignment="0" applyProtection="0"/>
    <xf numFmtId="173" fontId="35" fillId="0" borderId="0" applyFill="0" applyBorder="0" applyAlignment="0" applyProtection="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5" fillId="0" borderId="0" applyFill="0" applyBorder="0" applyAlignment="0" applyProtection="0"/>
    <xf numFmtId="0" fontId="5" fillId="0" borderId="0"/>
    <xf numFmtId="0" fontId="5" fillId="0" borderId="0"/>
    <xf numFmtId="173" fontId="3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173" fontId="35" fillId="0" borderId="0" applyFill="0" applyBorder="0" applyAlignment="0" applyProtection="0"/>
    <xf numFmtId="0" fontId="6" fillId="0" borderId="0"/>
    <xf numFmtId="0" fontId="15" fillId="0" borderId="0" applyNumberFormat="0" applyFill="0" applyBorder="0" applyAlignment="0" applyProtection="0">
      <alignment vertical="top"/>
      <protection locked="0"/>
    </xf>
    <xf numFmtId="0" fontId="18" fillId="0" borderId="0"/>
    <xf numFmtId="0" fontId="13" fillId="0" borderId="0"/>
    <xf numFmtId="0" fontId="13" fillId="0" borderId="0"/>
    <xf numFmtId="0" fontId="10" fillId="0" borderId="0"/>
    <xf numFmtId="0" fontId="6" fillId="0" borderId="0"/>
    <xf numFmtId="0" fontId="18" fillId="0" borderId="0"/>
    <xf numFmtId="0" fontId="6" fillId="0" borderId="0"/>
    <xf numFmtId="0" fontId="18" fillId="0" borderId="0"/>
    <xf numFmtId="0" fontId="15"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6" fillId="0" borderId="0"/>
    <xf numFmtId="0" fontId="10" fillId="0" borderId="0"/>
    <xf numFmtId="9" fontId="8" fillId="0" borderId="0" applyNumberFormat="0">
      <alignment horizontal="right" vertical="top" wrapText="1"/>
    </xf>
    <xf numFmtId="0" fontId="111" fillId="0" borderId="0"/>
    <xf numFmtId="166" fontId="10" fillId="0" borderId="0" applyFont="0" applyFill="0" applyBorder="0" applyAlignment="0" applyProtection="0"/>
    <xf numFmtId="0" fontId="6" fillId="0" borderId="0"/>
    <xf numFmtId="169" fontId="35" fillId="0" borderId="0"/>
    <xf numFmtId="0" fontId="144" fillId="122" borderId="10" applyNumberFormat="0" applyAlignment="0" applyProtection="0"/>
    <xf numFmtId="180" fontId="137" fillId="0" borderId="0" applyFill="0" applyBorder="0" applyAlignment="0" applyProtection="0"/>
    <xf numFmtId="9" fontId="35" fillId="0" borderId="0" applyFill="0" applyBorder="0" applyAlignment="0" applyProtection="0"/>
    <xf numFmtId="0" fontId="21" fillId="46" borderId="0" applyNumberFormat="0" applyBorder="0" applyAlignment="0" applyProtection="0"/>
    <xf numFmtId="178" fontId="137" fillId="0" borderId="0" applyFill="0" applyBorder="0" applyAlignment="0" applyProtection="0"/>
    <xf numFmtId="0" fontId="18" fillId="26" borderId="7" applyNumberFormat="0" applyAlignment="0" applyProtection="0"/>
    <xf numFmtId="0" fontId="21" fillId="51" borderId="0" applyNumberFormat="0" applyBorder="0" applyAlignment="0" applyProtection="0"/>
    <xf numFmtId="0" fontId="21" fillId="51" borderId="0" applyNumberFormat="0" applyBorder="0" applyAlignment="0" applyProtection="0"/>
    <xf numFmtId="0" fontId="69" fillId="0" borderId="19" applyNumberFormat="0" applyFill="0" applyAlignment="0" applyProtection="0"/>
    <xf numFmtId="0" fontId="56" fillId="0" borderId="0"/>
    <xf numFmtId="0" fontId="18" fillId="0" borderId="0"/>
    <xf numFmtId="0" fontId="21" fillId="34" borderId="0" applyNumberFormat="0" applyBorder="0" applyAlignment="0" applyProtection="0"/>
    <xf numFmtId="173" fontId="63" fillId="0" borderId="0" applyFill="0" applyBorder="0" applyAlignment="0" applyProtection="0"/>
    <xf numFmtId="180" fontId="63" fillId="0" borderId="0" applyFill="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107" borderId="0" applyNumberFormat="0" applyBorder="0" applyAlignment="0" applyProtection="0"/>
    <xf numFmtId="0" fontId="13" fillId="103" borderId="0" applyNumberFormat="0" applyBorder="0" applyAlignment="0" applyProtection="0"/>
    <xf numFmtId="0" fontId="13" fillId="97" borderId="0" applyNumberFormat="0" applyBorder="0" applyAlignment="0" applyProtection="0"/>
    <xf numFmtId="0" fontId="13" fillId="104"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2" fillId="118" borderId="0" applyNumberFormat="0" applyBorder="0" applyAlignment="0" applyProtection="0"/>
    <xf numFmtId="0" fontId="21" fillId="41" borderId="0" applyNumberFormat="0" applyBorder="0" applyAlignment="0" applyProtection="0"/>
    <xf numFmtId="0" fontId="21" fillId="5"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17" borderId="0" applyNumberFormat="0" applyBorder="0" applyAlignment="0" applyProtection="0"/>
    <xf numFmtId="0" fontId="21" fillId="30" borderId="0" applyNumberFormat="0" applyBorder="0" applyAlignment="0" applyProtection="0"/>
    <xf numFmtId="0" fontId="139" fillId="101" borderId="11" applyNumberFormat="0" applyAlignment="0" applyProtection="0"/>
    <xf numFmtId="0" fontId="134" fillId="105" borderId="0" applyNumberFormat="0" applyBorder="0" applyAlignment="0" applyProtection="0"/>
    <xf numFmtId="0" fontId="68" fillId="0" borderId="18" applyNumberFormat="0" applyFill="0" applyAlignment="0" applyProtection="0"/>
    <xf numFmtId="0" fontId="140" fillId="0" borderId="20" applyNumberFormat="0" applyFill="0" applyAlignment="0" applyProtection="0"/>
    <xf numFmtId="0" fontId="140" fillId="0" borderId="0" applyNumberFormat="0" applyFill="0" applyBorder="0" applyAlignment="0" applyProtection="0"/>
    <xf numFmtId="0" fontId="149" fillId="0" borderId="0"/>
    <xf numFmtId="0" fontId="149" fillId="0" borderId="0"/>
    <xf numFmtId="0" fontId="149" fillId="0" borderId="0"/>
    <xf numFmtId="0" fontId="38" fillId="0" borderId="0"/>
    <xf numFmtId="0" fontId="35" fillId="0" borderId="0"/>
    <xf numFmtId="0" fontId="18" fillId="26" borderId="7" applyNumberFormat="0" applyAlignment="0" applyProtection="0"/>
    <xf numFmtId="0" fontId="132" fillId="96" borderId="0" applyNumberFormat="0" applyBorder="0" applyAlignment="0" applyProtection="0"/>
    <xf numFmtId="4" fontId="35" fillId="0" borderId="14" applyAlignment="0"/>
    <xf numFmtId="166" fontId="13" fillId="0" borderId="0" applyFont="0" applyFill="0" applyBorder="0" applyAlignment="0" applyProtection="0"/>
    <xf numFmtId="172" fontId="35"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0" fontId="10" fillId="0" borderId="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0" fontId="119" fillId="0" borderId="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0" fontId="119" fillId="0" borderId="0"/>
    <xf numFmtId="173" fontId="137" fillId="0" borderId="0" applyFill="0" applyBorder="0" applyAlignment="0" applyProtection="0"/>
    <xf numFmtId="171" fontId="38" fillId="0" borderId="0" applyFill="0" applyBorder="0" applyAlignment="0" applyProtection="0"/>
    <xf numFmtId="171" fontId="85" fillId="0" borderId="0" applyFill="0" applyBorder="0" applyAlignment="0" applyProtection="0"/>
    <xf numFmtId="171" fontId="38" fillId="0" borderId="0" applyFill="0" applyBorder="0" applyAlignment="0" applyProtection="0"/>
    <xf numFmtId="180" fontId="137"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137"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0" fontId="119" fillId="0" borderId="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63" fillId="0" borderId="0" applyFill="0" applyBorder="0" applyAlignment="0" applyProtection="0"/>
    <xf numFmtId="165" fontId="13" fillId="0" borderId="0" applyFont="0" applyFill="0" applyBorder="0" applyAlignment="0" applyProtection="0"/>
    <xf numFmtId="0" fontId="18" fillId="0" borderId="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35" fillId="0" borderId="0" applyFill="0" applyBorder="0" applyAlignment="0" applyProtection="0"/>
    <xf numFmtId="165" fontId="13" fillId="0" borderId="0" applyFont="0" applyFill="0" applyBorder="0" applyAlignment="0" applyProtection="0"/>
    <xf numFmtId="0" fontId="18" fillId="0" borderId="0"/>
    <xf numFmtId="0" fontId="18" fillId="0" borderId="0"/>
    <xf numFmtId="0" fontId="18" fillId="0" borderId="0"/>
    <xf numFmtId="0" fontId="18" fillId="0" borderId="0"/>
    <xf numFmtId="165" fontId="13" fillId="0" borderId="0" applyFont="0" applyFill="0" applyBorder="0" applyAlignment="0" applyProtection="0"/>
    <xf numFmtId="173" fontId="35" fillId="0" borderId="0" applyFill="0" applyBorder="0" applyAlignment="0" applyProtection="0"/>
    <xf numFmtId="0" fontId="135" fillId="109" borderId="11" applyNumberFormat="0" applyAlignment="0" applyProtection="0"/>
    <xf numFmtId="0" fontId="18" fillId="0" borderId="0"/>
    <xf numFmtId="0" fontId="18" fillId="0" borderId="0"/>
    <xf numFmtId="0" fontId="141" fillId="0" borderId="0" applyNumberFormat="0" applyFill="0" applyBorder="0" applyAlignment="0" applyProtection="0"/>
    <xf numFmtId="0" fontId="18"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8"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35" fillId="0" borderId="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49" fillId="12" borderId="11" applyNumberFormat="0" applyAlignment="0" applyProtection="0"/>
    <xf numFmtId="0" fontId="49" fillId="13" borderId="11" applyNumberFormat="0" applyAlignment="0" applyProtection="0"/>
    <xf numFmtId="0" fontId="50" fillId="0" borderId="12" applyNumberFormat="0" applyFill="0" applyAlignment="0" applyProtection="0"/>
    <xf numFmtId="0" fontId="34" fillId="0" borderId="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78" fontId="137" fillId="0" borderId="0" applyFill="0" applyBorder="0" applyAlignment="0" applyProtection="0"/>
    <xf numFmtId="178" fontId="137" fillId="0" borderId="0" applyFill="0" applyBorder="0" applyAlignment="0" applyProtection="0"/>
    <xf numFmtId="178" fontId="137" fillId="0" borderId="0" applyFill="0" applyBorder="0" applyAlignment="0" applyProtection="0"/>
    <xf numFmtId="0" fontId="132" fillId="98" borderId="0" applyNumberFormat="0" applyBorder="0" applyAlignment="0" applyProtection="0"/>
    <xf numFmtId="0" fontId="19" fillId="0" borderId="0"/>
    <xf numFmtId="0" fontId="136" fillId="2" borderId="3" applyNumberFormat="0" applyAlignment="0" applyProtection="0"/>
    <xf numFmtId="171" fontId="13" fillId="0" borderId="0" applyFill="0" applyBorder="0" applyAlignment="0" applyProtection="0"/>
    <xf numFmtId="175" fontId="13" fillId="0" borderId="0" applyFill="0" applyBorder="0" applyAlignment="0" applyProtection="0"/>
    <xf numFmtId="176" fontId="13" fillId="0" borderId="0" applyFill="0" applyBorder="0" applyAlignment="0" applyProtection="0"/>
    <xf numFmtId="0" fontId="6" fillId="0" borderId="0"/>
    <xf numFmtId="0" fontId="13" fillId="105" borderId="0" applyNumberFormat="0" applyBorder="0" applyAlignment="0" applyProtection="0"/>
    <xf numFmtId="0" fontId="18" fillId="0" borderId="0"/>
    <xf numFmtId="173" fontId="13" fillId="0" borderId="0" applyFill="0" applyBorder="0" applyAlignment="0" applyProtection="0"/>
    <xf numFmtId="171" fontId="13" fillId="0" borderId="0" applyFill="0" applyBorder="0" applyAlignment="0" applyProtection="0"/>
    <xf numFmtId="178" fontId="137" fillId="0" borderId="0" applyFill="0" applyBorder="0" applyAlignment="0" applyProtection="0"/>
    <xf numFmtId="166" fontId="35" fillId="0" borderId="0" applyFill="0" applyBorder="0" applyAlignment="0" applyProtection="0"/>
    <xf numFmtId="178" fontId="35" fillId="0" borderId="0" applyFill="0" applyBorder="0" applyAlignment="0" applyProtection="0"/>
    <xf numFmtId="178" fontId="35" fillId="0" borderId="0" applyFill="0" applyBorder="0" applyAlignment="0" applyProtection="0"/>
    <xf numFmtId="178" fontId="137" fillId="0" borderId="0" applyFill="0" applyBorder="0" applyAlignment="0" applyProtection="0"/>
    <xf numFmtId="178" fontId="35"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35"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0" fontId="119" fillId="0" borderId="0"/>
    <xf numFmtId="165" fontId="13" fillId="0" borderId="0" applyFont="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80"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0" fontId="21" fillId="45"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48" fillId="54" borderId="0" applyNumberFormat="0" applyBorder="0" applyAlignment="0" applyProtection="0"/>
    <xf numFmtId="0" fontId="46" fillId="55" borderId="11" applyNumberFormat="0" applyAlignment="0" applyProtection="0"/>
    <xf numFmtId="0" fontId="45" fillId="57" borderId="10" applyNumberFormat="0" applyAlignment="0" applyProtection="0"/>
    <xf numFmtId="0" fontId="26" fillId="0" borderId="4" applyNumberFormat="0" applyFill="0" applyAlignment="0" applyProtection="0"/>
    <xf numFmtId="0" fontId="29"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49" fillId="58" borderId="11" applyNumberFormat="0" applyAlignment="0" applyProtection="0"/>
    <xf numFmtId="0" fontId="44" fillId="0" borderId="8" applyNumberFormat="0" applyFill="0" applyAlignment="0" applyProtection="0"/>
    <xf numFmtId="0" fontId="38" fillId="0" borderId="0"/>
    <xf numFmtId="0" fontId="21" fillId="5"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62" fillId="56" borderId="11" applyNumberFormat="0" applyAlignment="0" applyProtection="0"/>
    <xf numFmtId="0" fontId="42" fillId="0" borderId="0" applyNumberFormat="0" applyFill="0" applyBorder="0" applyAlignment="0" applyProtection="0"/>
    <xf numFmtId="0" fontId="49" fillId="25" borderId="11" applyNumberFormat="0" applyAlignment="0" applyProtection="0"/>
    <xf numFmtId="0" fontId="41" fillId="0" borderId="21" applyNumberFormat="0" applyFill="0" applyAlignment="0" applyProtection="0"/>
    <xf numFmtId="0" fontId="78" fillId="0" borderId="0"/>
    <xf numFmtId="0" fontId="18" fillId="0" borderId="0"/>
    <xf numFmtId="0" fontId="18" fillId="26" borderId="7" applyNumberFormat="0" applyAlignment="0" applyProtection="0"/>
    <xf numFmtId="0" fontId="25" fillId="56" borderId="3" applyNumberFormat="0" applyAlignment="0" applyProtection="0"/>
    <xf numFmtId="4" fontId="18" fillId="0" borderId="14" applyAlignment="0"/>
    <xf numFmtId="0" fontId="50" fillId="0" borderId="24" applyNumberFormat="0" applyFill="0" applyAlignment="0" applyProtection="0"/>
    <xf numFmtId="178" fontId="18"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0" fontId="51" fillId="0" borderId="0"/>
    <xf numFmtId="0" fontId="13" fillId="10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104" borderId="0" applyNumberFormat="0" applyBorder="0" applyAlignment="0" applyProtection="0"/>
    <xf numFmtId="0" fontId="13" fillId="108" borderId="0" applyNumberFormat="0" applyBorder="0" applyAlignment="0" applyProtection="0"/>
    <xf numFmtId="0" fontId="13" fillId="109" borderId="0" applyNumberFormat="0" applyBorder="0" applyAlignment="0" applyProtection="0"/>
    <xf numFmtId="0" fontId="13" fillId="100" borderId="0" applyNumberFormat="0" applyBorder="0" applyAlignment="0" applyProtection="0"/>
    <xf numFmtId="0" fontId="13" fillId="103" borderId="0" applyNumberFormat="0" applyBorder="0" applyAlignment="0" applyProtection="0"/>
    <xf numFmtId="0" fontId="13" fillId="105" borderId="0" applyNumberFormat="0" applyBorder="0" applyAlignment="0" applyProtection="0"/>
    <xf numFmtId="0" fontId="13" fillId="97" borderId="0" applyNumberFormat="0" applyBorder="0" applyAlignment="0" applyProtection="0"/>
    <xf numFmtId="0" fontId="13" fillId="106" borderId="0" applyNumberFormat="0" applyBorder="0" applyAlignment="0" applyProtection="0"/>
    <xf numFmtId="0" fontId="13" fillId="112" borderId="0" applyNumberFormat="0" applyBorder="0" applyAlignment="0" applyProtection="0"/>
    <xf numFmtId="0" fontId="13" fillId="7" borderId="0" applyNumberFormat="0" applyBorder="0" applyAlignment="0" applyProtection="0"/>
    <xf numFmtId="0" fontId="13" fillId="100" borderId="0" applyNumberFormat="0" applyBorder="0" applyAlignment="0" applyProtection="0"/>
    <xf numFmtId="0" fontId="13" fillId="5" borderId="0" applyNumberFormat="0" applyBorder="0" applyAlignment="0" applyProtection="0"/>
    <xf numFmtId="0" fontId="13" fillId="97" borderId="0" applyNumberFormat="0" applyBorder="0" applyAlignment="0" applyProtection="0"/>
    <xf numFmtId="0" fontId="21" fillId="43" borderId="0" applyNumberFormat="0" applyBorder="0" applyAlignment="0" applyProtection="0"/>
    <xf numFmtId="0" fontId="132" fillId="104" borderId="0" applyNumberFormat="0" applyBorder="0" applyAlignment="0" applyProtection="0"/>
    <xf numFmtId="0" fontId="21" fillId="46"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39" fillId="59" borderId="0" applyNumberFormat="0" applyBorder="0" applyAlignment="0" applyProtection="0"/>
    <xf numFmtId="0" fontId="152" fillId="0" borderId="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6" fillId="60" borderId="7" applyNumberFormat="0" applyFont="0" applyAlignment="0" applyProtection="0"/>
    <xf numFmtId="169" fontId="35" fillId="0" borderId="0"/>
    <xf numFmtId="0" fontId="114" fillId="0" borderId="0">
      <alignment horizontal="justify" vertical="top"/>
    </xf>
    <xf numFmtId="0" fontId="172" fillId="0" borderId="0"/>
    <xf numFmtId="0" fontId="149" fillId="0" borderId="0"/>
    <xf numFmtId="0" fontId="149" fillId="0" borderId="0"/>
    <xf numFmtId="0" fontId="149" fillId="0" borderId="0"/>
    <xf numFmtId="0" fontId="149" fillId="0" borderId="0"/>
    <xf numFmtId="179" fontId="83" fillId="0" borderId="0"/>
    <xf numFmtId="0" fontId="35" fillId="97" borderId="7" applyNumberFormat="0" applyAlignment="0" applyProtection="0"/>
    <xf numFmtId="0" fontId="136" fillId="101" borderId="3" applyNumberFormat="0" applyAlignment="0" applyProtection="0"/>
    <xf numFmtId="0" fontId="132" fillId="123" borderId="0" applyNumberFormat="0" applyBorder="0" applyAlignment="0" applyProtection="0"/>
    <xf numFmtId="0" fontId="145" fillId="2" borderId="11" applyNumberFormat="0" applyAlignment="0" applyProtection="0"/>
    <xf numFmtId="4" fontId="35" fillId="0" borderId="14" applyAlignment="0"/>
    <xf numFmtId="0" fontId="156" fillId="0" borderId="24" applyNumberFormat="0" applyFill="0" applyAlignment="0" applyProtection="0"/>
    <xf numFmtId="178" fontId="137" fillId="0" borderId="0" applyFill="0" applyBorder="0" applyAlignment="0" applyProtection="0"/>
    <xf numFmtId="178" fontId="13" fillId="0" borderId="0" applyFill="0" applyBorder="0" applyAlignment="0" applyProtection="0"/>
    <xf numFmtId="166" fontId="13" fillId="0" borderId="0" applyFont="0" applyFill="0" applyBorder="0" applyAlignment="0" applyProtection="0"/>
    <xf numFmtId="173" fontId="137" fillId="0" borderId="0" applyFill="0" applyBorder="0" applyAlignment="0" applyProtection="0"/>
    <xf numFmtId="0" fontId="38" fillId="0" borderId="0"/>
    <xf numFmtId="165" fontId="13" fillId="0" borderId="0" applyFont="0" applyFill="0" applyBorder="0" applyAlignment="0" applyProtection="0"/>
    <xf numFmtId="173" fontId="137" fillId="0" borderId="0" applyFill="0" applyBorder="0" applyAlignment="0" applyProtection="0"/>
    <xf numFmtId="0" fontId="50" fillId="0" borderId="12" applyNumberFormat="0" applyFill="0" applyAlignment="0" applyProtection="0"/>
    <xf numFmtId="165" fontId="13" fillId="0" borderId="0" applyFont="0" applyFill="0" applyBorder="0" applyAlignment="0" applyProtection="0"/>
    <xf numFmtId="178" fontId="13" fillId="0" borderId="0" applyFill="0" applyBorder="0" applyAlignment="0" applyProtection="0"/>
    <xf numFmtId="178" fontId="13" fillId="0" borderId="0" applyFill="0" applyBorder="0" applyAlignment="0" applyProtection="0"/>
    <xf numFmtId="175"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80" fontId="137"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8" fontId="18" fillId="0" borderId="0" applyFill="0" applyBorder="0" applyAlignment="0" applyProtection="0"/>
    <xf numFmtId="178" fontId="13" fillId="0" borderId="0" applyFill="0" applyBorder="0" applyAlignment="0" applyProtection="0"/>
    <xf numFmtId="180" fontId="137"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80" fontId="137" fillId="0" borderId="0" applyFill="0" applyBorder="0" applyAlignment="0" applyProtection="0"/>
    <xf numFmtId="0" fontId="18" fillId="0" borderId="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8"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8" fillId="0" borderId="0" applyFill="0" applyBorder="0" applyAlignment="0" applyProtection="0"/>
    <xf numFmtId="180"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8" fillId="0" borderId="0" applyFill="0" applyBorder="0" applyAlignment="0" applyProtection="0"/>
    <xf numFmtId="173" fontId="18" fillId="0" borderId="0" applyFill="0" applyBorder="0" applyAlignment="0" applyProtection="0"/>
    <xf numFmtId="173" fontId="13" fillId="0" borderId="0" applyFill="0" applyBorder="0" applyAlignment="0" applyProtection="0"/>
    <xf numFmtId="173" fontId="18"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1" fontId="38" fillId="0" borderId="0" applyFill="0" applyBorder="0" applyAlignment="0" applyProtection="0"/>
    <xf numFmtId="171" fontId="85"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63" fillId="0" borderId="0" applyFill="0" applyBorder="0" applyAlignment="0" applyProtection="0"/>
    <xf numFmtId="173" fontId="13" fillId="0" borderId="0" applyFill="0" applyBorder="0" applyAlignment="0" applyProtection="0"/>
    <xf numFmtId="180" fontId="6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8" fillId="0" borderId="0" applyFill="0" applyBorder="0" applyAlignment="0" applyProtection="0"/>
    <xf numFmtId="180" fontId="137" fillId="0" borderId="0" applyFill="0" applyBorder="0" applyAlignment="0" applyProtection="0"/>
    <xf numFmtId="180" fontId="63" fillId="0" borderId="0" applyFill="0" applyBorder="0" applyAlignment="0" applyProtection="0"/>
    <xf numFmtId="173" fontId="13" fillId="0" borderId="0" applyFill="0" applyBorder="0" applyAlignment="0" applyProtection="0"/>
    <xf numFmtId="173" fontId="63" fillId="0" borderId="0" applyFill="0" applyBorder="0" applyAlignment="0" applyProtection="0"/>
    <xf numFmtId="180"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63" fillId="0" borderId="0" applyFill="0" applyBorder="0" applyAlignment="0" applyProtection="0"/>
    <xf numFmtId="180"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80" fontId="63" fillId="0" borderId="0" applyFill="0" applyBorder="0" applyAlignment="0" applyProtection="0"/>
    <xf numFmtId="173" fontId="13" fillId="0" borderId="0" applyFill="0" applyBorder="0" applyAlignment="0" applyProtection="0"/>
    <xf numFmtId="180" fontId="6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65" fontId="13" fillId="0" borderId="0" applyFont="0" applyFill="0" applyBorder="0" applyAlignment="0" applyProtection="0"/>
    <xf numFmtId="173"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173" fontId="63" fillId="0" borderId="0" applyFill="0" applyBorder="0" applyAlignment="0" applyProtection="0"/>
    <xf numFmtId="180" fontId="13"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63" fillId="0" borderId="0" applyFill="0" applyBorder="0" applyAlignment="0" applyProtection="0"/>
    <xf numFmtId="180" fontId="13" fillId="0" borderId="0" applyFill="0" applyBorder="0" applyAlignment="0" applyProtection="0"/>
    <xf numFmtId="173" fontId="63" fillId="0" borderId="0" applyFill="0" applyBorder="0" applyAlignment="0" applyProtection="0"/>
    <xf numFmtId="180" fontId="13" fillId="0" borderId="0" applyFill="0" applyBorder="0" applyAlignment="0" applyProtection="0"/>
    <xf numFmtId="165" fontId="13" fillId="0" borderId="0" applyFont="0" applyFill="0" applyBorder="0" applyAlignment="0" applyProtection="0"/>
    <xf numFmtId="180"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65" fontId="13" fillId="0" borderId="0" applyFont="0" applyFill="0" applyBorder="0" applyAlignment="0" applyProtection="0"/>
    <xf numFmtId="180" fontId="13" fillId="0" borderId="0" applyFill="0" applyBorder="0" applyAlignment="0" applyProtection="0"/>
    <xf numFmtId="180" fontId="13" fillId="0" borderId="0" applyFill="0" applyBorder="0" applyAlignment="0" applyProtection="0"/>
    <xf numFmtId="165" fontId="13" fillId="0" borderId="0" applyFont="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0" fontId="18" fillId="0" borderId="0"/>
    <xf numFmtId="173" fontId="13" fillId="0" borderId="0" applyFill="0" applyBorder="0" applyAlignment="0" applyProtection="0"/>
    <xf numFmtId="0" fontId="18" fillId="0" borderId="0"/>
    <xf numFmtId="180" fontId="13" fillId="0" borderId="0" applyFill="0" applyBorder="0" applyAlignment="0" applyProtection="0"/>
    <xf numFmtId="180" fontId="13" fillId="0" borderId="0" applyFill="0" applyBorder="0" applyAlignment="0" applyProtection="0"/>
    <xf numFmtId="173" fontId="35" fillId="0" borderId="0" applyFill="0" applyBorder="0" applyAlignment="0" applyProtection="0"/>
    <xf numFmtId="180" fontId="13" fillId="0" borderId="0" applyFill="0" applyBorder="0" applyAlignment="0" applyProtection="0"/>
    <xf numFmtId="0" fontId="18" fillId="0" borderId="0"/>
    <xf numFmtId="180" fontId="13" fillId="0" borderId="0" applyFill="0" applyBorder="0" applyAlignment="0" applyProtection="0"/>
    <xf numFmtId="0" fontId="18" fillId="0" borderId="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0" fontId="18" fillId="0" borderId="0"/>
    <xf numFmtId="180" fontId="13" fillId="0" borderId="0" applyFill="0" applyBorder="0" applyAlignment="0" applyProtection="0"/>
    <xf numFmtId="173" fontId="137"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65" fontId="13" fillId="0" borderId="0" applyFont="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0" fontId="135" fillId="107" borderId="11" applyNumberFormat="0" applyAlignment="0" applyProtection="0"/>
    <xf numFmtId="180" fontId="13" fillId="0" borderId="0" applyFill="0" applyBorder="0" applyAlignment="0" applyProtection="0"/>
    <xf numFmtId="180" fontId="13" fillId="0" borderId="0" applyFill="0" applyBorder="0" applyAlignment="0" applyProtection="0"/>
    <xf numFmtId="0" fontId="141" fillId="0" borderId="0" applyNumberFormat="0" applyFill="0" applyBorder="0" applyAlignment="0" applyProtection="0"/>
    <xf numFmtId="180" fontId="13" fillId="0" borderId="0" applyFill="0" applyBorder="0" applyAlignment="0" applyProtection="0"/>
    <xf numFmtId="0" fontId="18" fillId="0" borderId="0"/>
    <xf numFmtId="180" fontId="13" fillId="0" borderId="0" applyFill="0" applyBorder="0" applyAlignment="0" applyProtection="0"/>
    <xf numFmtId="0" fontId="141" fillId="0" borderId="0" applyNumberFormat="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4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3" fillId="0" borderId="0" applyFont="0" applyFill="0" applyBorder="0" applyAlignment="0" applyProtection="0"/>
    <xf numFmtId="0" fontId="18" fillId="0" borderId="0"/>
    <xf numFmtId="0" fontId="18" fillId="0" borderId="0"/>
    <xf numFmtId="0" fontId="18" fillId="0" borderId="0"/>
    <xf numFmtId="0" fontId="132" fillId="117" borderId="0" applyNumberFormat="0" applyBorder="0" applyAlignment="0" applyProtection="0"/>
    <xf numFmtId="0" fontId="18" fillId="0" borderId="0"/>
    <xf numFmtId="0" fontId="21" fillId="30" borderId="0" applyNumberFormat="0" applyBorder="0" applyAlignment="0" applyProtection="0"/>
    <xf numFmtId="0" fontId="21" fillId="21" borderId="0" applyNumberFormat="0" applyBorder="0" applyAlignment="0" applyProtection="0"/>
    <xf numFmtId="0" fontId="21" fillId="43" borderId="0" applyNumberFormat="0" applyBorder="0" applyAlignment="0" applyProtection="0"/>
    <xf numFmtId="0" fontId="49" fillId="25" borderId="11" applyNumberFormat="0" applyAlignment="0" applyProtection="0"/>
    <xf numFmtId="0" fontId="21" fillId="51" borderId="0" applyNumberFormat="0" applyBorder="0" applyAlignment="0" applyProtection="0"/>
    <xf numFmtId="0" fontId="2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0" fontId="156" fillId="0" borderId="24" applyNumberFormat="0" applyFill="0" applyAlignment="0" applyProtection="0"/>
    <xf numFmtId="0" fontId="156" fillId="0" borderId="24" applyNumberFormat="0" applyFill="0" applyAlignment="0" applyProtection="0"/>
    <xf numFmtId="0" fontId="156" fillId="0" borderId="24" applyNumberFormat="0" applyFill="0" applyAlignment="0" applyProtection="0"/>
    <xf numFmtId="0" fontId="156" fillId="0" borderId="24"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7" fillId="0" borderId="0"/>
    <xf numFmtId="0" fontId="133" fillId="104" borderId="0" applyNumberFormat="0" applyBorder="0" applyAlignment="0" applyProtection="0"/>
    <xf numFmtId="0" fontId="133" fillId="104" borderId="0" applyNumberFormat="0" applyBorder="0" applyAlignment="0" applyProtection="0"/>
    <xf numFmtId="4" fontId="35" fillId="0" borderId="14" applyAlignment="0"/>
    <xf numFmtId="4" fontId="35" fillId="0" borderId="14" applyAlignment="0"/>
    <xf numFmtId="4" fontId="35" fillId="0" borderId="14" applyAlignment="0"/>
    <xf numFmtId="0" fontId="145" fillId="2" borderId="11" applyNumberFormat="0" applyAlignment="0" applyProtection="0"/>
    <xf numFmtId="0" fontId="145" fillId="2" borderId="11" applyNumberFormat="0" applyAlignment="0" applyProtection="0"/>
    <xf numFmtId="49" fontId="88" fillId="24" borderId="22">
      <alignment horizontal="center" vertical="top" wrapText="1"/>
    </xf>
    <xf numFmtId="0" fontId="167" fillId="0" borderId="8" applyNumberFormat="0" applyFill="0" applyAlignment="0" applyProtection="0"/>
    <xf numFmtId="0" fontId="132" fillId="125" borderId="0" applyNumberFormat="0" applyBorder="0" applyAlignment="0" applyProtection="0"/>
    <xf numFmtId="0" fontId="132" fillId="125" borderId="0" applyNumberFormat="0" applyBorder="0" applyAlignment="0" applyProtection="0"/>
    <xf numFmtId="0" fontId="132" fillId="116" borderId="0" applyNumberFormat="0" applyBorder="0" applyAlignment="0" applyProtection="0"/>
    <xf numFmtId="0" fontId="132" fillId="115" borderId="0" applyNumberFormat="0" applyBorder="0" applyAlignment="0" applyProtection="0"/>
    <xf numFmtId="0" fontId="132" fillId="124" borderId="0" applyNumberFormat="0" applyBorder="0" applyAlignment="0" applyProtection="0"/>
    <xf numFmtId="0" fontId="132" fillId="96" borderId="0" applyNumberFormat="0" applyBorder="0" applyAlignment="0" applyProtection="0"/>
    <xf numFmtId="0" fontId="132" fillId="123" borderId="0" applyNumberFormat="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85" fillId="97" borderId="7" applyNumberFormat="0" applyAlignment="0" applyProtection="0"/>
    <xf numFmtId="0" fontId="85" fillId="97" borderId="7" applyNumberFormat="0" applyAlignment="0" applyProtection="0"/>
    <xf numFmtId="9" fontId="35" fillId="0" borderId="0" applyFill="0" applyBorder="0" applyAlignment="0" applyProtection="0"/>
    <xf numFmtId="0" fontId="35" fillId="97" borderId="7" applyNumberFormat="0" applyAlignment="0" applyProtection="0"/>
    <xf numFmtId="0" fontId="35" fillId="97" borderId="7" applyNumberFormat="0" applyAlignment="0" applyProtection="0"/>
    <xf numFmtId="0" fontId="35" fillId="97" borderId="7" applyNumberFormat="0" applyAlignment="0" applyProtection="0"/>
    <xf numFmtId="0" fontId="35" fillId="97" borderId="7" applyNumberFormat="0" applyAlignment="0" applyProtection="0"/>
    <xf numFmtId="179" fontId="170" fillId="0" borderId="0"/>
    <xf numFmtId="0" fontId="162" fillId="113" borderId="0" applyNumberFormat="0" applyBorder="0" applyAlignment="0" applyProtection="0"/>
    <xf numFmtId="0" fontId="162" fillId="113" borderId="0" applyNumberFormat="0" applyBorder="0" applyAlignment="0" applyProtection="0"/>
    <xf numFmtId="0" fontId="162" fillId="113" borderId="0" applyNumberFormat="0" applyBorder="0" applyAlignment="0" applyProtection="0"/>
    <xf numFmtId="0" fontId="162" fillId="113" borderId="0" applyNumberFormat="0" applyBorder="0" applyAlignment="0" applyProtection="0"/>
    <xf numFmtId="0" fontId="18" fillId="0" borderId="0"/>
    <xf numFmtId="0" fontId="35" fillId="0" borderId="0"/>
    <xf numFmtId="0" fontId="165" fillId="0" borderId="0"/>
    <xf numFmtId="0" fontId="18" fillId="0" borderId="0"/>
    <xf numFmtId="0" fontId="55" fillId="0" borderId="0"/>
    <xf numFmtId="0" fontId="166" fillId="0" borderId="0"/>
    <xf numFmtId="0" fontId="157" fillId="0" borderId="0"/>
    <xf numFmtId="0" fontId="35" fillId="0" borderId="0"/>
    <xf numFmtId="0" fontId="149" fillId="0" borderId="0"/>
    <xf numFmtId="0" fontId="149" fillId="0" borderId="0"/>
    <xf numFmtId="0" fontId="149" fillId="0" borderId="0"/>
    <xf numFmtId="0" fontId="149" fillId="0" borderId="0"/>
    <xf numFmtId="0" fontId="149" fillId="0" borderId="0"/>
    <xf numFmtId="0" fontId="35"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35"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35" fillId="0" borderId="0"/>
    <xf numFmtId="0" fontId="149" fillId="0" borderId="0"/>
    <xf numFmtId="0" fontId="149" fillId="0" borderId="0"/>
    <xf numFmtId="0" fontId="149" fillId="0" borderId="0"/>
    <xf numFmtId="0" fontId="172" fillId="0" borderId="0"/>
    <xf numFmtId="0" fontId="149" fillId="0" borderId="0"/>
    <xf numFmtId="0" fontId="85" fillId="0" borderId="0"/>
    <xf numFmtId="0" fontId="18" fillId="0" borderId="0"/>
    <xf numFmtId="0" fontId="35" fillId="0" borderId="0"/>
    <xf numFmtId="4" fontId="164" fillId="0" borderId="0" applyAlignment="0"/>
    <xf numFmtId="4" fontId="164" fillId="0" borderId="0" applyAlignment="0"/>
    <xf numFmtId="4" fontId="35" fillId="0" borderId="0" applyAlignment="0"/>
    <xf numFmtId="4" fontId="35" fillId="0" borderId="0" applyAlignment="0"/>
    <xf numFmtId="4" fontId="35" fillId="0" borderId="0" applyAlignment="0"/>
    <xf numFmtId="4" fontId="35" fillId="0" borderId="0" applyAlignment="0"/>
    <xf numFmtId="0" fontId="160" fillId="0" borderId="6" applyNumberFormat="0" applyFill="0" applyAlignment="0" applyProtection="0"/>
    <xf numFmtId="0" fontId="154" fillId="0" borderId="6" applyNumberFormat="0" applyFill="0" applyAlignment="0" applyProtection="0"/>
    <xf numFmtId="0" fontId="155" fillId="0" borderId="5" applyNumberFormat="0" applyFill="0" applyAlignment="0" applyProtection="0"/>
    <xf numFmtId="0" fontId="152" fillId="0" borderId="4" applyNumberFormat="0" applyFill="0" applyAlignment="0" applyProtection="0"/>
    <xf numFmtId="0" fontId="152" fillId="0" borderId="4"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35" fillId="113" borderId="11" applyNumberFormat="0" applyAlignment="0" applyProtection="0"/>
    <xf numFmtId="0" fontId="135" fillId="113" borderId="11" applyNumberFormat="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20" applyNumberFormat="0" applyFill="0" applyAlignment="0" applyProtection="0"/>
    <xf numFmtId="0" fontId="140" fillId="0" borderId="20"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34" fillId="105" borderId="0" applyNumberFormat="0" applyBorder="0" applyAlignment="0" applyProtection="0"/>
    <xf numFmtId="0" fontId="22" fillId="7" borderId="0" applyNumberFormat="0" applyBorder="0" applyAlignment="0" applyProtection="0"/>
    <xf numFmtId="0" fontId="134" fillId="105" borderId="0" applyNumberFormat="0" applyBorder="0" applyAlignment="0" applyProtection="0"/>
    <xf numFmtId="0" fontId="22" fillId="7" borderId="0" applyNumberFormat="0" applyBorder="0" applyAlignment="0" applyProtection="0"/>
    <xf numFmtId="0" fontId="134" fillId="105" borderId="0" applyNumberFormat="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70" fontId="35" fillId="0" borderId="0"/>
    <xf numFmtId="0" fontId="65" fillId="0" borderId="16" applyAlignment="0"/>
    <xf numFmtId="178" fontId="13" fillId="0" borderId="0" applyFill="0" applyBorder="0" applyAlignment="0" applyProtection="0"/>
    <xf numFmtId="166"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0" fontId="144" fillId="122" borderId="10" applyNumberFormat="0" applyAlignment="0" applyProtection="0"/>
    <xf numFmtId="0" fontId="144" fillId="122" borderId="10"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48" fillId="8" borderId="0" applyNumberFormat="0" applyBorder="0" applyAlignment="0" applyProtection="0"/>
    <xf numFmtId="0" fontId="133" fillId="106" borderId="0" applyNumberFormat="0" applyBorder="0" applyAlignment="0" applyProtection="0"/>
    <xf numFmtId="0" fontId="133" fillId="10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21" fillId="5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20" borderId="0" applyNumberFormat="0" applyBorder="0" applyAlignment="0" applyProtection="0"/>
    <xf numFmtId="0" fontId="21" fillId="46"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21" fillId="46" borderId="0" applyNumberFormat="0" applyBorder="0" applyAlignment="0" applyProtection="0"/>
    <xf numFmtId="0" fontId="132" fillId="120" borderId="0" applyNumberFormat="0" applyBorder="0" applyAlignment="0" applyProtection="0"/>
    <xf numFmtId="0" fontId="132" fillId="100" borderId="0" applyNumberFormat="0" applyBorder="0" applyAlignment="0" applyProtection="0"/>
    <xf numFmtId="0" fontId="132" fillId="100"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4" borderId="0" applyNumberFormat="0" applyBorder="0" applyAlignment="0" applyProtection="0"/>
    <xf numFmtId="0" fontId="21" fillId="5" borderId="0" applyNumberFormat="0" applyBorder="0" applyAlignment="0" applyProtection="0"/>
    <xf numFmtId="0" fontId="132" fillId="104" borderId="0" applyNumberFormat="0" applyBorder="0" applyAlignment="0" applyProtection="0"/>
    <xf numFmtId="0" fontId="21" fillId="5" borderId="0" applyNumberFormat="0" applyBorder="0" applyAlignment="0" applyProtection="0"/>
    <xf numFmtId="0" fontId="132" fillId="104" borderId="0" applyNumberFormat="0" applyBorder="0" applyAlignment="0" applyProtection="0"/>
    <xf numFmtId="0" fontId="132" fillId="104" borderId="0" applyNumberFormat="0" applyBorder="0" applyAlignment="0" applyProtection="0"/>
    <xf numFmtId="0" fontId="132" fillId="104"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18" borderId="0" applyNumberFormat="0" applyBorder="0" applyAlignment="0" applyProtection="0"/>
    <xf numFmtId="0" fontId="132" fillId="117" borderId="0" applyNumberFormat="0" applyBorder="0" applyAlignment="0" applyProtection="0"/>
    <xf numFmtId="0" fontId="132" fillId="99"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40" borderId="0" applyNumberFormat="0" applyBorder="0" applyAlignment="0" applyProtection="0"/>
    <xf numFmtId="0" fontId="13" fillId="112" borderId="0" applyNumberFormat="0" applyBorder="0" applyAlignment="0" applyProtection="0"/>
    <xf numFmtId="0" fontId="13" fillId="111" borderId="0" applyNumberFormat="0" applyBorder="0" applyAlignment="0" applyProtection="0"/>
    <xf numFmtId="0" fontId="13" fillId="111"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3" fillId="110"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10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07" borderId="0" applyNumberFormat="0" applyBorder="0" applyAlignment="0" applyProtection="0"/>
    <xf numFmtId="0" fontId="13" fillId="108" borderId="0" applyNumberFormat="0" applyBorder="0" applyAlignment="0" applyProtection="0"/>
    <xf numFmtId="0" fontId="13" fillId="107" borderId="0" applyNumberFormat="0" applyBorder="0" applyAlignment="0" applyProtection="0"/>
    <xf numFmtId="0" fontId="13" fillId="8"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7" fillId="0" borderId="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76" fillId="0" borderId="0" applyFill="0" applyBorder="0" applyAlignment="0" applyProtection="0"/>
    <xf numFmtId="173" fontId="63" fillId="0" borderId="0" applyFill="0" applyBorder="0" applyAlignment="0" applyProtection="0"/>
    <xf numFmtId="0" fontId="18" fillId="0" borderId="0"/>
    <xf numFmtId="178" fontId="18" fillId="0" borderId="0" applyFill="0" applyBorder="0" applyAlignment="0" applyProtection="0"/>
    <xf numFmtId="178" fontId="63" fillId="0" borderId="0" applyFill="0" applyBorder="0" applyAlignment="0" applyProtection="0"/>
    <xf numFmtId="178" fontId="18" fillId="0" borderId="0" applyFill="0" applyBorder="0" applyAlignment="0" applyProtection="0"/>
    <xf numFmtId="0" fontId="50" fillId="0" borderId="24" applyNumberFormat="0" applyFill="0" applyAlignment="0" applyProtection="0"/>
    <xf numFmtId="0" fontId="50" fillId="0" borderId="24" applyNumberFormat="0" applyFill="0" applyAlignment="0" applyProtection="0"/>
    <xf numFmtId="0" fontId="93" fillId="0" borderId="0" applyNumberFormat="0" applyFill="0" applyBorder="0" applyAlignment="0" applyProtection="0"/>
    <xf numFmtId="4" fontId="18" fillId="0" borderId="14" applyAlignment="0"/>
    <xf numFmtId="4" fontId="18" fillId="0" borderId="14" applyAlignment="0"/>
    <xf numFmtId="0" fontId="47" fillId="24" borderId="11" applyNumberFormat="0" applyAlignment="0" applyProtection="0"/>
    <xf numFmtId="0" fontId="21" fillId="21"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18" fillId="26" borderId="7" applyNumberFormat="0" applyAlignment="0" applyProtection="0"/>
    <xf numFmtId="0" fontId="18" fillId="26" borderId="7" applyNumberFormat="0" applyAlignment="0" applyProtection="0"/>
    <xf numFmtId="0" fontId="82" fillId="25" borderId="0" applyNumberFormat="0" applyBorder="0" applyAlignment="0" applyProtection="0"/>
    <xf numFmtId="0" fontId="18" fillId="0" borderId="0"/>
    <xf numFmtId="0" fontId="77"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4" fontId="18" fillId="0" borderId="0" applyAlignment="0"/>
    <xf numFmtId="4" fontId="18" fillId="0" borderId="0" applyAlignment="0"/>
    <xf numFmtId="0" fontId="32" fillId="0" borderId="0" applyNumberFormat="0" applyFill="0" applyBorder="0" applyAlignment="0" applyProtection="0"/>
    <xf numFmtId="0" fontId="41" fillId="0" borderId="21" applyNumberFormat="0" applyFill="0" applyAlignment="0" applyProtection="0"/>
    <xf numFmtId="0" fontId="41" fillId="0" borderId="21" applyNumberFormat="0" applyFill="0" applyAlignment="0" applyProtection="0"/>
    <xf numFmtId="0" fontId="49" fillId="25" borderId="11" applyNumberFormat="0" applyAlignment="0" applyProtection="0"/>
    <xf numFmtId="0" fontId="49" fillId="25" borderId="11"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0" borderId="19"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66" fillId="0" borderId="16" applyAlignment="0"/>
    <xf numFmtId="178" fontId="63" fillId="0" borderId="0" applyFill="0" applyBorder="0" applyAlignment="0" applyProtection="0"/>
    <xf numFmtId="0" fontId="45" fillId="36" borderId="10" applyNumberFormat="0" applyAlignment="0" applyProtection="0"/>
    <xf numFmtId="0" fontId="45" fillId="36" borderId="10" applyNumberFormat="0" applyAlignment="0" applyProtection="0"/>
    <xf numFmtId="0" fontId="45" fillId="36" borderId="10" applyNumberFormat="0" applyAlignment="0" applyProtection="0"/>
    <xf numFmtId="0" fontId="62" fillId="56" borderId="11" applyNumberFormat="0" applyAlignment="0" applyProtection="0"/>
    <xf numFmtId="0" fontId="62" fillId="56" borderId="11" applyNumberFormat="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1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22" borderId="0" applyNumberFormat="0" applyBorder="0" applyAlignment="0" applyProtection="0"/>
    <xf numFmtId="44" fontId="6" fillId="0" borderId="0" applyFont="0" applyFill="0" applyBorder="0" applyAlignment="0" applyProtection="0"/>
    <xf numFmtId="180" fontId="137" fillId="0" borderId="0" applyFill="0" applyBorder="0" applyAlignment="0" applyProtection="0"/>
    <xf numFmtId="0" fontId="18" fillId="0" borderId="0"/>
    <xf numFmtId="0" fontId="149" fillId="0" borderId="0"/>
    <xf numFmtId="0" fontId="13" fillId="104" borderId="0" applyNumberFormat="0" applyBorder="0" applyAlignment="0" applyProtection="0"/>
    <xf numFmtId="0" fontId="13" fillId="3" borderId="0" applyNumberFormat="0" applyBorder="0" applyAlignment="0" applyProtection="0"/>
    <xf numFmtId="169" fontId="35" fillId="0" borderId="0"/>
    <xf numFmtId="0" fontId="141" fillId="0" borderId="0" applyNumberFormat="0" applyFill="0" applyBorder="0" applyAlignment="0" applyProtection="0"/>
    <xf numFmtId="0" fontId="18" fillId="0" borderId="0"/>
    <xf numFmtId="0" fontId="18" fillId="0" borderId="0"/>
    <xf numFmtId="0" fontId="141" fillId="0" borderId="0" applyNumberFormat="0" applyFill="0" applyBorder="0" applyAlignment="0" applyProtection="0"/>
    <xf numFmtId="0" fontId="18" fillId="0" borderId="0"/>
    <xf numFmtId="0" fontId="141" fillId="0" borderId="0" applyNumberFormat="0" applyFill="0" applyBorder="0" applyAlignment="0" applyProtection="0"/>
    <xf numFmtId="0" fontId="156" fillId="0" borderId="12" applyNumberFormat="0" applyFill="0" applyAlignment="0" applyProtection="0"/>
    <xf numFmtId="0" fontId="156" fillId="0" borderId="12" applyNumberFormat="0" applyFill="0" applyAlignment="0" applyProtection="0"/>
    <xf numFmtId="0" fontId="135" fillId="109" borderId="11" applyNumberFormat="0" applyAlignment="0" applyProtection="0"/>
    <xf numFmtId="0" fontId="135" fillId="109" borderId="11" applyNumberFormat="0" applyAlignment="0" applyProtection="0"/>
    <xf numFmtId="0" fontId="18" fillId="0" borderId="0"/>
    <xf numFmtId="0" fontId="18" fillId="0" borderId="0"/>
    <xf numFmtId="173" fontId="137" fillId="0" borderId="0" applyFill="0" applyBorder="0" applyAlignment="0" applyProtection="0"/>
    <xf numFmtId="0" fontId="18" fillId="0" borderId="0"/>
    <xf numFmtId="173" fontId="137" fillId="0" borderId="0" applyFill="0" applyBorder="0" applyAlignment="0" applyProtection="0"/>
    <xf numFmtId="173" fontId="35"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0" fontId="18" fillId="0" borderId="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0" fontId="18" fillId="0" borderId="0"/>
    <xf numFmtId="173" fontId="35" fillId="0" borderId="0" applyFill="0" applyBorder="0" applyAlignment="0" applyProtection="0"/>
    <xf numFmtId="0" fontId="18" fillId="0" borderId="0"/>
    <xf numFmtId="0" fontId="18" fillId="0" borderId="0"/>
    <xf numFmtId="173" fontId="137" fillId="0" borderId="0" applyFill="0" applyBorder="0" applyAlignment="0" applyProtection="0"/>
    <xf numFmtId="0" fontId="18" fillId="0" borderId="0"/>
    <xf numFmtId="173" fontId="137" fillId="0" borderId="0" applyFill="0" applyBorder="0" applyAlignment="0" applyProtection="0"/>
    <xf numFmtId="0" fontId="18" fillId="0" borderId="0"/>
    <xf numFmtId="173" fontId="137" fillId="0" borderId="0" applyFill="0" applyBorder="0" applyAlignment="0" applyProtection="0"/>
    <xf numFmtId="0" fontId="18" fillId="0" borderId="0"/>
    <xf numFmtId="0" fontId="18" fillId="0" borderId="0"/>
    <xf numFmtId="0" fontId="18" fillId="0" borderId="0"/>
    <xf numFmtId="173"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0" fontId="18" fillId="0" borderId="0"/>
    <xf numFmtId="173" fontId="137" fillId="0" borderId="0" applyFill="0" applyBorder="0" applyAlignment="0" applyProtection="0"/>
    <xf numFmtId="0" fontId="18" fillId="0" borderId="0"/>
    <xf numFmtId="173" fontId="137" fillId="0" borderId="0" applyFill="0" applyBorder="0" applyAlignment="0" applyProtection="0"/>
    <xf numFmtId="0" fontId="18" fillId="0" borderId="0"/>
    <xf numFmtId="165" fontId="13" fillId="0" borderId="0" applyFont="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80" fontId="137" fillId="0" borderId="0" applyFill="0" applyBorder="0" applyAlignment="0" applyProtection="0"/>
    <xf numFmtId="0" fontId="119" fillId="0" borderId="0"/>
    <xf numFmtId="180" fontId="63"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137"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7" fillId="0" borderId="0" applyFill="0" applyBorder="0" applyAlignment="0" applyProtection="0"/>
    <xf numFmtId="171" fontId="38" fillId="0" borderId="0" applyFill="0" applyBorder="0" applyAlignment="0" applyProtection="0"/>
    <xf numFmtId="171" fontId="85"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63" fillId="0" borderId="0" applyFill="0" applyBorder="0" applyAlignment="0" applyProtection="0"/>
    <xf numFmtId="173" fontId="137" fillId="0" borderId="0" applyFill="0" applyBorder="0" applyAlignment="0" applyProtection="0"/>
    <xf numFmtId="14" fontId="85" fillId="0" borderId="0" applyFill="0" applyBorder="0" applyAlignment="0" applyProtection="0"/>
    <xf numFmtId="173" fontId="35"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63"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1" fontId="38" fillId="0" borderId="0" applyFill="0" applyBorder="0" applyAlignment="0" applyProtection="0"/>
    <xf numFmtId="171" fontId="85" fillId="0" borderId="0" applyFill="0" applyBorder="0" applyAlignment="0" applyProtection="0"/>
    <xf numFmtId="171" fontId="85"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0" fontId="119" fillId="0" borderId="0"/>
    <xf numFmtId="173" fontId="137"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3" fontId="85"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73" fontId="137" fillId="0" borderId="0" applyFill="0" applyBorder="0" applyAlignment="0" applyProtection="0"/>
    <xf numFmtId="180"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137" fillId="0" borderId="0" applyFill="0" applyBorder="0" applyAlignment="0" applyProtection="0"/>
    <xf numFmtId="173" fontId="137" fillId="0" borderId="0" applyFill="0" applyBorder="0" applyAlignment="0" applyProtection="0"/>
    <xf numFmtId="173" fontId="35" fillId="0" borderId="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73" fontId="137"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13" fillId="0" borderId="0" applyFill="0" applyBorder="0" applyAlignment="0" applyProtection="0"/>
    <xf numFmtId="166" fontId="13" fillId="0" borderId="0" applyFont="0" applyFill="0" applyBorder="0" applyAlignment="0" applyProtection="0"/>
    <xf numFmtId="178" fontId="35" fillId="0" borderId="0" applyFill="0" applyBorder="0" applyAlignment="0" applyProtection="0"/>
    <xf numFmtId="178" fontId="35" fillId="0" borderId="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78" fontId="63" fillId="0" borderId="0" applyFill="0" applyBorder="0" applyAlignment="0" applyProtection="0"/>
    <xf numFmtId="178" fontId="137" fillId="0" borderId="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7"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50" fillId="0" borderId="24" applyNumberFormat="0" applyFill="0" applyAlignment="0" applyProtection="0"/>
    <xf numFmtId="0" fontId="156" fillId="0" borderId="24" applyNumberFormat="0" applyFill="0" applyAlignment="0" applyProtection="0"/>
    <xf numFmtId="0" fontId="156" fillId="0" borderId="24"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3" fillId="104" borderId="0" applyNumberFormat="0" applyBorder="0" applyAlignment="0" applyProtection="0"/>
    <xf numFmtId="0" fontId="85" fillId="0" borderId="0"/>
    <xf numFmtId="0" fontId="133" fillId="104" borderId="0" applyNumberFormat="0" applyBorder="0" applyAlignment="0" applyProtection="0"/>
    <xf numFmtId="0" fontId="133" fillId="104" borderId="0" applyNumberFormat="0" applyBorder="0" applyAlignment="0" applyProtection="0"/>
    <xf numFmtId="4" fontId="35" fillId="0" borderId="14" applyAlignment="0"/>
    <xf numFmtId="4" fontId="35" fillId="0" borderId="14" applyAlignment="0"/>
    <xf numFmtId="0" fontId="132" fillId="119" borderId="0" applyNumberFormat="0" applyBorder="0" applyAlignment="0" applyProtection="0"/>
    <xf numFmtId="0" fontId="146" fillId="2" borderId="11" applyNumberFormat="0" applyAlignment="0" applyProtection="0"/>
    <xf numFmtId="0" fontId="146" fillId="2" borderId="11" applyNumberFormat="0" applyAlignment="0" applyProtection="0"/>
    <xf numFmtId="49" fontId="90" fillId="2" borderId="22">
      <alignment horizontal="center" vertical="top" wrapText="1"/>
    </xf>
    <xf numFmtId="0" fontId="168" fillId="0" borderId="9" applyNumberFormat="0" applyFill="0" applyAlignment="0" applyProtection="0"/>
    <xf numFmtId="0" fontId="144" fillId="122" borderId="10" applyNumberFormat="0" applyAlignment="0" applyProtection="0"/>
    <xf numFmtId="0" fontId="167" fillId="0" borderId="8" applyNumberFormat="0" applyFill="0" applyAlignment="0" applyProtection="0"/>
    <xf numFmtId="0" fontId="132" fillId="119" borderId="0" applyNumberFormat="0" applyBorder="0" applyAlignment="0" applyProtection="0"/>
    <xf numFmtId="0" fontId="132" fillId="124" borderId="0" applyNumberFormat="0" applyBorder="0" applyAlignment="0" applyProtection="0"/>
    <xf numFmtId="0" fontId="132" fillId="117" borderId="0" applyNumberFormat="0" applyBorder="0" applyAlignment="0" applyProtection="0"/>
    <xf numFmtId="0" fontId="132" fillId="125"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21" borderId="0" applyNumberFormat="0" applyBorder="0" applyAlignment="0" applyProtection="0"/>
    <xf numFmtId="0" fontId="132" fillId="116" borderId="0" applyNumberFormat="0" applyBorder="0" applyAlignment="0" applyProtection="0"/>
    <xf numFmtId="0" fontId="132" fillId="121" borderId="0" applyNumberFormat="0" applyBorder="0" applyAlignment="0" applyProtection="0"/>
    <xf numFmtId="0" fontId="132" fillId="124" borderId="0" applyNumberFormat="0" applyBorder="0" applyAlignment="0" applyProtection="0"/>
    <xf numFmtId="0" fontId="136" fillId="101" borderId="3" applyNumberFormat="0" applyAlignment="0" applyProtection="0"/>
    <xf numFmtId="0" fontId="132" fillId="123"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123" borderId="0" applyNumberFormat="0" applyBorder="0" applyAlignment="0" applyProtection="0"/>
    <xf numFmtId="0" fontId="132" fillId="123" borderId="0" applyNumberFormat="0" applyBorder="0" applyAlignment="0" applyProtection="0"/>
    <xf numFmtId="0" fontId="43" fillId="0" borderId="0" applyBorder="0" applyProtection="0">
      <alignment vertical="top" wrapText="1"/>
    </xf>
    <xf numFmtId="0" fontId="171" fillId="0" borderId="0" applyBorder="0" applyProtection="0">
      <alignment vertical="top" wrapText="1"/>
    </xf>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136" fillId="101" borderId="3" applyNumberFormat="0" applyAlignment="0" applyProtection="0"/>
    <xf numFmtId="0" fontId="141" fillId="0" borderId="0" applyNumberFormat="0" applyFill="0" applyBorder="0" applyAlignment="0" applyProtection="0"/>
    <xf numFmtId="0" fontId="13" fillId="97" borderId="7" applyNumberFormat="0" applyFont="0" applyAlignment="0" applyProtection="0"/>
    <xf numFmtId="0" fontId="35" fillId="97" borderId="7" applyNumberFormat="0" applyAlignment="0" applyProtection="0"/>
    <xf numFmtId="0" fontId="35" fillId="97" borderId="7" applyNumberFormat="0" applyAlignment="0" applyProtection="0"/>
    <xf numFmtId="0" fontId="35" fillId="97" borderId="7" applyNumberFormat="0" applyAlignment="0" applyProtection="0"/>
    <xf numFmtId="0" fontId="18" fillId="26" borderId="7" applyNumberFormat="0" applyAlignment="0" applyProtection="0"/>
    <xf numFmtId="0" fontId="18" fillId="26" borderId="7" applyNumberFormat="0" applyAlignment="0" applyProtection="0"/>
    <xf numFmtId="0" fontId="35" fillId="97" borderId="7" applyNumberFormat="0" applyAlignment="0" applyProtection="0"/>
    <xf numFmtId="0" fontId="35" fillId="97" borderId="7" applyNumberFormat="0" applyAlignment="0" applyProtection="0"/>
    <xf numFmtId="0" fontId="35" fillId="97" borderId="7" applyNumberFormat="0" applyAlignment="0" applyProtection="0"/>
    <xf numFmtId="0" fontId="18" fillId="26" borderId="7" applyNumberFormat="0" applyAlignment="0" applyProtection="0"/>
    <xf numFmtId="0" fontId="35" fillId="97" borderId="7" applyNumberFormat="0" applyAlignment="0" applyProtection="0"/>
    <xf numFmtId="0" fontId="18" fillId="26" borderId="7" applyNumberFormat="0" applyAlignment="0" applyProtection="0"/>
    <xf numFmtId="0" fontId="18" fillId="26" borderId="7" applyNumberFormat="0" applyAlignment="0" applyProtection="0"/>
    <xf numFmtId="0" fontId="35" fillId="97" borderId="7" applyNumberFormat="0" applyAlignment="0" applyProtection="0"/>
    <xf numFmtId="0" fontId="35" fillId="97" borderId="7" applyNumberFormat="0" applyAlignment="0" applyProtection="0"/>
    <xf numFmtId="0" fontId="35" fillId="97" borderId="7" applyNumberFormat="0" applyAlignment="0" applyProtection="0"/>
    <xf numFmtId="0" fontId="162" fillId="113" borderId="0" applyNumberFormat="0" applyBorder="0" applyAlignment="0" applyProtection="0"/>
    <xf numFmtId="0" fontId="82" fillId="25" borderId="0" applyNumberFormat="0" applyBorder="0" applyAlignment="0" applyProtection="0"/>
    <xf numFmtId="179" fontId="169" fillId="0" borderId="0"/>
    <xf numFmtId="0" fontId="161" fillId="113" borderId="0" applyNumberFormat="0" applyBorder="0" applyAlignment="0" applyProtection="0"/>
    <xf numFmtId="0" fontId="168" fillId="113" borderId="0" applyNumberFormat="0" applyBorder="0" applyAlignment="0" applyProtection="0"/>
    <xf numFmtId="0" fontId="168" fillId="113" borderId="0" applyNumberFormat="0" applyBorder="0" applyAlignment="0" applyProtection="0"/>
    <xf numFmtId="0" fontId="162" fillId="113" borderId="0" applyNumberFormat="0" applyBorder="0" applyAlignment="0" applyProtection="0"/>
    <xf numFmtId="0" fontId="162" fillId="113" borderId="0" applyNumberFormat="0" applyBorder="0" applyAlignment="0" applyProtection="0"/>
    <xf numFmtId="0" fontId="35" fillId="0" borderId="0"/>
    <xf numFmtId="0" fontId="85" fillId="0" borderId="0"/>
    <xf numFmtId="0" fontId="95" fillId="0" borderId="0"/>
    <xf numFmtId="0" fontId="38" fillId="0" borderId="0"/>
    <xf numFmtId="0" fontId="85" fillId="0" borderId="0"/>
    <xf numFmtId="0" fontId="35" fillId="0" borderId="0"/>
    <xf numFmtId="0" fontId="35" fillId="0" borderId="0"/>
    <xf numFmtId="0" fontId="35" fillId="0" borderId="0"/>
    <xf numFmtId="0" fontId="35" fillId="0" borderId="0"/>
    <xf numFmtId="0" fontId="166" fillId="0" borderId="0"/>
    <xf numFmtId="0" fontId="35" fillId="0" borderId="0"/>
    <xf numFmtId="0" fontId="35" fillId="0" borderId="0"/>
    <xf numFmtId="0" fontId="35"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69" fontId="35"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49" fillId="0" borderId="0"/>
    <xf numFmtId="0" fontId="85" fillId="0" borderId="0"/>
    <xf numFmtId="0" fontId="149" fillId="0" borderId="0"/>
    <xf numFmtId="0" fontId="85" fillId="0" borderId="0"/>
    <xf numFmtId="0" fontId="153" fillId="0" borderId="0">
      <alignment horizontal="justify" vertical="top"/>
    </xf>
    <xf numFmtId="0" fontId="173" fillId="0" borderId="0"/>
    <xf numFmtId="0" fontId="38" fillId="0" borderId="0"/>
    <xf numFmtId="0" fontId="85" fillId="0" borderId="0"/>
    <xf numFmtId="0" fontId="85" fillId="0" borderId="0"/>
    <xf numFmtId="0" fontId="18" fillId="0" borderId="0"/>
    <xf numFmtId="0" fontId="85" fillId="0" borderId="0"/>
    <xf numFmtId="0" fontId="85" fillId="0" borderId="0"/>
    <xf numFmtId="0" fontId="35" fillId="0" borderId="0"/>
    <xf numFmtId="0" fontId="85" fillId="0" borderId="0"/>
    <xf numFmtId="169" fontId="35" fillId="0" borderId="0"/>
    <xf numFmtId="4" fontId="164" fillId="0" borderId="0" applyAlignment="0"/>
    <xf numFmtId="4" fontId="164" fillId="0" borderId="0" applyAlignment="0"/>
    <xf numFmtId="4" fontId="164" fillId="0" borderId="0" applyAlignment="0"/>
    <xf numFmtId="4" fontId="164" fillId="0" borderId="0" applyAlignment="0"/>
    <xf numFmtId="4" fontId="164" fillId="0" borderId="0" applyAlignment="0"/>
    <xf numFmtId="4" fontId="35" fillId="0" borderId="0" applyAlignment="0"/>
    <xf numFmtId="4" fontId="35" fillId="0" borderId="0" applyAlignment="0"/>
    <xf numFmtId="4" fontId="35" fillId="0" borderId="0" applyAlignment="0"/>
    <xf numFmtId="0" fontId="33" fillId="0" borderId="0" applyNumberFormat="0" applyFill="0" applyBorder="0" applyAlignment="0" applyProtection="0"/>
    <xf numFmtId="0" fontId="163" fillId="0" borderId="0" applyNumberFormat="0" applyFill="0" applyBorder="0" applyAlignment="0" applyProtection="0"/>
    <xf numFmtId="0" fontId="160" fillId="0" borderId="0" applyNumberFormat="0" applyFill="0" applyBorder="0" applyAlignment="0" applyProtection="0"/>
    <xf numFmtId="0" fontId="155" fillId="0" borderId="5" applyNumberFormat="0" applyFill="0" applyAlignment="0" applyProtection="0"/>
    <xf numFmtId="0" fontId="154" fillId="0" borderId="6" applyNumberFormat="0" applyFill="0" applyAlignment="0" applyProtection="0"/>
    <xf numFmtId="0" fontId="159" fillId="0" borderId="5" applyNumberFormat="0" applyFill="0" applyAlignment="0" applyProtection="0"/>
    <xf numFmtId="0" fontId="158" fillId="0" borderId="4"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1" fillId="0" borderId="21" applyNumberFormat="0" applyFill="0" applyAlignment="0" applyProtection="0"/>
    <xf numFmtId="0" fontId="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41" fillId="0" borderId="21" applyNumberFormat="0" applyFill="0" applyAlignment="0" applyProtection="0"/>
    <xf numFmtId="0" fontId="136" fillId="2" borderId="3" applyNumberFormat="0" applyAlignment="0" applyProtection="0"/>
    <xf numFmtId="0" fontId="140" fillId="0" borderId="20" applyNumberFormat="0" applyFill="0" applyAlignment="0" applyProtection="0"/>
    <xf numFmtId="0" fontId="135" fillId="113" borderId="11" applyNumberFormat="0" applyAlignment="0" applyProtection="0"/>
    <xf numFmtId="0" fontId="135" fillId="113" borderId="11" applyNumberFormat="0" applyAlignment="0" applyProtection="0"/>
    <xf numFmtId="0" fontId="135" fillId="113" borderId="11" applyNumberFormat="0" applyAlignment="0" applyProtection="0"/>
    <xf numFmtId="0" fontId="135" fillId="113" borderId="11" applyNumberFormat="0" applyAlignment="0" applyProtection="0"/>
    <xf numFmtId="0" fontId="135" fillId="113" borderId="11" applyNumberFormat="0" applyAlignment="0" applyProtection="0"/>
    <xf numFmtId="0" fontId="148" fillId="0" borderId="0" applyNumberFormat="0" applyFill="0" applyBorder="0" applyAlignment="0" applyProtection="0">
      <alignment vertical="top"/>
      <protection locked="0"/>
    </xf>
    <xf numFmtId="0" fontId="71" fillId="0" borderId="0" applyNumberFormat="0" applyFill="0" applyBorder="0" applyAlignment="0" applyProtection="0"/>
    <xf numFmtId="0" fontId="148" fillId="0" borderId="0" applyNumberFormat="0" applyFill="0" applyBorder="0" applyAlignment="0" applyProtection="0"/>
    <xf numFmtId="0" fontId="7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70" fillId="0" borderId="20"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22" fillId="7" borderId="0" applyNumberFormat="0" applyBorder="0" applyAlignment="0" applyProtection="0"/>
    <xf numFmtId="0" fontId="142" fillId="0" borderId="19" applyNumberFormat="0" applyFill="0" applyAlignment="0" applyProtection="0"/>
    <xf numFmtId="0" fontId="142" fillId="0" borderId="19" applyNumberFormat="0" applyFill="0" applyAlignment="0" applyProtection="0"/>
    <xf numFmtId="0" fontId="140" fillId="0" borderId="20" applyNumberFormat="0" applyFill="0" applyAlignment="0" applyProtection="0"/>
    <xf numFmtId="0" fontId="69"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151" fillId="0" borderId="18" applyNumberFormat="0" applyFill="0" applyAlignment="0" applyProtection="0"/>
    <xf numFmtId="0" fontId="22" fillId="7" borderId="0" applyNumberFormat="0" applyBorder="0" applyAlignment="0" applyProtection="0"/>
    <xf numFmtId="0" fontId="134" fillId="105" borderId="0" applyNumberFormat="0" applyBorder="0" applyAlignment="0" applyProtection="0"/>
    <xf numFmtId="0" fontId="134" fillId="105" borderId="0" applyNumberFormat="0" applyBorder="0" applyAlignment="0" applyProtection="0"/>
    <xf numFmtId="0" fontId="134" fillId="105" borderId="0" applyNumberFormat="0" applyBorder="0" applyAlignment="0" applyProtection="0"/>
    <xf numFmtId="0" fontId="134" fillId="105" borderId="0" applyNumberFormat="0" applyBorder="0" applyAlignment="0" applyProtection="0"/>
    <xf numFmtId="0" fontId="22" fillId="7" borderId="0" applyNumberFormat="0" applyBorder="0" applyAlignment="0" applyProtection="0"/>
    <xf numFmtId="0" fontId="134" fillId="105" borderId="0" applyNumberFormat="0" applyBorder="0" applyAlignment="0" applyProtection="0"/>
    <xf numFmtId="0" fontId="134" fillId="105" borderId="0" applyNumberFormat="0" applyBorder="0" applyAlignment="0" applyProtection="0"/>
    <xf numFmtId="0" fontId="22" fillId="7" borderId="0" applyNumberFormat="0" applyBorder="0" applyAlignment="0" applyProtection="0"/>
    <xf numFmtId="0" fontId="134" fillId="105" borderId="0" applyNumberFormat="0" applyBorder="0" applyAlignment="0" applyProtection="0"/>
    <xf numFmtId="0" fontId="134" fillId="105" borderId="0" applyNumberFormat="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9" fontId="35" fillId="0" borderId="0"/>
    <xf numFmtId="0" fontId="147" fillId="0" borderId="0"/>
    <xf numFmtId="173" fontId="13" fillId="0" borderId="0" applyFill="0" applyBorder="0" applyAlignment="0" applyProtection="0"/>
    <xf numFmtId="0" fontId="134" fillId="105" borderId="0" applyNumberFormat="0" applyBorder="0" applyAlignment="0" applyProtection="0"/>
    <xf numFmtId="169" fontId="35" fillId="0" borderId="0"/>
    <xf numFmtId="0" fontId="67" fillId="0" borderId="16" applyAlignment="0"/>
    <xf numFmtId="178" fontId="137" fillId="0" borderId="0" applyFill="0" applyBorder="0" applyAlignment="0" applyProtection="0"/>
    <xf numFmtId="3" fontId="13" fillId="0" borderId="0" applyFill="0" applyBorder="0" applyAlignment="0" applyProtection="0"/>
    <xf numFmtId="3" fontId="137" fillId="0" borderId="0" applyFill="0" applyBorder="0" applyAlignment="0" applyProtection="0"/>
    <xf numFmtId="3" fontId="13" fillId="0" borderId="0" applyFont="0" applyFill="0" applyBorder="0" applyAlignment="0" applyProtection="0"/>
    <xf numFmtId="0" fontId="144" fillId="122" borderId="10" applyNumberFormat="0" applyAlignment="0" applyProtection="0"/>
    <xf numFmtId="0" fontId="45" fillId="36" borderId="10" applyNumberFormat="0" applyAlignment="0" applyProtection="0"/>
    <xf numFmtId="0" fontId="144" fillId="122" borderId="10" applyNumberFormat="0" applyAlignment="0" applyProtection="0"/>
    <xf numFmtId="0" fontId="144" fillId="122" borderId="10" applyNumberFormat="0" applyAlignment="0" applyProtection="0"/>
    <xf numFmtId="0" fontId="144" fillId="122" borderId="10" applyNumberFormat="0" applyAlignment="0" applyProtection="0"/>
    <xf numFmtId="0" fontId="144" fillId="122" borderId="10" applyNumberFormat="0" applyAlignment="0" applyProtection="0"/>
    <xf numFmtId="0" fontId="62" fillId="56" borderId="11" applyNumberFormat="0" applyAlignment="0" applyProtection="0"/>
    <xf numFmtId="0" fontId="133" fillId="106" borderId="0" applyNumberFormat="0" applyBorder="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9" fillId="101" borderId="11" applyNumberFormat="0" applyAlignment="0" applyProtection="0"/>
    <xf numFmtId="0" fontId="133" fillId="106" borderId="0" applyNumberFormat="0" applyBorder="0" applyAlignment="0" applyProtection="0"/>
    <xf numFmtId="0" fontId="139" fillId="101" borderId="11" applyNumberFormat="0" applyAlignment="0" applyProtection="0"/>
    <xf numFmtId="0" fontId="48" fillId="8" borderId="0" applyNumberFormat="0" applyBorder="0" applyAlignment="0" applyProtection="0"/>
    <xf numFmtId="0" fontId="48" fillId="8" borderId="0" applyNumberFormat="0" applyBorder="0" applyAlignment="0" applyProtection="0"/>
    <xf numFmtId="0" fontId="133" fillId="106"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133" fillId="106" borderId="0" applyNumberFormat="0" applyBorder="0" applyAlignment="0" applyProtection="0"/>
    <xf numFmtId="0" fontId="48" fillId="8" borderId="0" applyNumberFormat="0" applyBorder="0" applyAlignment="0" applyProtection="0"/>
    <xf numFmtId="0" fontId="133" fillId="10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132" fillId="96" borderId="0" applyNumberFormat="0" applyBorder="0" applyAlignment="0" applyProtection="0"/>
    <xf numFmtId="0" fontId="21" fillId="21"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21"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17"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121"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21" fillId="46"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21" fillId="46"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21" fillId="46" borderId="0" applyNumberFormat="0" applyBorder="0" applyAlignment="0" applyProtection="0"/>
    <xf numFmtId="0" fontId="132" fillId="120" borderId="0" applyNumberFormat="0" applyBorder="0" applyAlignment="0" applyProtection="0"/>
    <xf numFmtId="0" fontId="132" fillId="120"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0" borderId="0" applyNumberFormat="0" applyBorder="0" applyAlignment="0" applyProtection="0"/>
    <xf numFmtId="0" fontId="132" fillId="100" borderId="0" applyNumberFormat="0" applyBorder="0" applyAlignment="0" applyProtection="0"/>
    <xf numFmtId="0" fontId="132" fillId="100" borderId="0" applyNumberFormat="0" applyBorder="0" applyAlignment="0" applyProtection="0"/>
    <xf numFmtId="0" fontId="132" fillId="100"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98" borderId="0" applyNumberFormat="0" applyBorder="0" applyAlignment="0" applyProtection="0"/>
    <xf numFmtId="0" fontId="21" fillId="5" borderId="0" applyNumberFormat="0" applyBorder="0" applyAlignment="0" applyProtection="0"/>
    <xf numFmtId="0" fontId="132" fillId="104" borderId="0" applyNumberFormat="0" applyBorder="0" applyAlignment="0" applyProtection="0"/>
    <xf numFmtId="0" fontId="132" fillId="104" borderId="0" applyNumberFormat="0" applyBorder="0" applyAlignment="0" applyProtection="0"/>
    <xf numFmtId="0" fontId="21" fillId="5" borderId="0" applyNumberFormat="0" applyBorder="0" applyAlignment="0" applyProtection="0"/>
    <xf numFmtId="0" fontId="132" fillId="104" borderId="0" applyNumberFormat="0" applyBorder="0" applyAlignment="0" applyProtection="0"/>
    <xf numFmtId="0" fontId="132" fillId="104" borderId="0" applyNumberFormat="0" applyBorder="0" applyAlignment="0" applyProtection="0"/>
    <xf numFmtId="0" fontId="21" fillId="5" borderId="0" applyNumberFormat="0" applyBorder="0" applyAlignment="0" applyProtection="0"/>
    <xf numFmtId="0" fontId="132" fillId="104" borderId="0" applyNumberFormat="0" applyBorder="0" applyAlignment="0" applyProtection="0"/>
    <xf numFmtId="0" fontId="132" fillId="104"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21" fillId="43"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132" fillId="105"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19" borderId="0" applyNumberFormat="0" applyBorder="0" applyAlignment="0" applyProtection="0"/>
    <xf numFmtId="0" fontId="132" fillId="119" borderId="0" applyNumberFormat="0" applyBorder="0" applyAlignment="0" applyProtection="0"/>
    <xf numFmtId="0" fontId="21" fillId="41"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5" borderId="0" applyNumberFormat="0" applyBorder="0" applyAlignment="0" applyProtection="0"/>
    <xf numFmtId="0" fontId="21" fillId="7" borderId="0" applyNumberFormat="0" applyBorder="0" applyAlignment="0" applyProtection="0"/>
    <xf numFmtId="0" fontId="132" fillId="105" borderId="0" applyNumberFormat="0" applyBorder="0" applyAlignment="0" applyProtection="0"/>
    <xf numFmtId="0" fontId="132" fillId="102" borderId="0" applyNumberFormat="0" applyBorder="0" applyAlignment="0" applyProtection="0"/>
    <xf numFmtId="0" fontId="13" fillId="26" borderId="0" applyNumberFormat="0" applyBorder="0" applyAlignment="0" applyProtection="0"/>
    <xf numFmtId="0" fontId="132" fillId="116" borderId="0" applyNumberFormat="0" applyBorder="0" applyAlignment="0" applyProtection="0"/>
    <xf numFmtId="0" fontId="132" fillId="117" borderId="0" applyNumberFormat="0" applyBorder="0" applyAlignment="0" applyProtection="0"/>
    <xf numFmtId="0" fontId="132" fillId="116" borderId="0" applyNumberFormat="0" applyBorder="0" applyAlignment="0" applyProtection="0"/>
    <xf numFmtId="0" fontId="132" fillId="99" borderId="0" applyNumberFormat="0" applyBorder="0" applyAlignment="0" applyProtection="0"/>
    <xf numFmtId="0" fontId="132" fillId="100" borderId="0" applyNumberFormat="0" applyBorder="0" applyAlignment="0" applyProtection="0"/>
    <xf numFmtId="0" fontId="132" fillId="114"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4"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5"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13"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8" borderId="0" applyNumberFormat="0" applyBorder="0" applyAlignment="0" applyProtection="0"/>
    <xf numFmtId="0" fontId="13" fillId="112" borderId="0" applyNumberFormat="0" applyBorder="0" applyAlignment="0" applyProtection="0"/>
    <xf numFmtId="0" fontId="13" fillId="112" borderId="0" applyNumberFormat="0" applyBorder="0" applyAlignment="0" applyProtection="0"/>
    <xf numFmtId="0" fontId="13" fillId="111" borderId="0" applyNumberFormat="0" applyBorder="0" applyAlignment="0" applyProtection="0"/>
    <xf numFmtId="0" fontId="13" fillId="111"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99" borderId="0" applyNumberFormat="0" applyBorder="0" applyAlignment="0" applyProtection="0"/>
    <xf numFmtId="0" fontId="13" fillId="99" borderId="0" applyNumberFormat="0" applyBorder="0" applyAlignment="0" applyProtection="0"/>
    <xf numFmtId="0" fontId="13" fillId="99" borderId="0" applyNumberFormat="0" applyBorder="0" applyAlignment="0" applyProtection="0"/>
    <xf numFmtId="0" fontId="13" fillId="100" borderId="0" applyNumberFormat="0" applyBorder="0" applyAlignment="0" applyProtection="0"/>
    <xf numFmtId="0" fontId="13" fillId="26" borderId="0" applyNumberFormat="0" applyBorder="0" applyAlignment="0" applyProtection="0"/>
    <xf numFmtId="0" fontId="13" fillId="110"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105"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105" borderId="0" applyNumberFormat="0" applyBorder="0" applyAlignment="0" applyProtection="0"/>
    <xf numFmtId="0" fontId="13" fillId="7" borderId="0" applyNumberFormat="0" applyBorder="0" applyAlignment="0" applyProtection="0"/>
    <xf numFmtId="0" fontId="13" fillId="105"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26"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3"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26" borderId="0" applyNumberFormat="0" applyBorder="0" applyAlignment="0" applyProtection="0"/>
    <xf numFmtId="0" fontId="13" fillId="97" borderId="0" applyNumberFormat="0" applyBorder="0" applyAlignment="0" applyProtection="0"/>
    <xf numFmtId="0" fontId="13" fillId="97"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0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4"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13" fillId="110" borderId="0" applyNumberFormat="0" applyBorder="0" applyAlignment="0" applyProtection="0"/>
    <xf numFmtId="0" fontId="20" fillId="0" borderId="0"/>
    <xf numFmtId="0" fontId="13" fillId="110" borderId="0" applyNumberFormat="0" applyBorder="0" applyAlignment="0" applyProtection="0"/>
    <xf numFmtId="0" fontId="13" fillId="10" borderId="0" applyNumberFormat="0" applyBorder="0" applyAlignment="0" applyProtection="0"/>
    <xf numFmtId="0" fontId="13" fillId="107" borderId="0" applyNumberFormat="0" applyBorder="0" applyAlignment="0" applyProtection="0"/>
    <xf numFmtId="0" fontId="13" fillId="109" borderId="0" applyNumberFormat="0" applyBorder="0" applyAlignment="0" applyProtection="0"/>
    <xf numFmtId="0" fontId="13" fillId="109" borderId="0" applyNumberFormat="0" applyBorder="0" applyAlignment="0" applyProtection="0"/>
    <xf numFmtId="0" fontId="13" fillId="10" borderId="0" applyNumberFormat="0" applyBorder="0" applyAlignment="0" applyProtection="0"/>
    <xf numFmtId="0" fontId="13" fillId="109"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7"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6" borderId="0" applyNumberFormat="0" applyBorder="0" applyAlignment="0" applyProtection="0"/>
    <xf numFmtId="0" fontId="13" fillId="105" borderId="0" applyNumberFormat="0" applyBorder="0" applyAlignment="0" applyProtection="0"/>
    <xf numFmtId="0" fontId="13" fillId="5"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4" borderId="0" applyNumberFormat="0" applyBorder="0" applyAlignment="0" applyProtection="0"/>
    <xf numFmtId="0" fontId="13" fillId="103" borderId="0" applyNumberFormat="0" applyBorder="0" applyAlignment="0" applyProtection="0"/>
    <xf numFmtId="0" fontId="13" fillId="103" borderId="0" applyNumberFormat="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38"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8"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76"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76"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8" fontId="18" fillId="0" borderId="0" applyFill="0" applyBorder="0" applyAlignment="0" applyProtection="0"/>
    <xf numFmtId="178" fontId="63" fillId="0" borderId="0" applyFill="0" applyBorder="0" applyAlignment="0" applyProtection="0"/>
    <xf numFmtId="178" fontId="18"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0" fontId="48" fillId="5" borderId="0" applyNumberFormat="0" applyBorder="0" applyAlignment="0" applyProtection="0"/>
    <xf numFmtId="0" fontId="50" fillId="0" borderId="24" applyNumberFormat="0" applyFill="0" applyAlignment="0" applyProtection="0"/>
    <xf numFmtId="0" fontId="93" fillId="0" borderId="0" applyNumberFormat="0" applyFill="0" applyBorder="0" applyAlignment="0" applyProtection="0"/>
    <xf numFmtId="0" fontId="50" fillId="0" borderId="24"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38" fillId="0" borderId="0"/>
    <xf numFmtId="0" fontId="21" fillId="41" borderId="0" applyNumberFormat="0" applyBorder="0" applyAlignment="0" applyProtection="0"/>
    <xf numFmtId="4" fontId="18" fillId="0" borderId="14" applyAlignment="0"/>
    <xf numFmtId="4" fontId="18" fillId="0" borderId="14" applyAlignment="0"/>
    <xf numFmtId="4" fontId="18" fillId="0" borderId="14" applyAlignment="0"/>
    <xf numFmtId="0" fontId="47" fillId="24" borderId="11" applyNumberFormat="0" applyAlignment="0" applyProtection="0"/>
    <xf numFmtId="0" fontId="46" fillId="24" borderId="11" applyNumberFormat="0" applyAlignment="0" applyProtection="0"/>
    <xf numFmtId="0" fontId="46" fillId="24" borderId="11" applyNumberFormat="0" applyAlignment="0" applyProtection="0"/>
    <xf numFmtId="0" fontId="39" fillId="0" borderId="9" applyNumberFormat="0" applyFill="0" applyAlignment="0" applyProtection="0"/>
    <xf numFmtId="0" fontId="25" fillId="56" borderId="3" applyNumberFormat="0" applyAlignment="0" applyProtection="0"/>
    <xf numFmtId="0" fontId="21" fillId="21" borderId="0" applyNumberFormat="0" applyBorder="0" applyAlignment="0" applyProtection="0"/>
    <xf numFmtId="0" fontId="21" fillId="32" borderId="0" applyNumberFormat="0" applyBorder="0" applyAlignment="0" applyProtection="0"/>
    <xf numFmtId="0" fontId="21" fillId="2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8" borderId="0" applyNumberFormat="0" applyBorder="0" applyAlignment="0" applyProtection="0"/>
    <xf numFmtId="0" fontId="42" fillId="0" borderId="0" applyNumberFormat="0" applyFill="0" applyBorder="0" applyAlignment="0" applyProtection="0"/>
    <xf numFmtId="0" fontId="18" fillId="26" borderId="7"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25" fillId="56" borderId="3" applyNumberFormat="0" applyAlignment="0" applyProtection="0"/>
    <xf numFmtId="0" fontId="41" fillId="0" borderId="0" applyNumberFormat="0" applyFill="0" applyBorder="0" applyAlignment="0" applyProtection="0"/>
    <xf numFmtId="0" fontId="38" fillId="26" borderId="7" applyNumberFormat="0" applyAlignment="0" applyProtection="0"/>
    <xf numFmtId="9" fontId="76" fillId="0" borderId="0" applyFill="0" applyBorder="0" applyAlignment="0" applyProtection="0"/>
    <xf numFmtId="0" fontId="18" fillId="0" borderId="0"/>
    <xf numFmtId="0" fontId="18" fillId="26" borderId="7" applyNumberFormat="0" applyAlignment="0" applyProtection="0"/>
    <xf numFmtId="0" fontId="39" fillId="25" borderId="0" applyNumberFormat="0" applyBorder="0" applyAlignment="0" applyProtection="0"/>
    <xf numFmtId="179" fontId="83" fillId="0" borderId="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0" borderId="0"/>
    <xf numFmtId="0" fontId="26" fillId="0" borderId="4" applyNumberFormat="0" applyFill="0" applyAlignment="0" applyProtection="0"/>
    <xf numFmtId="0" fontId="56" fillId="0" borderId="0"/>
    <xf numFmtId="0" fontId="56" fillId="0" borderId="0"/>
    <xf numFmtId="0" fontId="95" fillId="0" borderId="0"/>
    <xf numFmtId="0" fontId="56" fillId="0" borderId="0"/>
    <xf numFmtId="0" fontId="18" fillId="0" borderId="0"/>
    <xf numFmtId="0" fontId="56" fillId="0" borderId="0"/>
    <xf numFmtId="0" fontId="56" fillId="0" borderId="0"/>
    <xf numFmtId="0" fontId="56" fillId="0" borderId="0"/>
    <xf numFmtId="0" fontId="18"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4" fillId="0" borderId="0" applyAlignment="0"/>
    <xf numFmtId="0" fontId="56" fillId="0" borderId="0"/>
    <xf numFmtId="0" fontId="38" fillId="0" borderId="0"/>
    <xf numFmtId="0" fontId="38" fillId="0" borderId="0"/>
    <xf numFmtId="0" fontId="38" fillId="0" borderId="0"/>
    <xf numFmtId="0" fontId="38" fillId="0" borderId="0"/>
    <xf numFmtId="4" fontId="74" fillId="0" borderId="0" applyAlignment="0"/>
    <xf numFmtId="4" fontId="74" fillId="0" borderId="0" applyAlignment="0"/>
    <xf numFmtId="4" fontId="74" fillId="0" borderId="0" applyAlignment="0"/>
    <xf numFmtId="4" fontId="18" fillId="0" borderId="0" applyAlignment="0"/>
    <xf numFmtId="4" fontId="18" fillId="0" borderId="0" applyAlignment="0"/>
    <xf numFmtId="4" fontId="18" fillId="0" borderId="0" applyAlignment="0"/>
    <xf numFmtId="0" fontId="31" fillId="0" borderId="6" applyNumberFormat="0" applyFill="0" applyAlignment="0" applyProtection="0"/>
    <xf numFmtId="0" fontId="31" fillId="0" borderId="0" applyNumberFormat="0" applyFill="0" applyBorder="0" applyAlignment="0" applyProtection="0"/>
    <xf numFmtId="0" fontId="30" fillId="0" borderId="5" applyNumberFormat="0" applyFill="0" applyAlignment="0" applyProtection="0"/>
    <xf numFmtId="0" fontId="29" fillId="0" borderId="5" applyNumberFormat="0" applyFill="0" applyAlignment="0" applyProtection="0"/>
    <xf numFmtId="0" fontId="26" fillId="0" borderId="4" applyNumberFormat="0" applyFill="0" applyAlignment="0" applyProtection="0"/>
    <xf numFmtId="0" fontId="25" fillId="24" borderId="3" applyNumberFormat="0" applyAlignment="0" applyProtection="0"/>
    <xf numFmtId="0" fontId="41" fillId="0" borderId="21" applyNumberFormat="0" applyFill="0" applyAlignment="0" applyProtection="0"/>
    <xf numFmtId="0" fontId="41" fillId="0" borderId="21" applyNumberFormat="0" applyFill="0" applyAlignment="0" applyProtection="0"/>
    <xf numFmtId="0" fontId="41" fillId="0" borderId="21" applyNumberFormat="0" applyFill="0" applyAlignment="0" applyProtection="0"/>
    <xf numFmtId="0" fontId="69" fillId="0" borderId="19" applyNumberFormat="0" applyFill="0" applyAlignment="0" applyProtection="0"/>
    <xf numFmtId="0" fontId="49" fillId="25" borderId="11" applyNumberFormat="0" applyAlignment="0" applyProtection="0"/>
    <xf numFmtId="0" fontId="70" fillId="0" borderId="0" applyNumberFormat="0" applyFill="0" applyBorder="0" applyAlignment="0" applyProtection="0"/>
    <xf numFmtId="0" fontId="49" fillId="25" borderId="11" applyNumberFormat="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42" fillId="0" borderId="0" applyNumberFormat="0" applyFill="0" applyBorder="0" applyAlignment="0" applyProtection="0"/>
    <xf numFmtId="0" fontId="69" fillId="0" borderId="19"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42" fillId="0" borderId="0" applyNumberFormat="0" applyFill="0" applyBorder="0" applyAlignment="0" applyProtection="0"/>
    <xf numFmtId="0" fontId="62" fillId="56" borderId="11" applyNumberFormat="0" applyAlignment="0" applyProtection="0"/>
    <xf numFmtId="0" fontId="22" fillId="7" borderId="0" applyNumberFormat="0" applyBorder="0" applyAlignment="0" applyProtection="0"/>
    <xf numFmtId="0" fontId="45" fillId="36" borderId="10" applyNumberFormat="0" applyAlignment="0" applyProtection="0"/>
    <xf numFmtId="3" fontId="63" fillId="0" borderId="0" applyFill="0" applyBorder="0" applyAlignment="0" applyProtection="0"/>
    <xf numFmtId="0" fontId="45" fillId="36" borderId="10" applyNumberFormat="0" applyAlignment="0" applyProtection="0"/>
    <xf numFmtId="0" fontId="45" fillId="36" borderId="10"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62" fillId="56" borderId="11" applyNumberFormat="0" applyAlignment="0" applyProtection="0"/>
    <xf numFmtId="0" fontId="21" fillId="21" borderId="0" applyNumberFormat="0" applyBorder="0" applyAlignment="0" applyProtection="0"/>
    <xf numFmtId="0" fontId="62" fillId="56" borderId="11" applyNumberFormat="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60" fillId="0" borderId="0"/>
    <xf numFmtId="0" fontId="21" fillId="7" borderId="0" applyNumberFormat="0" applyBorder="0" applyAlignment="0" applyProtection="0"/>
    <xf numFmtId="0" fontId="21" fillId="46"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6" borderId="0" applyNumberFormat="0" applyBorder="0" applyAlignment="0" applyProtection="0"/>
    <xf numFmtId="0" fontId="21" fillId="15" borderId="0" applyNumberFormat="0" applyBorder="0" applyAlignment="0" applyProtection="0"/>
    <xf numFmtId="0" fontId="21" fillId="4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5" borderId="0" applyNumberFormat="0" applyBorder="0" applyAlignment="0" applyProtection="0"/>
    <xf numFmtId="0" fontId="21" fillId="43" borderId="0" applyNumberFormat="0" applyBorder="0" applyAlignment="0" applyProtection="0"/>
    <xf numFmtId="0" fontId="21" fillId="5"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7" borderId="0" applyNumberFormat="0" applyBorder="0" applyAlignment="0" applyProtection="0"/>
    <xf numFmtId="0" fontId="21" fillId="22" borderId="0" applyNumberFormat="0" applyBorder="0" applyAlignment="0" applyProtection="0"/>
    <xf numFmtId="0" fontId="21" fillId="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85" fillId="0" borderId="0"/>
    <xf numFmtId="165" fontId="13" fillId="0" borderId="0" applyFont="0" applyFill="0" applyBorder="0" applyAlignment="0" applyProtection="0"/>
    <xf numFmtId="0" fontId="131" fillId="70" borderId="0" applyNumberFormat="0" applyBorder="0" applyAlignment="0" applyProtection="0"/>
    <xf numFmtId="0" fontId="119" fillId="0" borderId="0"/>
    <xf numFmtId="0" fontId="21" fillId="7" borderId="0" applyNumberFormat="0" applyBorder="0" applyAlignment="0" applyProtection="0"/>
    <xf numFmtId="0" fontId="42" fillId="0" borderId="0" applyNumberFormat="0" applyFill="0" applyBorder="0" applyAlignment="0" applyProtection="0"/>
    <xf numFmtId="180" fontId="63" fillId="0" borderId="0" applyFill="0" applyBorder="0" applyAlignment="0" applyProtection="0"/>
    <xf numFmtId="0" fontId="56" fillId="0" borderId="0"/>
    <xf numFmtId="180" fontId="63" fillId="0" borderId="0" applyFill="0" applyBorder="0" applyAlignment="0" applyProtection="0"/>
    <xf numFmtId="0" fontId="21" fillId="7" borderId="0" applyNumberFormat="0" applyBorder="0" applyAlignment="0" applyProtection="0"/>
    <xf numFmtId="0" fontId="18" fillId="0" borderId="0"/>
    <xf numFmtId="0" fontId="21" fillId="5" borderId="0" applyNumberFormat="0" applyBorder="0" applyAlignment="0" applyProtection="0"/>
    <xf numFmtId="178" fontId="63" fillId="0" borderId="0" applyFill="0" applyBorder="0" applyAlignment="0" applyProtection="0"/>
    <xf numFmtId="173" fontId="63" fillId="0" borderId="0" applyFill="0" applyBorder="0" applyAlignment="0" applyProtection="0"/>
    <xf numFmtId="0" fontId="69" fillId="0" borderId="19" applyNumberFormat="0" applyFill="0" applyAlignment="0" applyProtection="0"/>
    <xf numFmtId="0" fontId="21" fillId="34" borderId="0" applyNumberFormat="0" applyBorder="0" applyAlignment="0" applyProtection="0"/>
    <xf numFmtId="173" fontId="63" fillId="0" borderId="0" applyFill="0" applyBorder="0" applyAlignment="0" applyProtection="0"/>
    <xf numFmtId="0" fontId="21" fillId="51" borderId="0" applyNumberFormat="0" applyBorder="0" applyAlignment="0" applyProtection="0"/>
    <xf numFmtId="178" fontId="63" fillId="0" borderId="0" applyFill="0" applyBorder="0" applyAlignment="0" applyProtection="0"/>
    <xf numFmtId="0" fontId="21" fillId="46" borderId="0" applyNumberFormat="0" applyBorder="0" applyAlignment="0" applyProtection="0"/>
    <xf numFmtId="0" fontId="48" fillId="5" borderId="0" applyNumberFormat="0" applyBorder="0" applyAlignment="0" applyProtection="0"/>
    <xf numFmtId="0" fontId="75" fillId="0" borderId="0"/>
    <xf numFmtId="0" fontId="56" fillId="0" borderId="0"/>
    <xf numFmtId="4" fontId="18" fillId="0" borderId="0" applyAlignment="0"/>
    <xf numFmtId="173" fontId="63" fillId="0" borderId="0" applyFill="0" applyBorder="0" applyAlignment="0" applyProtection="0"/>
    <xf numFmtId="180" fontId="63" fillId="0" borderId="0" applyFill="0" applyBorder="0" applyAlignment="0" applyProtection="0"/>
    <xf numFmtId="0" fontId="62" fillId="56" borderId="11" applyNumberFormat="0" applyAlignment="0" applyProtection="0"/>
    <xf numFmtId="0" fontId="25" fillId="56" borderId="3" applyNumberFormat="0" applyAlignment="0" applyProtection="0"/>
    <xf numFmtId="178" fontId="63" fillId="0" borderId="0" applyFill="0" applyBorder="0" applyAlignment="0" applyProtection="0"/>
    <xf numFmtId="0" fontId="18" fillId="26" borderId="7" applyNumberFormat="0" applyAlignment="0" applyProtection="0"/>
    <xf numFmtId="180" fontId="137" fillId="0" borderId="0" applyFill="0" applyBorder="0" applyAlignment="0" applyProtection="0"/>
    <xf numFmtId="0" fontId="49" fillId="25" borderId="11" applyNumberFormat="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76" fillId="0" borderId="0" applyFill="0" applyBorder="0" applyAlignment="0" applyProtection="0"/>
    <xf numFmtId="178" fontId="63" fillId="0" borderId="0" applyFill="0" applyBorder="0" applyAlignment="0" applyProtection="0"/>
    <xf numFmtId="0" fontId="60" fillId="0" borderId="0"/>
    <xf numFmtId="0" fontId="45" fillId="36" borderId="10" applyNumberFormat="0" applyAlignment="0" applyProtection="0"/>
    <xf numFmtId="0" fontId="21" fillId="28" borderId="0" applyNumberFormat="0" applyBorder="0" applyAlignment="0" applyProtection="0"/>
    <xf numFmtId="9" fontId="18" fillId="0" borderId="0" applyFill="0" applyBorder="0" applyAlignment="0" applyProtection="0"/>
    <xf numFmtId="0" fontId="82" fillId="25" borderId="0" applyNumberFormat="0" applyBorder="0" applyAlignment="0" applyProtection="0"/>
    <xf numFmtId="0" fontId="56" fillId="0" borderId="0"/>
    <xf numFmtId="0" fontId="56" fillId="0" borderId="0"/>
    <xf numFmtId="4" fontId="74" fillId="0" borderId="0" applyAlignment="0"/>
    <xf numFmtId="0" fontId="27" fillId="0" borderId="0" applyNumberFormat="0" applyFill="0" applyBorder="0" applyAlignment="0" applyProtection="0"/>
    <xf numFmtId="0" fontId="25" fillId="24" borderId="3" applyNumberFormat="0" applyAlignment="0" applyProtection="0"/>
    <xf numFmtId="0" fontId="70" fillId="0" borderId="20" applyNumberFormat="0" applyFill="0" applyAlignment="0" applyProtection="0"/>
    <xf numFmtId="0" fontId="42" fillId="0" borderId="0" applyNumberFormat="0" applyFill="0" applyBorder="0" applyAlignment="0" applyProtection="0"/>
    <xf numFmtId="0" fontId="62" fillId="56" borderId="11" applyNumberFormat="0" applyAlignment="0" applyProtection="0"/>
    <xf numFmtId="0" fontId="21" fillId="30" borderId="0" applyNumberFormat="0" applyBorder="0" applyAlignment="0" applyProtection="0"/>
    <xf numFmtId="0" fontId="21" fillId="41" borderId="0" applyNumberFormat="0" applyBorder="0" applyAlignment="0" applyProtection="0"/>
    <xf numFmtId="0" fontId="21" fillId="7" borderId="0" applyNumberFormat="0" applyBorder="0" applyAlignment="0" applyProtection="0"/>
    <xf numFmtId="0" fontId="21" fillId="41" borderId="0" applyNumberFormat="0" applyBorder="0" applyAlignment="0" applyProtection="0"/>
    <xf numFmtId="0" fontId="21" fillId="15" borderId="0" applyNumberFormat="0" applyBorder="0" applyAlignment="0" applyProtection="0"/>
    <xf numFmtId="166" fontId="13" fillId="0" borderId="0" applyFont="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8" fontId="63" fillId="0" borderId="0" applyFill="0" applyBorder="0" applyAlignment="0" applyProtection="0"/>
    <xf numFmtId="173" fontId="63" fillId="0" borderId="0" applyFill="0" applyBorder="0" applyAlignment="0" applyProtection="0"/>
    <xf numFmtId="173" fontId="76" fillId="0" borderId="0" applyFill="0" applyBorder="0" applyAlignment="0" applyProtection="0"/>
    <xf numFmtId="178" fontId="63" fillId="0" borderId="0" applyFill="0" applyBorder="0" applyAlignment="0" applyProtection="0"/>
    <xf numFmtId="178" fontId="63" fillId="0" borderId="0" applyFill="0" applyBorder="0" applyAlignment="0" applyProtection="0"/>
    <xf numFmtId="0" fontId="48" fillId="5" borderId="0" applyNumberFormat="0" applyBorder="0" applyAlignment="0" applyProtection="0"/>
    <xf numFmtId="0" fontId="50" fillId="0" borderId="24" applyNumberFormat="0" applyFill="0" applyAlignment="0" applyProtection="0"/>
    <xf numFmtId="0" fontId="44" fillId="0" borderId="8" applyNumberFormat="0" applyFill="0" applyAlignment="0" applyProtection="0"/>
    <xf numFmtId="4" fontId="18" fillId="0" borderId="14" applyAlignment="0"/>
    <xf numFmtId="0" fontId="25" fillId="56" borderId="3" applyNumberFormat="0" applyAlignment="0" applyProtection="0"/>
    <xf numFmtId="0" fontId="21" fillId="51" borderId="0" applyNumberFormat="0" applyBorder="0" applyAlignment="0" applyProtection="0"/>
    <xf numFmtId="0" fontId="18" fillId="26" borderId="7" applyNumberFormat="0" applyAlignment="0" applyProtection="0"/>
    <xf numFmtId="0" fontId="25" fillId="56" borderId="3" applyNumberFormat="0" applyAlignment="0" applyProtection="0"/>
    <xf numFmtId="0" fontId="18" fillId="0" borderId="0"/>
    <xf numFmtId="0" fontId="40" fillId="25" borderId="0" applyNumberFormat="0" applyBorder="0" applyAlignment="0" applyProtection="0"/>
    <xf numFmtId="0" fontId="27" fillId="0" borderId="0" applyNumberFormat="0" applyFill="0" applyBorder="0" applyAlignment="0" applyProtection="0"/>
    <xf numFmtId="0" fontId="76" fillId="0" borderId="0"/>
    <xf numFmtId="0" fontId="56" fillId="0" borderId="0"/>
    <xf numFmtId="0" fontId="18" fillId="0" borderId="0"/>
    <xf numFmtId="0" fontId="56" fillId="0" borderId="0"/>
    <xf numFmtId="0" fontId="56" fillId="0" borderId="0"/>
    <xf numFmtId="0" fontId="56" fillId="0" borderId="0"/>
    <xf numFmtId="4" fontId="74" fillId="0" borderId="0" applyAlignment="0"/>
    <xf numFmtId="0" fontId="56" fillId="0" borderId="0"/>
    <xf numFmtId="0" fontId="76" fillId="0" borderId="0"/>
    <xf numFmtId="4" fontId="18" fillId="0" borderId="0" applyAlignment="0"/>
    <xf numFmtId="0" fontId="32" fillId="0" borderId="6" applyNumberFormat="0" applyFill="0" applyAlignment="0" applyProtection="0"/>
    <xf numFmtId="0" fontId="69" fillId="0" borderId="19" applyNumberFormat="0" applyFill="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68" fillId="0" borderId="18" applyNumberFormat="0" applyFill="0" applyAlignment="0" applyProtection="0"/>
    <xf numFmtId="0" fontId="62" fillId="56" borderId="11" applyNumberFormat="0" applyAlignment="0" applyProtection="0"/>
    <xf numFmtId="173" fontId="63" fillId="0" borderId="0" applyFill="0" applyBorder="0" applyAlignment="0" applyProtection="0"/>
    <xf numFmtId="0" fontId="21" fillId="21" borderId="0" applyNumberFormat="0" applyBorder="0" applyAlignment="0" applyProtection="0"/>
    <xf numFmtId="0" fontId="21" fillId="30" borderId="0" applyNumberFormat="0" applyBorder="0" applyAlignment="0" applyProtection="0"/>
    <xf numFmtId="0" fontId="21" fillId="21" borderId="0" applyNumberFormat="0" applyBorder="0" applyAlignment="0" applyProtection="0"/>
    <xf numFmtId="0" fontId="61" fillId="0" borderId="0"/>
    <xf numFmtId="0" fontId="21" fillId="7"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15"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23" borderId="0" applyNumberFormat="0" applyBorder="0" applyAlignment="0" applyProtection="0"/>
    <xf numFmtId="0" fontId="21" fillId="21" borderId="0" applyNumberFormat="0" applyBorder="0" applyAlignment="0" applyProtection="0"/>
    <xf numFmtId="173" fontId="63" fillId="0" borderId="0" applyFill="0" applyBorder="0" applyAlignment="0" applyProtection="0"/>
    <xf numFmtId="173" fontId="63" fillId="0" borderId="0" applyFill="0" applyBorder="0" applyAlignment="0" applyProtection="0"/>
    <xf numFmtId="173"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80" fontId="63" fillId="0" borderId="0" applyFill="0" applyBorder="0" applyAlignment="0" applyProtection="0"/>
    <xf numFmtId="173" fontId="63" fillId="0" borderId="0" applyFill="0" applyBorder="0" applyAlignment="0" applyProtection="0"/>
    <xf numFmtId="178" fontId="63" fillId="0" borderId="0" applyFill="0" applyBorder="0" applyAlignment="0" applyProtection="0"/>
    <xf numFmtId="0" fontId="93" fillId="0" borderId="0" applyNumberFormat="0" applyFill="0" applyBorder="0" applyAlignment="0" applyProtection="0"/>
    <xf numFmtId="49" fontId="89" fillId="24" borderId="22">
      <alignment horizontal="center" vertical="top" wrapText="1"/>
    </xf>
    <xf numFmtId="0" fontId="21" fillId="28" borderId="0" applyNumberFormat="0" applyBorder="0" applyAlignment="0" applyProtection="0"/>
    <xf numFmtId="0" fontId="18" fillId="26" borderId="7" applyNumberFormat="0" applyAlignment="0" applyProtection="0"/>
    <xf numFmtId="0" fontId="82" fillId="25" borderId="0" applyNumberFormat="0" applyBorder="0" applyAlignment="0" applyProtection="0"/>
    <xf numFmtId="0" fontId="56" fillId="0" borderId="0"/>
    <xf numFmtId="0" fontId="56" fillId="0" borderId="0"/>
    <xf numFmtId="4" fontId="74" fillId="0" borderId="0" applyAlignment="0"/>
    <xf numFmtId="0" fontId="28" fillId="0" borderId="4" applyNumberFormat="0" applyFill="0" applyAlignment="0" applyProtection="0"/>
    <xf numFmtId="0" fontId="70" fillId="0" borderId="20" applyNumberFormat="0" applyFill="0" applyAlignment="0" applyProtection="0"/>
    <xf numFmtId="0" fontId="42" fillId="0" borderId="0" applyNumberFormat="0" applyFill="0" applyBorder="0" applyAlignment="0" applyProtection="0"/>
    <xf numFmtId="0" fontId="62" fillId="56" borderId="11" applyNumberFormat="0" applyAlignment="0" applyProtection="0"/>
    <xf numFmtId="0" fontId="21" fillId="30" borderId="0" applyNumberFormat="0" applyBorder="0" applyAlignment="0" applyProtection="0"/>
    <xf numFmtId="0" fontId="21" fillId="41" borderId="0" applyNumberFormat="0" applyBorder="0" applyAlignment="0" applyProtection="0"/>
    <xf numFmtId="0" fontId="21" fillId="7" borderId="0" applyNumberFormat="0" applyBorder="0" applyAlignment="0" applyProtection="0"/>
    <xf numFmtId="0" fontId="21" fillId="41" borderId="0" applyNumberFormat="0" applyBorder="0" applyAlignment="0" applyProtection="0"/>
    <xf numFmtId="0" fontId="21" fillId="16" borderId="0" applyNumberFormat="0" applyBorder="0" applyAlignment="0" applyProtection="0"/>
    <xf numFmtId="0" fontId="35" fillId="0" borderId="0"/>
    <xf numFmtId="165" fontId="13" fillId="0" borderId="0" applyFont="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3" fontId="63"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80" fontId="137" fillId="0" borderId="0" applyFill="0" applyBorder="0" applyAlignment="0" applyProtection="0"/>
    <xf numFmtId="178" fontId="63" fillId="0" borderId="0" applyFill="0" applyBorder="0" applyAlignment="0" applyProtection="0"/>
    <xf numFmtId="0" fontId="119" fillId="0" borderId="0"/>
    <xf numFmtId="169" fontId="35" fillId="0" borderId="0"/>
    <xf numFmtId="0" fontId="174" fillId="0" borderId="0"/>
    <xf numFmtId="0" fontId="95" fillId="0" borderId="0"/>
    <xf numFmtId="0" fontId="7" fillId="0" borderId="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37" borderId="0" applyNumberFormat="0" applyBorder="0" applyAlignment="0" applyProtection="0"/>
    <xf numFmtId="0" fontId="20" fillId="0" borderId="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6" fillId="97" borderId="0">
      <alignment wrapText="1"/>
    </xf>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6" fillId="55" borderId="11" applyNumberFormat="0" applyAlignment="0" applyProtection="0"/>
    <xf numFmtId="0" fontId="45" fillId="57" borderId="10" applyNumberFormat="0" applyAlignment="0" applyProtection="0"/>
    <xf numFmtId="165" fontId="18" fillId="0" borderId="0" applyFont="0" applyFill="0" applyBorder="0" applyAlignment="0" applyProtection="0"/>
    <xf numFmtId="3" fontId="64" fillId="0" borderId="0" applyFont="0" applyFill="0" applyBorder="0" applyAlignment="0" applyProtection="0"/>
    <xf numFmtId="166" fontId="18" fillId="0" borderId="0" applyFont="0" applyFill="0" applyBorder="0" applyAlignment="0" applyProtection="0"/>
    <xf numFmtId="0" fontId="67" fillId="0" borderId="17" applyAlignment="0"/>
    <xf numFmtId="169" fontId="35" fillId="0" borderId="0"/>
    <xf numFmtId="170" fontId="18" fillId="0" borderId="0"/>
    <xf numFmtId="169" fontId="18" fillId="0" borderId="0"/>
    <xf numFmtId="0" fontId="23" fillId="0" borderId="0"/>
    <xf numFmtId="9" fontId="18" fillId="0" borderId="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6" fillId="0" borderId="4" applyNumberFormat="0" applyFill="0" applyAlignment="0" applyProtection="0"/>
    <xf numFmtId="0" fontId="29" fillId="0" borderId="5" applyNumberFormat="0" applyFill="0" applyAlignment="0" applyProtection="0"/>
    <xf numFmtId="0" fontId="31" fillId="0" borderId="6" applyNumberFormat="0" applyFill="0" applyAlignment="0" applyProtection="0"/>
    <xf numFmtId="0" fontId="35" fillId="0" borderId="0"/>
    <xf numFmtId="43" fontId="10" fillId="0" borderId="0" applyFont="0" applyFill="0" applyBorder="0" applyAlignment="0" applyProtection="0"/>
    <xf numFmtId="0" fontId="182"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95" fillId="0" borderId="0"/>
    <xf numFmtId="187" fontId="117" fillId="0" borderId="0"/>
    <xf numFmtId="0" fontId="31" fillId="0" borderId="0" applyNumberFormat="0" applyFill="0" applyBorder="0" applyAlignment="0" applyProtection="0"/>
    <xf numFmtId="0" fontId="95" fillId="0" borderId="0"/>
    <xf numFmtId="0" fontId="10" fillId="0" borderId="0"/>
    <xf numFmtId="0" fontId="72"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49" fillId="58" borderId="11" applyNumberFormat="0" applyAlignment="0" applyProtection="0"/>
    <xf numFmtId="0" fontId="44" fillId="0" borderId="8" applyNumberFormat="0" applyFill="0" applyAlignment="0" applyProtection="0"/>
    <xf numFmtId="0" fontId="27" fillId="0" borderId="0" applyNumberFormat="0" applyFill="0" applyBorder="0" applyAlignment="0" applyProtection="0"/>
    <xf numFmtId="0" fontId="10" fillId="0" borderId="0"/>
    <xf numFmtId="0" fontId="117" fillId="0" borderId="0"/>
    <xf numFmtId="0" fontId="6" fillId="0" borderId="0"/>
    <xf numFmtId="0" fontId="117" fillId="0" borderId="0"/>
    <xf numFmtId="0" fontId="117" fillId="0" borderId="0"/>
    <xf numFmtId="0" fontId="19" fillId="0" borderId="0"/>
    <xf numFmtId="0" fontId="183" fillId="0" borderId="0"/>
    <xf numFmtId="0" fontId="13" fillId="0" borderId="0"/>
    <xf numFmtId="0" fontId="13" fillId="0" borderId="0"/>
    <xf numFmtId="187" fontId="55" fillId="0" borderId="0"/>
    <xf numFmtId="0" fontId="127" fillId="0" borderId="0">
      <alignment vertical="center"/>
    </xf>
    <xf numFmtId="187" fontId="184" fillId="0" borderId="0"/>
    <xf numFmtId="0" fontId="117" fillId="0" borderId="0"/>
    <xf numFmtId="186" fontId="181" fillId="0" borderId="0"/>
    <xf numFmtId="0" fontId="181" fillId="0" borderId="0"/>
    <xf numFmtId="0" fontId="180" fillId="0" borderId="0"/>
    <xf numFmtId="0" fontId="180" fillId="0" borderId="0"/>
    <xf numFmtId="0" fontId="10" fillId="0" borderId="0"/>
    <xf numFmtId="0" fontId="35" fillId="0" borderId="0"/>
    <xf numFmtId="0" fontId="35" fillId="0" borderId="0"/>
    <xf numFmtId="0" fontId="10" fillId="0" borderId="0"/>
    <xf numFmtId="0" fontId="35" fillId="0" borderId="0"/>
    <xf numFmtId="0" fontId="10" fillId="0" borderId="0"/>
    <xf numFmtId="0" fontId="10" fillId="0" borderId="0"/>
    <xf numFmtId="0" fontId="6" fillId="0" borderId="0"/>
    <xf numFmtId="0" fontId="38" fillId="0" borderId="0"/>
    <xf numFmtId="0" fontId="55"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7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alignment horizontal="center" textRotation="90"/>
    </xf>
    <xf numFmtId="0" fontId="178" fillId="0" borderId="0"/>
    <xf numFmtId="0" fontId="10" fillId="0" borderId="0"/>
    <xf numFmtId="0" fontId="18" fillId="0" borderId="0"/>
    <xf numFmtId="0" fontId="38" fillId="0" borderId="0"/>
    <xf numFmtId="0" fontId="81" fillId="0" borderId="0"/>
    <xf numFmtId="0" fontId="39" fillId="59" borderId="0" applyNumberFormat="0" applyBorder="0" applyAlignment="0" applyProtection="0"/>
    <xf numFmtId="179" fontId="84" fillId="0" borderId="0"/>
    <xf numFmtId="0" fontId="85" fillId="0" borderId="0"/>
    <xf numFmtId="185" fontId="173" fillId="0" borderId="0"/>
    <xf numFmtId="0" fontId="18" fillId="27" borderId="7" applyNumberFormat="0" applyAlignment="0" applyProtection="0"/>
    <xf numFmtId="0" fontId="18" fillId="27" borderId="7" applyNumberFormat="0" applyAlignment="0" applyProtection="0"/>
    <xf numFmtId="0" fontId="18" fillId="27" borderId="7" applyNumberFormat="0" applyAlignment="0" applyProtection="0"/>
    <xf numFmtId="0" fontId="18" fillId="27" borderId="7" applyNumberFormat="0" applyAlignment="0" applyProtection="0"/>
    <xf numFmtId="0" fontId="18" fillId="27" borderId="7" applyNumberFormat="0" applyAlignment="0" applyProtection="0"/>
    <xf numFmtId="0" fontId="18" fillId="27" borderId="7" applyNumberFormat="0" applyAlignment="0" applyProtection="0"/>
    <xf numFmtId="0" fontId="18" fillId="27" borderId="7" applyNumberFormat="0" applyAlignment="0" applyProtection="0"/>
    <xf numFmtId="9" fontId="35"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8" fillId="27" borderId="7" applyNumberFormat="0" applyAlignment="0" applyProtection="0"/>
    <xf numFmtId="0" fontId="87" fillId="0" borderId="0" applyFill="0">
      <alignment wrapText="1"/>
    </xf>
    <xf numFmtId="185" fontId="173" fillId="0" borderId="0"/>
    <xf numFmtId="0" fontId="21" fillId="29"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5" borderId="0" applyNumberFormat="0" applyBorder="0" applyAlignment="0" applyProtection="0"/>
    <xf numFmtId="49" fontId="90" fillId="2" borderId="23">
      <alignment horizontal="center" vertical="top" wrapText="1"/>
    </xf>
    <xf numFmtId="185" fontId="173" fillId="0" borderId="0"/>
    <xf numFmtId="0" fontId="48" fillId="6" borderId="0" applyNumberFormat="0" applyBorder="0" applyAlignment="0" applyProtection="0"/>
    <xf numFmtId="0" fontId="177" fillId="70" borderId="0" applyNumberFormat="0" applyBorder="0" applyAlignment="0" applyProtection="0"/>
    <xf numFmtId="0" fontId="7" fillId="0" borderId="0"/>
    <xf numFmtId="0" fontId="50" fillId="0" borderId="12" applyNumberFormat="0" applyFill="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85"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5" fontId="173" fillId="0" borderId="0"/>
    <xf numFmtId="0" fontId="13" fillId="74" borderId="32" applyNumberFormat="0" applyFont="0" applyAlignment="0" applyProtection="0"/>
    <xf numFmtId="0" fontId="35" fillId="0" borderId="0"/>
    <xf numFmtId="0" fontId="13" fillId="74" borderId="32" applyNumberFormat="0" applyFont="0" applyAlignment="0" applyProtection="0"/>
    <xf numFmtId="0" fontId="186" fillId="79" borderId="0" applyNumberFormat="0" applyBorder="0" applyAlignment="0" applyProtection="0"/>
    <xf numFmtId="0" fontId="13" fillId="74" borderId="32" applyNumberFormat="0" applyFont="0" applyAlignment="0" applyProtection="0"/>
    <xf numFmtId="188" fontId="18" fillId="0" borderId="0" applyFont="0" applyFill="0" applyBorder="0" applyAlignment="0" applyProtection="0"/>
    <xf numFmtId="165" fontId="13" fillId="0" borderId="0" applyFon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188" fontId="18" fillId="0" borderId="0" applyFont="0" applyFill="0" applyBorder="0" applyAlignment="0" applyProtection="0"/>
    <xf numFmtId="0" fontId="13" fillId="141" borderId="0" applyNumberFormat="0" applyBorder="0" applyAlignment="0" applyProtection="0"/>
    <xf numFmtId="0" fontId="186" fillId="145" borderId="0" applyNumberFormat="0" applyBorder="0" applyAlignment="0" applyProtection="0"/>
    <xf numFmtId="191" fontId="18" fillId="0" borderId="0" applyFont="0" applyFill="0" applyBorder="0" applyAlignment="0" applyProtection="0"/>
    <xf numFmtId="183" fontId="18" fillId="0" borderId="0" applyFont="0" applyFill="0" applyBorder="0" applyAlignment="0" applyProtection="0"/>
    <xf numFmtId="0" fontId="13" fillId="74" borderId="32" applyNumberFormat="0" applyFont="0" applyAlignment="0" applyProtection="0"/>
    <xf numFmtId="0" fontId="93" fillId="0" borderId="0" applyNumberFormat="0" applyFill="0" applyBorder="0" applyAlignment="0" applyProtection="0"/>
    <xf numFmtId="0" fontId="21" fillId="128" borderId="0" applyNumberFormat="0" applyBorder="0" applyAlignment="0" applyProtection="0"/>
    <xf numFmtId="0" fontId="25" fillId="150" borderId="3" applyNumberFormat="0" applyAlignment="0" applyProtection="0"/>
    <xf numFmtId="0" fontId="18" fillId="0" borderId="0" applyNumberForma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6" fillId="54" borderId="0" applyNumberFormat="0" applyBorder="0" applyAlignment="0" applyProtection="0"/>
    <xf numFmtId="0" fontId="6" fillId="84" borderId="0" applyNumberFormat="0" applyBorder="0" applyAlignment="0" applyProtection="0"/>
    <xf numFmtId="0" fontId="13" fillId="136" borderId="0" applyNumberFormat="0" applyBorder="0" applyAlignment="0" applyProtection="0"/>
    <xf numFmtId="0" fontId="21" fillId="137" borderId="0" applyNumberFormat="0" applyBorder="0" applyAlignment="0" applyProtection="0"/>
    <xf numFmtId="0" fontId="186" fillId="75" borderId="0" applyNumberFormat="0" applyBorder="0" applyAlignment="0" applyProtection="0"/>
    <xf numFmtId="0" fontId="13" fillId="74" borderId="32" applyNumberFormat="0" applyFont="0" applyAlignment="0" applyProtection="0"/>
    <xf numFmtId="0" fontId="13" fillId="144" borderId="0" applyNumberFormat="0" applyBorder="0" applyAlignment="0" applyProtection="0"/>
    <xf numFmtId="0" fontId="186" fillId="82" borderId="0" applyNumberFormat="0" applyBorder="0" applyAlignment="0" applyProtection="0"/>
    <xf numFmtId="0" fontId="186" fillId="82" borderId="0" applyNumberFormat="0" applyBorder="0" applyAlignment="0" applyProtection="0"/>
    <xf numFmtId="0" fontId="21" fillId="137" borderId="0" applyNumberFormat="0" applyBorder="0" applyAlignment="0" applyProtection="0"/>
    <xf numFmtId="188" fontId="18" fillId="0" borderId="0" applyFont="0" applyFill="0" applyBorder="0" applyAlignment="0" applyProtection="0"/>
    <xf numFmtId="0" fontId="75" fillId="0" borderId="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6" fillId="126" borderId="0" applyNumberFormat="0" applyBorder="0" applyAlignment="0" applyProtection="0"/>
    <xf numFmtId="0" fontId="13" fillId="127" borderId="0" applyNumberFormat="0" applyBorder="0" applyAlignment="0" applyProtection="0"/>
    <xf numFmtId="0" fontId="13" fillId="54" borderId="0" applyNumberFormat="0" applyBorder="0" applyAlignment="0" applyProtection="0"/>
    <xf numFmtId="0" fontId="6" fillId="128" borderId="0" applyNumberFormat="0" applyBorder="0" applyAlignment="0" applyProtection="0"/>
    <xf numFmtId="0" fontId="6" fillId="54" borderId="0" applyNumberFormat="0" applyBorder="0" applyAlignment="0" applyProtection="0"/>
    <xf numFmtId="0" fontId="174" fillId="60" borderId="0" applyNumberFormat="0" applyBorder="0" applyAlignment="0" applyProtection="0"/>
    <xf numFmtId="0" fontId="186" fillId="145" borderId="0" applyNumberFormat="0" applyBorder="0" applyAlignment="0" applyProtection="0"/>
    <xf numFmtId="0" fontId="48" fillId="54" borderId="0" applyNumberFormat="0" applyBorder="0" applyAlignment="0" applyProtection="0"/>
    <xf numFmtId="189" fontId="75" fillId="0" borderId="0" applyFont="0" applyFill="0" applyBorder="0" applyAlignment="0" applyProtection="0"/>
    <xf numFmtId="0" fontId="26" fillId="0" borderId="4" applyNumberFormat="0" applyFill="0" applyAlignment="0" applyProtection="0"/>
    <xf numFmtId="0" fontId="29" fillId="0" borderId="5" applyNumberFormat="0" applyFill="0" applyAlignment="0" applyProtection="0"/>
    <xf numFmtId="165"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 fillId="0" borderId="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21" fillId="147" borderId="0" applyNumberFormat="0" applyBorder="0" applyAlignment="0" applyProtection="0"/>
    <xf numFmtId="0" fontId="21" fillId="45" borderId="0" applyNumberFormat="0" applyBorder="0" applyAlignment="0" applyProtection="0"/>
    <xf numFmtId="0" fontId="13" fillId="74" borderId="32" applyNumberFormat="0" applyFont="0" applyAlignment="0" applyProtection="0"/>
    <xf numFmtId="0" fontId="13" fillId="74" borderId="32" applyNumberFormat="0" applyFont="0" applyAlignment="0" applyProtection="0"/>
    <xf numFmtId="0" fontId="18" fillId="0" borderId="0"/>
    <xf numFmtId="0" fontId="186" fillId="89" borderId="0" applyNumberFormat="0" applyBorder="0" applyAlignment="0" applyProtection="0"/>
    <xf numFmtId="0" fontId="186" fillId="79" borderId="0" applyNumberFormat="0" applyBorder="0" applyAlignment="0" applyProtection="0"/>
    <xf numFmtId="0" fontId="186" fillId="79" borderId="0" applyNumberFormat="0" applyBorder="0" applyAlignment="0" applyProtection="0"/>
    <xf numFmtId="0" fontId="186" fillId="53" borderId="0" applyNumberFormat="0" applyBorder="0" applyAlignment="0" applyProtection="0"/>
    <xf numFmtId="0" fontId="6" fillId="8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8" fillId="0" borderId="40" applyNumberFormat="0" applyFill="0" applyAlignment="0" applyProtection="0"/>
    <xf numFmtId="0" fontId="18" fillId="0" borderId="0"/>
    <xf numFmtId="0" fontId="6" fillId="0" borderId="0"/>
    <xf numFmtId="0" fontId="13" fillId="74" borderId="32" applyNumberFormat="0" applyFont="0" applyAlignment="0" applyProtection="0"/>
    <xf numFmtId="194" fontId="13" fillId="74" borderId="32" applyNumberFormat="0" applyFont="0" applyAlignment="0" applyProtection="0"/>
    <xf numFmtId="4" fontId="10" fillId="0" borderId="0" applyNumberFormat="0"/>
    <xf numFmtId="0" fontId="6" fillId="84" borderId="0" applyNumberFormat="0" applyBorder="0" applyAlignment="0" applyProtection="0"/>
    <xf numFmtId="0" fontId="186" fillId="138" borderId="0" applyNumberFormat="0" applyBorder="0" applyAlignment="0" applyProtection="0"/>
    <xf numFmtId="0" fontId="21" fillId="49" borderId="0" applyNumberFormat="0" applyBorder="0" applyAlignment="0" applyProtection="0"/>
    <xf numFmtId="0" fontId="18" fillId="0" borderId="37"/>
    <xf numFmtId="0" fontId="21" fillId="148" borderId="0" applyNumberFormat="0" applyBorder="0" applyAlignment="0" applyProtection="0"/>
    <xf numFmtId="0" fontId="6" fillId="131" borderId="0" applyNumberFormat="0" applyBorder="0" applyAlignment="0" applyProtection="0"/>
    <xf numFmtId="0" fontId="49" fillId="147" borderId="11" applyNumberFormat="0" applyAlignment="0" applyProtection="0"/>
    <xf numFmtId="0" fontId="199" fillId="0" borderId="28" applyNumberFormat="0" applyFill="0" applyAlignment="0" applyProtection="0"/>
    <xf numFmtId="0" fontId="6" fillId="0" borderId="0"/>
    <xf numFmtId="0" fontId="18" fillId="0" borderId="0" applyNumberFormat="0" applyFill="0" applyBorder="0" applyAlignment="0" applyProtection="0"/>
    <xf numFmtId="0" fontId="174" fillId="0" borderId="0"/>
    <xf numFmtId="0" fontId="69" fillId="0" borderId="5" applyNumberFormat="0" applyFill="0" applyAlignment="0" applyProtection="0"/>
    <xf numFmtId="0" fontId="10" fillId="0" borderId="0"/>
    <xf numFmtId="0" fontId="75" fillId="0" borderId="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74" fillId="60" borderId="0" applyNumberFormat="0" applyBorder="0" applyAlignment="0" applyProtection="0"/>
    <xf numFmtId="0" fontId="6" fillId="131" borderId="0" applyNumberFormat="0" applyBorder="0" applyAlignment="0" applyProtection="0"/>
    <xf numFmtId="0" fontId="13" fillId="140" borderId="0" applyNumberFormat="0" applyBorder="0" applyAlignment="0" applyProtection="0"/>
    <xf numFmtId="188" fontId="18" fillId="0" borderId="0" applyFont="0" applyFill="0" applyBorder="0" applyAlignment="0" applyProtection="0"/>
    <xf numFmtId="0" fontId="21" fillId="143" borderId="0" applyNumberFormat="0" applyBorder="0" applyAlignment="0" applyProtection="0"/>
    <xf numFmtId="0" fontId="209" fillId="71" borderId="0" applyNumberFormat="0" applyBorder="0" applyAlignment="0" applyProtection="0"/>
    <xf numFmtId="0" fontId="18" fillId="0" borderId="0" applyNumberForma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83" fontId="18" fillId="0" borderId="0" applyFont="0" applyFill="0" applyBorder="0" applyAlignment="0" applyProtection="0"/>
    <xf numFmtId="0" fontId="174" fillId="126" borderId="0" applyNumberFormat="0" applyBorder="0" applyAlignment="0" applyProtection="0"/>
    <xf numFmtId="0" fontId="6" fillId="60" borderId="0" applyNumberFormat="0" applyBorder="0" applyAlignment="0" applyProtection="0"/>
    <xf numFmtId="0" fontId="6" fillId="77" borderId="0" applyNumberFormat="0" applyBorder="0" applyAlignment="0" applyProtection="0"/>
    <xf numFmtId="0" fontId="6" fillId="54" borderId="0" applyNumberFormat="0" applyBorder="0" applyAlignment="0" applyProtection="0"/>
    <xf numFmtId="0" fontId="18" fillId="0" borderId="0" applyNumberFormat="0" applyFill="0" applyBorder="0" applyAlignment="0" applyProtection="0"/>
    <xf numFmtId="0" fontId="85" fillId="0" borderId="0"/>
    <xf numFmtId="0" fontId="6" fillId="0" borderId="0"/>
    <xf numFmtId="0" fontId="6" fillId="0" borderId="0"/>
    <xf numFmtId="0" fontId="13" fillId="74" borderId="32" applyNumberFormat="0" applyFont="0" applyAlignment="0" applyProtection="0"/>
    <xf numFmtId="0" fontId="212" fillId="66" borderId="30" applyNumberFormat="0" applyAlignment="0" applyProtection="0"/>
    <xf numFmtId="0" fontId="221" fillId="0" borderId="33" applyNumberFormat="0" applyFill="0" applyAlignment="0" applyProtection="0"/>
    <xf numFmtId="0" fontId="6" fillId="131" borderId="0" applyNumberFormat="0" applyBorder="0" applyAlignment="0" applyProtection="0"/>
    <xf numFmtId="0" fontId="6" fillId="80" borderId="0" applyNumberFormat="0" applyBorder="0" applyAlignment="0" applyProtection="0"/>
    <xf numFmtId="0" fontId="6" fillId="80" borderId="0" applyNumberFormat="0" applyBorder="0" applyAlignment="0" applyProtection="0"/>
    <xf numFmtId="0" fontId="6" fillId="131" borderId="0" applyNumberFormat="0" applyBorder="0" applyAlignment="0" applyProtection="0"/>
    <xf numFmtId="0" fontId="69" fillId="0" borderId="41" applyNumberFormat="0" applyFill="0" applyAlignment="0" applyProtection="0"/>
    <xf numFmtId="0" fontId="174" fillId="0" borderId="0"/>
    <xf numFmtId="0" fontId="18" fillId="0" borderId="0"/>
    <xf numFmtId="49" fontId="215" fillId="0" borderId="0" applyNumberFormat="0" applyProtection="0">
      <alignment horizontal="right" vertical="top"/>
      <protection locked="0"/>
    </xf>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7" fillId="0" borderId="0"/>
    <xf numFmtId="0" fontId="174" fillId="0" borderId="0"/>
    <xf numFmtId="0" fontId="95" fillId="74" borderId="32" applyNumberFormat="0" applyFont="0" applyAlignment="0" applyProtection="0"/>
    <xf numFmtId="0" fontId="6" fillId="128" borderId="0" applyNumberFormat="0" applyBorder="0" applyAlignment="0" applyProtection="0"/>
    <xf numFmtId="0" fontId="45" fillId="142" borderId="10" applyNumberFormat="0" applyAlignment="0" applyProtection="0"/>
    <xf numFmtId="0" fontId="207" fillId="71" borderId="0" applyNumberFormat="0" applyBorder="0" applyAlignment="0" applyProtection="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85" fillId="0" borderId="0"/>
    <xf numFmtId="0" fontId="93" fillId="0" borderId="0" applyNumberFormat="0" applyFill="0" applyBorder="0" applyAlignment="0" applyProtection="0"/>
    <xf numFmtId="0" fontId="13" fillId="74" borderId="32" applyNumberFormat="0" applyFont="0" applyAlignment="0" applyProtection="0"/>
    <xf numFmtId="0" fontId="186" fillId="79" borderId="0" applyNumberFormat="0" applyBorder="0" applyAlignment="0" applyProtection="0"/>
    <xf numFmtId="165" fontId="13" fillId="0" borderId="0" applyFont="0" applyFill="0" applyBorder="0" applyAlignment="0" applyProtection="0"/>
    <xf numFmtId="0" fontId="6" fillId="0" borderId="0"/>
    <xf numFmtId="183" fontId="35" fillId="0" borderId="0" applyFont="0" applyFill="0" applyBorder="0" applyAlignment="0" applyProtection="0"/>
    <xf numFmtId="0" fontId="75" fillId="0" borderId="0"/>
    <xf numFmtId="0" fontId="13" fillId="74" borderId="32" applyNumberFormat="0" applyFont="0" applyAlignment="0" applyProtection="0"/>
    <xf numFmtId="0" fontId="6" fillId="90" borderId="0" applyNumberFormat="0" applyBorder="0" applyAlignment="0" applyProtection="0"/>
    <xf numFmtId="0" fontId="13" fillId="133" borderId="0" applyNumberFormat="0" applyBorder="0" applyAlignment="0" applyProtection="0"/>
    <xf numFmtId="0" fontId="13" fillId="74" borderId="32" applyNumberFormat="0" applyFont="0" applyAlignment="0" applyProtection="0"/>
    <xf numFmtId="0" fontId="50" fillId="153" borderId="0" applyNumberFormat="0" applyBorder="0" applyAlignment="0" applyProtection="0"/>
    <xf numFmtId="0" fontId="21" fillId="134" borderId="0" applyNumberFormat="0" applyBorder="0" applyAlignment="0" applyProtection="0"/>
    <xf numFmtId="0" fontId="6" fillId="0" borderId="0"/>
    <xf numFmtId="0" fontId="50" fillId="0" borderId="45" applyNumberFormat="0" applyFill="0" applyAlignment="0" applyProtection="0"/>
    <xf numFmtId="0" fontId="6" fillId="58" borderId="0" applyNumberFormat="0" applyBorder="0" applyAlignment="0" applyProtection="0"/>
    <xf numFmtId="0" fontId="13" fillId="141" borderId="0" applyNumberFormat="0" applyBorder="0" applyAlignment="0" applyProtection="0"/>
    <xf numFmtId="0" fontId="186" fillId="75" borderId="0" applyNumberFormat="0" applyBorder="0" applyAlignment="0" applyProtection="0"/>
    <xf numFmtId="0" fontId="13" fillId="74" borderId="32" applyNumberFormat="0" applyFont="0" applyAlignment="0" applyProtection="0"/>
    <xf numFmtId="0" fontId="18" fillId="0" borderId="0"/>
    <xf numFmtId="0" fontId="13" fillId="74" borderId="32" applyNumberFormat="0" applyFont="0" applyAlignment="0" applyProtection="0"/>
    <xf numFmtId="191" fontId="18" fillId="0" borderId="0" applyFont="0" applyFill="0" applyBorder="0" applyAlignment="0" applyProtection="0"/>
    <xf numFmtId="0" fontId="10" fillId="0" borderId="0"/>
    <xf numFmtId="0" fontId="21" fillId="135" borderId="0" applyNumberFormat="0" applyBorder="0" applyAlignment="0" applyProtection="0"/>
    <xf numFmtId="0" fontId="13" fillId="74" borderId="32" applyNumberFormat="0" applyFont="0" applyAlignment="0" applyProtection="0"/>
    <xf numFmtId="0" fontId="6" fillId="94" borderId="0" applyNumberFormat="0" applyBorder="0" applyAlignment="0" applyProtection="0"/>
    <xf numFmtId="0" fontId="93" fillId="0" borderId="0" applyNumberFormat="0" applyFill="0" applyBorder="0" applyAlignment="0" applyProtection="0"/>
    <xf numFmtId="0" fontId="6" fillId="54" borderId="0" applyNumberFormat="0" applyBorder="0" applyAlignment="0" applyProtection="0"/>
    <xf numFmtId="0" fontId="13" fillId="126" borderId="0" applyNumberFormat="0" applyBorder="0" applyAlignment="0" applyProtection="0"/>
    <xf numFmtId="191" fontId="18" fillId="0" borderId="0" applyFont="0" applyFill="0" applyBorder="0" applyAlignment="0" applyProtection="0"/>
    <xf numFmtId="0" fontId="75" fillId="0" borderId="0"/>
    <xf numFmtId="0" fontId="13" fillId="74" borderId="32" applyNumberFormat="0" applyFont="0" applyAlignment="0" applyProtection="0"/>
    <xf numFmtId="0" fontId="13" fillId="74" borderId="32" applyNumberFormat="0" applyFont="0" applyAlignment="0" applyProtection="0"/>
    <xf numFmtId="0" fontId="50" fillId="153" borderId="0" applyNumberFormat="0" applyBorder="0" applyAlignment="0" applyProtection="0"/>
    <xf numFmtId="0" fontId="6" fillId="58" borderId="0" applyNumberFormat="0" applyBorder="0" applyAlignment="0" applyProtection="0"/>
    <xf numFmtId="0" fontId="6" fillId="128" borderId="0" applyNumberFormat="0" applyBorder="0" applyAlignment="0" applyProtection="0"/>
    <xf numFmtId="0" fontId="6" fillId="90" borderId="0" applyNumberFormat="0" applyBorder="0" applyAlignment="0" applyProtection="0"/>
    <xf numFmtId="0" fontId="21" fillId="135" borderId="0" applyNumberFormat="0" applyBorder="0" applyAlignment="0" applyProtection="0"/>
    <xf numFmtId="0" fontId="6" fillId="59" borderId="0" applyNumberFormat="0" applyBorder="0" applyAlignment="0" applyProtection="0"/>
    <xf numFmtId="0" fontId="21" fillId="142" borderId="0" applyNumberFormat="0" applyBorder="0" applyAlignment="0" applyProtection="0"/>
    <xf numFmtId="0" fontId="186" fillId="145" borderId="0" applyNumberFormat="0" applyBorder="0" applyAlignment="0" applyProtection="0"/>
    <xf numFmtId="0" fontId="188" fillId="149" borderId="0" applyNumberFormat="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65" fontId="13" fillId="0" borderId="0" applyFont="0" applyFill="0" applyBorder="0" applyAlignment="0" applyProtection="0"/>
    <xf numFmtId="0" fontId="22" fillId="144" borderId="0" applyNumberFormat="0" applyBorder="0" applyAlignment="0" applyProtection="0"/>
    <xf numFmtId="0" fontId="197" fillId="0" borderId="27" applyNumberFormat="0" applyFill="0" applyAlignment="0" applyProtection="0"/>
    <xf numFmtId="0" fontId="70" fillId="0" borderId="42" applyNumberFormat="0" applyFill="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75"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93" fillId="131" borderId="0" applyNumberFormat="0" applyBorder="0" applyAlignment="0" applyProtection="0"/>
    <xf numFmtId="0" fontId="13" fillId="74" borderId="32" applyNumberFormat="0" applyFont="0" applyAlignment="0" applyProtection="0"/>
    <xf numFmtId="0" fontId="13" fillId="74" borderId="32" applyNumberFormat="0" applyFont="0" applyAlignment="0" applyProtection="0"/>
    <xf numFmtId="0" fontId="221" fillId="0" borderId="44" applyNumberFormat="0" applyFill="0" applyAlignment="0" applyProtection="0"/>
    <xf numFmtId="0" fontId="27" fillId="0" borderId="0" applyNumberFormat="0" applyFill="0" applyBorder="0" applyAlignment="0" applyProtection="0"/>
    <xf numFmtId="0" fontId="18" fillId="0" borderId="0"/>
    <xf numFmtId="0" fontId="186" fillId="95" borderId="0" applyNumberFormat="0" applyBorder="0" applyAlignment="0" applyProtection="0"/>
    <xf numFmtId="0" fontId="13" fillId="140" borderId="0" applyNumberFormat="0" applyBorder="0" applyAlignment="0" applyProtection="0"/>
    <xf numFmtId="0" fontId="186" fillId="48" borderId="0" applyNumberFormat="0" applyBorder="0" applyAlignment="0" applyProtection="0"/>
    <xf numFmtId="165" fontId="13" fillId="0" borderId="0" applyFont="0" applyFill="0" applyBorder="0" applyAlignment="0" applyProtection="0"/>
    <xf numFmtId="191" fontId="18" fillId="0" borderId="0" applyFont="0" applyFill="0" applyBorder="0" applyAlignment="0" applyProtection="0"/>
    <xf numFmtId="0" fontId="18" fillId="0" borderId="0"/>
    <xf numFmtId="0" fontId="85" fillId="0" borderId="0"/>
    <xf numFmtId="0" fontId="13" fillId="74" borderId="32" applyNumberFormat="0" applyFont="0" applyAlignment="0" applyProtection="0"/>
    <xf numFmtId="0" fontId="85" fillId="0" borderId="0"/>
    <xf numFmtId="0" fontId="18" fillId="0" borderId="0" applyNumberFormat="0" applyFill="0" applyBorder="0" applyAlignment="0" applyProtection="0"/>
    <xf numFmtId="0" fontId="13" fillId="140" borderId="0" applyNumberFormat="0" applyBorder="0" applyAlignment="0" applyProtection="0"/>
    <xf numFmtId="0" fontId="186" fillId="86" borderId="0" applyNumberFormat="0" applyBorder="0" applyAlignment="0" applyProtection="0"/>
    <xf numFmtId="0" fontId="18" fillId="0" borderId="0" applyNumberFormat="0" applyFill="0" applyBorder="0" applyAlignment="0" applyProtection="0"/>
    <xf numFmtId="0" fontId="6" fillId="0" borderId="0"/>
    <xf numFmtId="0" fontId="13" fillId="74" borderId="32" applyNumberFormat="0" applyFont="0" applyAlignment="0" applyProtection="0"/>
    <xf numFmtId="0" fontId="174" fillId="84" borderId="0" applyNumberFormat="0" applyBorder="0" applyAlignment="0" applyProtection="0"/>
    <xf numFmtId="0" fontId="13" fillId="74" borderId="32" applyNumberFormat="0" applyFont="0" applyAlignment="0" applyProtection="0"/>
    <xf numFmtId="0" fontId="186" fillId="86" borderId="0" applyNumberFormat="0" applyBorder="0" applyAlignment="0" applyProtection="0"/>
    <xf numFmtId="0" fontId="6" fillId="58" borderId="0" applyNumberFormat="0" applyBorder="0" applyAlignment="0" applyProtection="0"/>
    <xf numFmtId="0" fontId="68" fillId="0" borderId="39" applyNumberFormat="0" applyFill="0" applyAlignment="0" applyProtection="0"/>
    <xf numFmtId="0" fontId="6" fillId="60" borderId="0" applyNumberFormat="0" applyBorder="0" applyAlignment="0" applyProtection="0"/>
    <xf numFmtId="0" fontId="18" fillId="0" borderId="0" applyNumberFormat="0" applyFill="0" applyBorder="0" applyAlignment="0" applyProtection="0"/>
    <xf numFmtId="0" fontId="6" fillId="0" borderId="0"/>
    <xf numFmtId="0" fontId="18" fillId="0" borderId="0">
      <alignment wrapText="1"/>
    </xf>
    <xf numFmtId="0" fontId="187" fillId="128" borderId="0" applyNumberFormat="0" applyBorder="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65" fontId="13" fillId="0" borderId="0" applyFon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217" fillId="0" borderId="0"/>
    <xf numFmtId="0" fontId="218" fillId="0" borderId="0" applyNumberFormat="0" applyFill="0" applyBorder="0" applyAlignment="0" applyProtection="0"/>
    <xf numFmtId="194" fontId="13" fillId="74" borderId="32" applyNumberFormat="0" applyFont="0" applyAlignment="0" applyProtection="0"/>
    <xf numFmtId="0" fontId="13" fillId="74" borderId="32" applyNumberFormat="0" applyFont="0" applyAlignment="0" applyProtection="0"/>
    <xf numFmtId="0" fontId="6" fillId="126" borderId="0" applyNumberFormat="0" applyBorder="0" applyAlignment="0" applyProtection="0"/>
    <xf numFmtId="0" fontId="21" fillId="132" borderId="0" applyNumberFormat="0" applyBorder="0" applyAlignment="0" applyProtection="0"/>
    <xf numFmtId="0" fontId="6" fillId="54" borderId="0" applyNumberFormat="0" applyBorder="0" applyAlignment="0" applyProtection="0"/>
    <xf numFmtId="0" fontId="21" fillId="141" borderId="0" applyNumberFormat="0" applyBorder="0" applyAlignment="0" applyProtection="0"/>
    <xf numFmtId="0" fontId="10" fillId="0" borderId="0"/>
    <xf numFmtId="0" fontId="151" fillId="0" borderId="39" applyNumberFormat="0" applyFill="0" applyAlignment="0" applyProtection="0"/>
    <xf numFmtId="0" fontId="18" fillId="0" borderId="0">
      <alignment wrapText="1"/>
    </xf>
    <xf numFmtId="0" fontId="13" fillId="74" borderId="32" applyNumberFormat="0" applyFont="0" applyAlignment="0" applyProtection="0"/>
    <xf numFmtId="0" fontId="13" fillId="74" borderId="32" applyNumberFormat="0" applyFont="0" applyAlignment="0" applyProtection="0"/>
    <xf numFmtId="0" fontId="35" fillId="0" borderId="0"/>
    <xf numFmtId="0" fontId="217" fillId="0" borderId="0"/>
    <xf numFmtId="0" fontId="18" fillId="0" borderId="0"/>
    <xf numFmtId="0" fontId="6" fillId="60" borderId="0" applyNumberFormat="0" applyBorder="0" applyAlignment="0" applyProtection="0"/>
    <xf numFmtId="0" fontId="6" fillId="80" borderId="0" applyNumberFormat="0" applyBorder="0" applyAlignment="0" applyProtection="0"/>
    <xf numFmtId="9" fontId="18" fillId="0" borderId="0" applyFont="0" applyFill="0" applyBorder="0" applyAlignment="0" applyProtection="0"/>
    <xf numFmtId="0" fontId="6" fillId="60" borderId="0" applyNumberFormat="0" applyBorder="0" applyAlignment="0" applyProtection="0"/>
    <xf numFmtId="0" fontId="6" fillId="90" borderId="0" applyNumberFormat="0" applyBorder="0" applyAlignment="0" applyProtection="0"/>
    <xf numFmtId="0" fontId="186" fillId="92" borderId="0" applyNumberFormat="0" applyBorder="0" applyAlignment="0" applyProtection="0"/>
    <xf numFmtId="188" fontId="18" fillId="0" borderId="0" applyFont="0" applyFill="0" applyBorder="0" applyAlignment="0" applyProtection="0"/>
    <xf numFmtId="0" fontId="22" fillId="144" borderId="0" applyNumberFormat="0" applyBorder="0" applyAlignment="0" applyProtection="0"/>
    <xf numFmtId="165" fontId="18" fillId="0" borderId="0" applyFont="0" applyFill="0" applyBorder="0" applyAlignment="0" applyProtection="0"/>
    <xf numFmtId="0" fontId="18" fillId="0" borderId="0"/>
    <xf numFmtId="0" fontId="39" fillId="59" borderId="0" applyNumberFormat="0" applyBorder="0" applyAlignment="0" applyProtection="0"/>
    <xf numFmtId="0" fontId="85"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5" fillId="150" borderId="3" applyNumberFormat="0" applyAlignment="0" applyProtection="0"/>
    <xf numFmtId="0" fontId="21" fillId="128" borderId="0" applyNumberFormat="0" applyBorder="0" applyAlignment="0" applyProtection="0"/>
    <xf numFmtId="0" fontId="6" fillId="131" borderId="0" applyNumberFormat="0" applyBorder="0" applyAlignment="0" applyProtection="0"/>
    <xf numFmtId="0" fontId="186" fillId="75" borderId="0" applyNumberFormat="0" applyBorder="0" applyAlignment="0" applyProtection="0"/>
    <xf numFmtId="0" fontId="13" fillId="74" borderId="32" applyNumberFormat="0" applyFont="0" applyAlignment="0" applyProtection="0"/>
    <xf numFmtId="0" fontId="186" fillId="92" borderId="0" applyNumberFormat="0" applyBorder="0" applyAlignment="0" applyProtection="0"/>
    <xf numFmtId="0" fontId="21" fillId="53" borderId="0" applyNumberFormat="0" applyBorder="0" applyAlignment="0" applyProtection="0"/>
    <xf numFmtId="165" fontId="35" fillId="0" borderId="0" applyFont="0" applyFill="0" applyBorder="0" applyAlignment="0" applyProtection="0"/>
    <xf numFmtId="183" fontId="85" fillId="0" borderId="0" applyFont="0" applyFill="0" applyBorder="0" applyAlignment="0" applyProtection="0"/>
    <xf numFmtId="191" fontId="18" fillId="0" borderId="0" applyFont="0" applyFill="0" applyBorder="0" applyAlignment="0" applyProtection="0"/>
    <xf numFmtId="0" fontId="68" fillId="0" borderId="39" applyNumberFormat="0" applyFill="0" applyAlignment="0" applyProtection="0"/>
    <xf numFmtId="0" fontId="70" fillId="0" borderId="0" applyNumberFormat="0" applyFill="0" applyBorder="0" applyAlignment="0" applyProtection="0"/>
    <xf numFmtId="183" fontId="18" fillId="0" borderId="0" applyFont="0" applyFill="0" applyBorder="0" applyAlignment="0" applyProtection="0"/>
    <xf numFmtId="0" fontId="6" fillId="0" borderId="0"/>
    <xf numFmtId="0" fontId="18" fillId="0" borderId="0"/>
    <xf numFmtId="0" fontId="18" fillId="0" borderId="0"/>
    <xf numFmtId="0" fontId="174" fillId="0" borderId="0"/>
    <xf numFmtId="0" fontId="18" fillId="0" borderId="0" applyNumberFormat="0" applyFill="0" applyBorder="0" applyAlignment="0" applyProtection="0"/>
    <xf numFmtId="0" fontId="18" fillId="0" borderId="0"/>
    <xf numFmtId="0" fontId="75" fillId="0" borderId="0"/>
    <xf numFmtId="0" fontId="18" fillId="0" borderId="0" applyNumberFormat="0" applyFill="0" applyBorder="0" applyAlignment="0" applyProtection="0"/>
    <xf numFmtId="0" fontId="18" fillId="0" borderId="0"/>
    <xf numFmtId="0" fontId="205" fillId="0" borderId="8" applyNumberFormat="0" applyFill="0" applyAlignment="0" applyProtection="0"/>
    <xf numFmtId="0" fontId="174" fillId="0" borderId="0"/>
    <xf numFmtId="0" fontId="18" fillId="0" borderId="0">
      <alignment wrapText="1"/>
    </xf>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0" fillId="0" borderId="0" applyProtection="0"/>
    <xf numFmtId="9" fontId="18" fillId="0" borderId="0" applyFont="0" applyFill="0" applyBorder="0" applyAlignment="0" applyProtection="0"/>
    <xf numFmtId="0" fontId="6" fillId="128" borderId="0" applyNumberFormat="0" applyBorder="0" applyAlignment="0" applyProtection="0"/>
    <xf numFmtId="0" fontId="6" fillId="93" borderId="0" applyNumberFormat="0" applyBorder="0" applyAlignment="0" applyProtection="0"/>
    <xf numFmtId="0" fontId="85" fillId="0" borderId="0"/>
    <xf numFmtId="0" fontId="6" fillId="0" borderId="0"/>
    <xf numFmtId="0" fontId="13" fillId="74" borderId="32" applyNumberFormat="0" applyFont="0" applyAlignment="0" applyProtection="0"/>
    <xf numFmtId="0" fontId="13" fillId="74" borderId="32" applyNumberFormat="0" applyFont="0" applyAlignment="0" applyProtection="0"/>
    <xf numFmtId="0" fontId="18" fillId="0" borderId="0"/>
    <xf numFmtId="189" fontId="75" fillId="0" borderId="0" applyFont="0" applyFill="0" applyBorder="0" applyAlignment="0" applyProtection="0"/>
    <xf numFmtId="0" fontId="13" fillId="74" borderId="32" applyNumberFormat="0" applyFont="0" applyAlignment="0" applyProtection="0"/>
    <xf numFmtId="0" fontId="6" fillId="126" borderId="0" applyNumberFormat="0" applyBorder="0" applyAlignment="0" applyProtection="0"/>
    <xf numFmtId="0" fontId="187" fillId="138" borderId="0" applyNumberFormat="0" applyBorder="0" applyAlignment="0" applyProtection="0"/>
    <xf numFmtId="188" fontId="18" fillId="0" borderId="0" applyFont="0" applyFill="0" applyBorder="0" applyAlignment="0" applyProtection="0"/>
    <xf numFmtId="0" fontId="21" fillId="148" borderId="0" applyNumberFormat="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18" fillId="0" borderId="0" applyFont="0" applyFill="0" applyBorder="0" applyAlignment="0" applyProtection="0"/>
    <xf numFmtId="165" fontId="35" fillId="0" borderId="0" applyFont="0" applyFill="0" applyBorder="0" applyAlignment="0" applyProtection="0"/>
    <xf numFmtId="183" fontId="35" fillId="0" borderId="0" applyFont="0" applyFill="0" applyBorder="0" applyAlignment="0" applyProtection="0"/>
    <xf numFmtId="188"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3" fontId="85" fillId="0" borderId="0" applyFont="0" applyFill="0" applyBorder="0" applyAlignment="0" applyProtection="0"/>
    <xf numFmtId="189" fontId="75" fillId="0" borderId="0" applyFont="0" applyFill="0" applyBorder="0" applyAlignment="0" applyProtection="0"/>
    <xf numFmtId="165" fontId="18" fillId="0" borderId="0" applyFont="0" applyFill="0" applyBorder="0" applyAlignment="0" applyProtection="0"/>
    <xf numFmtId="183" fontId="85" fillId="0" borderId="0" applyFont="0" applyFill="0" applyBorder="0" applyAlignment="0" applyProtection="0"/>
    <xf numFmtId="183" fontId="18" fillId="0" borderId="0" applyFont="0" applyFill="0" applyBorder="0" applyAlignment="0" applyProtection="0"/>
    <xf numFmtId="0" fontId="50" fillId="151" borderId="0" applyNumberFormat="0" applyBorder="0" applyAlignment="0" applyProtection="0"/>
    <xf numFmtId="0" fontId="192" fillId="69" borderId="0" applyNumberFormat="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2" fontId="38" fillId="0" borderId="0" applyFill="0" applyBorder="0" applyAlignment="0" applyProtection="0"/>
    <xf numFmtId="191" fontId="18" fillId="0" borderId="0" applyFont="0" applyFill="0" applyBorder="0" applyAlignment="0" applyProtection="0"/>
    <xf numFmtId="0" fontId="192" fillId="69" borderId="0" applyNumberFormat="0" applyBorder="0" applyAlignment="0" applyProtection="0"/>
    <xf numFmtId="4" fontId="10" fillId="0" borderId="0" applyNumberFormat="0"/>
    <xf numFmtId="0" fontId="68" fillId="0" borderId="39" applyNumberFormat="0" applyFill="0" applyAlignment="0" applyProtection="0"/>
    <xf numFmtId="191" fontId="18" fillId="0" borderId="0" applyFont="0" applyFill="0" applyBorder="0" applyAlignment="0" applyProtection="0"/>
    <xf numFmtId="183" fontId="18" fillId="0" borderId="0" applyFont="0" applyFill="0" applyBorder="0" applyAlignment="0" applyProtection="0"/>
    <xf numFmtId="0" fontId="69" fillId="0" borderId="41" applyNumberFormat="0" applyFill="0" applyAlignment="0" applyProtection="0"/>
    <xf numFmtId="0" fontId="69" fillId="0" borderId="41" applyNumberFormat="0" applyFill="0" applyAlignment="0" applyProtection="0"/>
    <xf numFmtId="0" fontId="198" fillId="0" borderId="28" applyNumberFormat="0" applyFill="0" applyAlignment="0" applyProtection="0"/>
    <xf numFmtId="0" fontId="14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49" fillId="147" borderId="11" applyNumberFormat="0" applyAlignment="0" applyProtection="0"/>
    <xf numFmtId="0" fontId="18" fillId="0" borderId="0" applyFont="0" applyFill="0" applyBorder="0" applyAlignment="0" applyProtection="0"/>
    <xf numFmtId="0" fontId="205" fillId="0" borderId="8" applyNumberFormat="0" applyFill="0" applyAlignment="0" applyProtection="0"/>
    <xf numFmtId="0" fontId="206" fillId="0" borderId="31" applyNumberFormat="0" applyFill="0" applyAlignment="0" applyProtection="0"/>
    <xf numFmtId="0" fontId="130" fillId="0" borderId="0" applyNumberFormat="0" applyFill="0" applyBorder="0" applyAlignment="0" applyProtection="0"/>
    <xf numFmtId="0" fontId="41" fillId="0" borderId="21" applyNumberFormat="0" applyFill="0" applyAlignment="0" applyProtection="0"/>
    <xf numFmtId="0" fontId="18" fillId="0" borderId="0">
      <alignment wrapText="1"/>
    </xf>
    <xf numFmtId="0" fontId="141" fillId="0" borderId="21" applyNumberFormat="0" applyFill="0" applyAlignment="0" applyProtection="0"/>
    <xf numFmtId="0" fontId="6" fillId="0" borderId="0"/>
    <xf numFmtId="0" fontId="202" fillId="73" borderId="30" applyNumberFormat="0" applyAlignment="0" applyProtection="0"/>
    <xf numFmtId="0" fontId="85"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35" fillId="0" borderId="0"/>
    <xf numFmtId="0" fontId="18" fillId="0" borderId="0"/>
    <xf numFmtId="0" fontId="18" fillId="0" borderId="0"/>
    <xf numFmtId="0" fontId="18" fillId="0" borderId="0" applyNumberFormat="0" applyFill="0" applyBorder="0" applyAlignment="0" applyProtection="0"/>
    <xf numFmtId="0" fontId="18" fillId="0" borderId="0"/>
    <xf numFmtId="0" fontId="6" fillId="0" borderId="0"/>
    <xf numFmtId="0" fontId="18" fillId="0" borderId="0"/>
    <xf numFmtId="0" fontId="174" fillId="0" borderId="0"/>
    <xf numFmtId="0" fontId="174"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75" fillId="0" borderId="0"/>
    <xf numFmtId="0" fontId="75" fillId="0" borderId="0"/>
    <xf numFmtId="0" fontId="210" fillId="0" borderId="0" applyProtection="0"/>
    <xf numFmtId="0" fontId="6" fillId="0" borderId="0"/>
    <xf numFmtId="0" fontId="85" fillId="0" borderId="0"/>
    <xf numFmtId="0" fontId="18" fillId="0" borderId="0" applyNumberForma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8" fillId="140" borderId="7" applyNumberFormat="0" applyFont="0" applyAlignment="0" applyProtection="0"/>
    <xf numFmtId="0" fontId="13" fillId="74" borderId="32" applyNumberFormat="0" applyFont="0" applyAlignment="0" applyProtection="0"/>
    <xf numFmtId="0" fontId="95" fillId="74" borderId="32" applyNumberFormat="0" applyFont="0" applyAlignment="0" applyProtection="0"/>
    <xf numFmtId="0" fontId="35" fillId="0" borderId="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8" fillId="0" borderId="0"/>
    <xf numFmtId="194" fontId="6" fillId="0" borderId="0"/>
    <xf numFmtId="0" fontId="13" fillId="74" borderId="32" applyNumberFormat="0" applyFont="0" applyAlignment="0" applyProtection="0"/>
    <xf numFmtId="0" fontId="187" fillId="131" borderId="0" applyNumberFormat="0" applyBorder="0" applyAlignment="0" applyProtection="0"/>
    <xf numFmtId="188" fontId="18" fillId="0" borderId="0" applyFont="0" applyFill="0" applyBorder="0" applyAlignment="0" applyProtection="0"/>
    <xf numFmtId="0" fontId="13" fillId="74" borderId="32" applyNumberFormat="0" applyFont="0" applyAlignment="0" applyProtection="0"/>
    <xf numFmtId="0" fontId="6" fillId="54" borderId="0" applyNumberFormat="0" applyBorder="0" applyAlignment="0" applyProtection="0"/>
    <xf numFmtId="0" fontId="6" fillId="0" borderId="0"/>
    <xf numFmtId="0" fontId="75"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131" borderId="0" applyNumberFormat="0" applyBorder="0" applyAlignment="0" applyProtection="0"/>
    <xf numFmtId="0" fontId="6" fillId="131" borderId="0" applyNumberFormat="0" applyBorder="0" applyAlignment="0" applyProtection="0"/>
    <xf numFmtId="0" fontId="174" fillId="0" borderId="0"/>
    <xf numFmtId="0" fontId="6" fillId="0" borderId="0"/>
    <xf numFmtId="0" fontId="18" fillId="0" borderId="0"/>
    <xf numFmtId="0" fontId="75" fillId="0" borderId="0"/>
    <xf numFmtId="0" fontId="6" fillId="0" borderId="0"/>
    <xf numFmtId="0" fontId="6" fillId="0" borderId="0"/>
    <xf numFmtId="0" fontId="210" fillId="0" borderId="0" applyProtection="0"/>
    <xf numFmtId="0" fontId="13" fillId="74" borderId="32" applyNumberFormat="0" applyFont="0" applyAlignment="0" applyProtection="0"/>
    <xf numFmtId="0" fontId="13" fillId="74" borderId="32" applyNumberFormat="0" applyFont="0" applyAlignment="0" applyProtection="0"/>
    <xf numFmtId="0" fontId="202" fillId="73" borderId="30" applyNumberFormat="0" applyAlignment="0" applyProtection="0"/>
    <xf numFmtId="9" fontId="18" fillId="0" borderId="0" applyFont="0" applyFill="0" applyBorder="0" applyAlignment="0" applyProtection="0"/>
    <xf numFmtId="0" fontId="6" fillId="131" borderId="0" applyNumberFormat="0" applyBorder="0" applyAlignment="0" applyProtection="0"/>
    <xf numFmtId="191" fontId="18" fillId="0" borderId="0" applyFont="0" applyFill="0" applyBorder="0" applyAlignment="0" applyProtection="0"/>
    <xf numFmtId="0" fontId="38"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186" fillId="79" borderId="0" applyNumberFormat="0" applyBorder="0" applyAlignment="0" applyProtection="0"/>
    <xf numFmtId="0" fontId="21" fillId="139" borderId="0" applyNumberFormat="0" applyBorder="0" applyAlignment="0" applyProtection="0"/>
    <xf numFmtId="0" fontId="13" fillId="147" borderId="0" applyNumberFormat="0" applyBorder="0" applyAlignment="0" applyProtection="0"/>
    <xf numFmtId="188" fontId="18" fillId="0" borderId="0" applyFont="0" applyFill="0" applyBorder="0" applyAlignment="0" applyProtection="0"/>
    <xf numFmtId="165" fontId="13" fillId="0" borderId="0" applyFont="0" applyFill="0" applyBorder="0" applyAlignment="0" applyProtection="0"/>
    <xf numFmtId="0" fontId="70" fillId="0" borderId="43" applyNumberFormat="0" applyFill="0" applyAlignment="0" applyProtection="0"/>
    <xf numFmtId="0" fontId="44" fillId="0" borderId="8" applyNumberFormat="0" applyFill="0" applyAlignment="0" applyProtection="0"/>
    <xf numFmtId="0" fontId="6" fillId="0" borderId="0"/>
    <xf numFmtId="0" fontId="35" fillId="0" borderId="0"/>
    <xf numFmtId="0" fontId="18" fillId="0" borderId="0" applyNumberFormat="0" applyFill="0" applyBorder="0" applyAlignment="0" applyProtection="0"/>
    <xf numFmtId="0" fontId="6" fillId="0" borderId="0"/>
    <xf numFmtId="0" fontId="6" fillId="0" borderId="0"/>
    <xf numFmtId="0" fontId="6" fillId="0" borderId="0"/>
    <xf numFmtId="0" fontId="13" fillId="74" borderId="32" applyNumberFormat="0" applyFont="0" applyAlignment="0" applyProtection="0"/>
    <xf numFmtId="0" fontId="13" fillId="74" borderId="32" applyNumberFormat="0" applyFont="0" applyAlignment="0" applyProtection="0"/>
    <xf numFmtId="0" fontId="18" fillId="140" borderId="7"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 fontId="87" fillId="0" borderId="0" applyFill="0" applyBorder="0" applyAlignment="0" applyProtection="0">
      <alignment horizontal="center"/>
    </xf>
    <xf numFmtId="0" fontId="186" fillId="75" borderId="0" applyNumberFormat="0" applyBorder="0" applyAlignment="0" applyProtection="0"/>
    <xf numFmtId="0" fontId="186" fillId="79" borderId="0" applyNumberFormat="0" applyBorder="0" applyAlignment="0" applyProtection="0"/>
    <xf numFmtId="183" fontId="35" fillId="0" borderId="0" applyFont="0" applyFill="0" applyBorder="0" applyAlignment="0" applyProtection="0"/>
    <xf numFmtId="183" fontId="85" fillId="0" borderId="0" applyFont="0" applyFill="0" applyBorder="0" applyAlignment="0" applyProtection="0"/>
    <xf numFmtId="0" fontId="13" fillId="54" borderId="0" applyNumberFormat="0" applyBorder="0" applyAlignment="0" applyProtection="0"/>
    <xf numFmtId="0" fontId="6" fillId="131" borderId="0" applyNumberFormat="0" applyBorder="0" applyAlignment="0" applyProtection="0"/>
    <xf numFmtId="0" fontId="186" fillId="53" borderId="0" applyNumberFormat="0" applyBorder="0" applyAlignment="0" applyProtection="0"/>
    <xf numFmtId="0" fontId="174" fillId="0" borderId="0"/>
    <xf numFmtId="49" fontId="88" fillId="2" borderId="23">
      <alignment horizontal="center" vertical="top" wrapText="1"/>
    </xf>
    <xf numFmtId="194" fontId="13" fillId="74" borderId="32" applyNumberFormat="0" applyFont="0" applyAlignment="0" applyProtection="0"/>
    <xf numFmtId="0" fontId="6" fillId="60" borderId="0" applyNumberFormat="0" applyBorder="0" applyAlignment="0" applyProtection="0"/>
    <xf numFmtId="0" fontId="221" fillId="0" borderId="33" applyNumberFormat="0" applyFill="0" applyAlignment="0" applyProtection="0"/>
    <xf numFmtId="189" fontId="75" fillId="0" borderId="0" applyFont="0" applyFill="0" applyBorder="0" applyAlignment="0" applyProtection="0"/>
    <xf numFmtId="0" fontId="6" fillId="83" borderId="0" applyNumberFormat="0" applyBorder="0" applyAlignment="0" applyProtection="0"/>
    <xf numFmtId="0" fontId="75" fillId="0" borderId="0"/>
    <xf numFmtId="0" fontId="93" fillId="0" borderId="0" applyNumberFormat="0" applyFill="0" applyBorder="0" applyAlignment="0" applyProtection="0"/>
    <xf numFmtId="0" fontId="220" fillId="0" borderId="44" applyNumberFormat="0" applyFill="0" applyAlignment="0" applyProtection="0"/>
    <xf numFmtId="0" fontId="21" fillId="141" borderId="0" applyNumberFormat="0" applyBorder="0" applyAlignment="0" applyProtection="0"/>
    <xf numFmtId="0" fontId="188" fillId="149" borderId="0" applyNumberFormat="0" applyBorder="0" applyAlignment="0" applyProtection="0"/>
    <xf numFmtId="188" fontId="18" fillId="0" borderId="0" applyFont="0" applyFill="0" applyBorder="0" applyAlignment="0" applyProtection="0"/>
    <xf numFmtId="0" fontId="18" fillId="0" borderId="0" applyNumberFormat="0" applyFill="0" applyBorder="0" applyAlignment="0" applyProtection="0"/>
    <xf numFmtId="0" fontId="6" fillId="0" borderId="0"/>
    <xf numFmtId="0" fontId="13" fillId="74" borderId="32" applyNumberFormat="0" applyFont="0" applyAlignment="0" applyProtection="0"/>
    <xf numFmtId="0" fontId="186" fillId="79" borderId="0" applyNumberFormat="0" applyBorder="0" applyAlignment="0" applyProtection="0"/>
    <xf numFmtId="0" fontId="41" fillId="0" borderId="21" applyNumberFormat="0" applyFill="0" applyAlignment="0" applyProtection="0"/>
    <xf numFmtId="0" fontId="13" fillId="74" borderId="32" applyNumberFormat="0" applyFont="0" applyAlignment="0" applyProtection="0"/>
    <xf numFmtId="0" fontId="6" fillId="126" borderId="0" applyNumberFormat="0" applyBorder="0" applyAlignment="0" applyProtection="0"/>
    <xf numFmtId="0" fontId="6" fillId="76" borderId="0" applyNumberFormat="0" applyBorder="0" applyAlignment="0" applyProtection="0"/>
    <xf numFmtId="0" fontId="6" fillId="60" borderId="0" applyNumberFormat="0" applyBorder="0" applyAlignment="0" applyProtection="0"/>
    <xf numFmtId="0" fontId="21" fillId="52" borderId="0" applyNumberFormat="0" applyBorder="0" applyAlignment="0" applyProtection="0"/>
    <xf numFmtId="0" fontId="13" fillId="141" borderId="0" applyNumberFormat="0" applyBorder="0" applyAlignment="0" applyProtection="0"/>
    <xf numFmtId="0" fontId="186" fillId="82" borderId="0" applyNumberFormat="0" applyBorder="0" applyAlignment="0" applyProtection="0"/>
    <xf numFmtId="0" fontId="186" fillId="92" borderId="0" applyNumberFormat="0" applyBorder="0" applyAlignment="0" applyProtection="0"/>
    <xf numFmtId="188" fontId="18" fillId="0" borderId="0" applyFont="0" applyFill="0" applyBorder="0" applyAlignment="0" applyProtection="0"/>
    <xf numFmtId="165" fontId="35" fillId="0" borderId="0" applyFont="0" applyFill="0" applyBorder="0" applyAlignment="0" applyProtection="0"/>
    <xf numFmtId="183" fontId="18" fillId="0" borderId="0" applyFont="0" applyFill="0" applyBorder="0" applyAlignment="0" applyProtection="0"/>
    <xf numFmtId="0" fontId="50" fillId="152" borderId="0" applyNumberFormat="0" applyBorder="0" applyAlignment="0" applyProtection="0"/>
    <xf numFmtId="191" fontId="18" fillId="0" borderId="0" applyFont="0" applyFill="0" applyBorder="0" applyAlignment="0" applyProtection="0"/>
    <xf numFmtId="0" fontId="18" fillId="0" borderId="0"/>
    <xf numFmtId="0" fontId="18" fillId="0" borderId="0"/>
    <xf numFmtId="0" fontId="6" fillId="0" borderId="0"/>
    <xf numFmtId="0" fontId="18" fillId="0" borderId="0"/>
    <xf numFmtId="0" fontId="35" fillId="0" borderId="0"/>
    <xf numFmtId="0" fontId="18" fillId="0" borderId="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6" fillId="126" borderId="0" applyNumberFormat="0" applyBorder="0" applyAlignment="0" applyProtection="0"/>
    <xf numFmtId="183" fontId="35" fillId="0" borderId="0" applyFont="0" applyFill="0" applyBorder="0" applyAlignment="0" applyProtection="0"/>
    <xf numFmtId="165" fontId="18" fillId="0" borderId="0" applyFont="0" applyFill="0" applyBorder="0" applyAlignment="0" applyProtection="0"/>
    <xf numFmtId="0" fontId="49" fillId="147" borderId="11" applyNumberForma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86" fillId="78" borderId="0" applyNumberFormat="0" applyBorder="0" applyAlignment="0" applyProtection="0"/>
    <xf numFmtId="0" fontId="187" fillId="53" borderId="0" applyNumberFormat="0" applyBorder="0" applyAlignment="0" applyProtection="0"/>
    <xf numFmtId="0" fontId="6" fillId="88" borderId="0" applyNumberFormat="0" applyBorder="0" applyAlignment="0" applyProtection="0"/>
    <xf numFmtId="165" fontId="13" fillId="0" borderId="0" applyFont="0" applyFill="0" applyBorder="0" applyAlignment="0" applyProtection="0"/>
    <xf numFmtId="0" fontId="13" fillId="74" borderId="32" applyNumberFormat="0" applyFont="0" applyAlignment="0" applyProtection="0"/>
    <xf numFmtId="0" fontId="7" fillId="0" borderId="0"/>
    <xf numFmtId="0" fontId="18" fillId="0" borderId="0"/>
    <xf numFmtId="0" fontId="35" fillId="0" borderId="0"/>
    <xf numFmtId="0" fontId="174" fillId="0" borderId="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 fillId="147" borderId="0" applyNumberFormat="0" applyBorder="0" applyAlignment="0" applyProtection="0"/>
    <xf numFmtId="183" fontId="85" fillId="0" borderId="0" applyFon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18" fillId="0" borderId="0"/>
    <xf numFmtId="0" fontId="6" fillId="87" borderId="0" applyNumberFormat="0" applyBorder="0" applyAlignment="0" applyProtection="0"/>
    <xf numFmtId="0" fontId="13" fillId="74" borderId="32" applyNumberFormat="0" applyFont="0" applyAlignment="0" applyProtection="0"/>
    <xf numFmtId="0" fontId="6" fillId="0" borderId="0"/>
    <xf numFmtId="0" fontId="6" fillId="12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94" borderId="0" applyNumberFormat="0" applyBorder="0" applyAlignment="0" applyProtection="0"/>
    <xf numFmtId="0" fontId="174" fillId="0" borderId="0"/>
    <xf numFmtId="194" fontId="6" fillId="0" borderId="0"/>
    <xf numFmtId="0" fontId="6" fillId="0" borderId="0"/>
    <xf numFmtId="0" fontId="127" fillId="0" borderId="0"/>
    <xf numFmtId="0" fontId="18" fillId="0" borderId="0"/>
    <xf numFmtId="0" fontId="13" fillId="74" borderId="32" applyNumberFormat="0" applyFont="0" applyAlignment="0" applyProtection="0"/>
    <xf numFmtId="194" fontId="13" fillId="74" borderId="32" applyNumberFormat="0" applyFont="0" applyAlignment="0" applyProtection="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6" fillId="0" borderId="0"/>
    <xf numFmtId="0" fontId="18" fillId="0" borderId="0">
      <alignment wrapText="1"/>
    </xf>
    <xf numFmtId="0" fontId="210" fillId="0" borderId="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75" fillId="0" borderId="0"/>
    <xf numFmtId="0" fontId="13" fillId="74" borderId="32" applyNumberFormat="0" applyFont="0" applyAlignment="0" applyProtection="0"/>
    <xf numFmtId="0" fontId="35" fillId="0" borderId="0"/>
    <xf numFmtId="0" fontId="13" fillId="74" borderId="32" applyNumberFormat="0" applyFont="0" applyAlignment="0" applyProtection="0"/>
    <xf numFmtId="0" fontId="50" fillId="0" borderId="45" applyNumberFormat="0" applyFill="0" applyAlignment="0" applyProtection="0"/>
    <xf numFmtId="0" fontId="186" fillId="82" borderId="0" applyNumberFormat="0" applyBorder="0" applyAlignment="0" applyProtection="0"/>
    <xf numFmtId="0" fontId="13" fillId="136" borderId="0" applyNumberFormat="0" applyBorder="0" applyAlignment="0" applyProtection="0"/>
    <xf numFmtId="0" fontId="13" fillId="74" borderId="32" applyNumberFormat="0" applyFont="0" applyAlignment="0" applyProtection="0"/>
    <xf numFmtId="0" fontId="6" fillId="0" borderId="0"/>
    <xf numFmtId="0" fontId="186" fillId="79" borderId="0" applyNumberFormat="0" applyBorder="0" applyAlignment="0" applyProtection="0"/>
    <xf numFmtId="0" fontId="21" fillId="134" borderId="0" applyNumberFormat="0" applyBorder="0" applyAlignment="0" applyProtection="0"/>
    <xf numFmtId="165" fontId="18" fillId="0" borderId="0" applyFon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183" fontId="18" fillId="0" borderId="0" applyFont="0" applyFill="0" applyBorder="0" applyAlignment="0" applyProtection="0"/>
    <xf numFmtId="0" fontId="186" fillId="86" borderId="0" applyNumberFormat="0" applyBorder="0" applyAlignment="0" applyProtection="0"/>
    <xf numFmtId="0" fontId="6" fillId="128" borderId="0" applyNumberFormat="0" applyBorder="0" applyAlignment="0" applyProtection="0"/>
    <xf numFmtId="0" fontId="6" fillId="0" borderId="0"/>
    <xf numFmtId="0" fontId="174" fillId="0" borderId="0"/>
    <xf numFmtId="0" fontId="21" fillId="142" borderId="0" applyNumberFormat="0" applyBorder="0" applyAlignment="0" applyProtection="0"/>
    <xf numFmtId="0" fontId="21" fillId="142" borderId="0" applyNumberFormat="0" applyBorder="0" applyAlignment="0" applyProtection="0"/>
    <xf numFmtId="0" fontId="13" fillId="136" borderId="0" applyNumberFormat="0" applyBorder="0" applyAlignment="0" applyProtection="0"/>
    <xf numFmtId="0" fontId="200" fillId="59" borderId="29" applyNumberFormat="0" applyAlignment="0" applyProtection="0"/>
    <xf numFmtId="0" fontId="70" fillId="0" borderId="0" applyNumberFormat="0" applyFill="0" applyBorder="0" applyAlignment="0" applyProtection="0"/>
    <xf numFmtId="3" fontId="203" fillId="0" borderId="0"/>
    <xf numFmtId="0" fontId="13" fillId="74" borderId="32" applyNumberFormat="0" applyFont="0" applyAlignment="0" applyProtection="0"/>
    <xf numFmtId="0" fontId="220" fillId="0" borderId="33" applyNumberFormat="0" applyFill="0" applyAlignment="0" applyProtection="0"/>
    <xf numFmtId="0" fontId="13" fillId="74" borderId="32" applyNumberFormat="0" applyFont="0" applyAlignment="0" applyProtection="0"/>
    <xf numFmtId="0" fontId="13" fillId="74" borderId="32" applyNumberFormat="0" applyFont="0" applyAlignment="0" applyProtection="0"/>
    <xf numFmtId="165" fontId="35" fillId="0" borderId="0" applyFont="0" applyFill="0" applyBorder="0" applyAlignment="0" applyProtection="0"/>
    <xf numFmtId="0" fontId="6" fillId="80" borderId="0" applyNumberFormat="0" applyBorder="0" applyAlignment="0" applyProtection="0"/>
    <xf numFmtId="0" fontId="18" fillId="0" borderId="0" applyNumberFormat="0" applyFill="0" applyBorder="0" applyAlignment="0" applyProtection="0"/>
    <xf numFmtId="0" fontId="187" fillId="145" borderId="0" applyNumberFormat="0" applyBorder="0" applyAlignment="0" applyProtection="0"/>
    <xf numFmtId="0" fontId="186" fillId="48" borderId="0" applyNumberFormat="0" applyBorder="0" applyAlignment="0" applyProtection="0"/>
    <xf numFmtId="0" fontId="13" fillId="74" borderId="32" applyNumberFormat="0" applyFont="0" applyAlignment="0" applyProtection="0"/>
    <xf numFmtId="0" fontId="21" fillId="48"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60" borderId="0" applyNumberFormat="0" applyBorder="0" applyAlignment="0" applyProtection="0"/>
    <xf numFmtId="0" fontId="75" fillId="0" borderId="0"/>
    <xf numFmtId="0" fontId="18" fillId="60" borderId="7" applyNumberFormat="0" applyFont="0" applyAlignment="0" applyProtection="0"/>
    <xf numFmtId="0" fontId="13" fillId="74" borderId="32" applyNumberFormat="0" applyFont="0" applyAlignment="0" applyProtection="0"/>
    <xf numFmtId="188" fontId="18" fillId="0" borderId="0" applyFont="0" applyFill="0" applyBorder="0" applyAlignment="0" applyProtection="0"/>
    <xf numFmtId="188" fontId="18" fillId="0" borderId="0" applyFont="0" applyFill="0" applyBorder="0" applyAlignment="0" applyProtection="0"/>
    <xf numFmtId="0" fontId="18" fillId="0" borderId="0">
      <alignment wrapText="1"/>
    </xf>
    <xf numFmtId="0" fontId="6" fillId="80" borderId="0" applyNumberFormat="0" applyBorder="0" applyAlignment="0" applyProtection="0"/>
    <xf numFmtId="0" fontId="6" fillId="93" borderId="0" applyNumberFormat="0" applyBorder="0" applyAlignment="0" applyProtection="0"/>
    <xf numFmtId="0" fontId="13" fillId="136" borderId="0" applyNumberFormat="0" applyBorder="0" applyAlignment="0" applyProtection="0"/>
    <xf numFmtId="0" fontId="186" fillId="82" borderId="0" applyNumberFormat="0" applyBorder="0" applyAlignment="0" applyProtection="0"/>
    <xf numFmtId="0" fontId="186" fillId="86" borderId="0" applyNumberFormat="0" applyBorder="0" applyAlignment="0" applyProtection="0"/>
    <xf numFmtId="0" fontId="186" fillId="92" borderId="0" applyNumberFormat="0" applyBorder="0" applyAlignment="0" applyProtection="0"/>
    <xf numFmtId="0" fontId="41" fillId="0" borderId="21" applyNumberFormat="0" applyFill="0" applyAlignment="0" applyProtection="0"/>
    <xf numFmtId="0" fontId="18" fillId="0" borderId="0"/>
    <xf numFmtId="0" fontId="18" fillId="0" borderId="0"/>
    <xf numFmtId="0" fontId="75" fillId="0" borderId="0"/>
    <xf numFmtId="0" fontId="6" fillId="0" borderId="0"/>
    <xf numFmtId="188" fontId="18" fillId="0" borderId="0" applyFont="0" applyFill="0" applyBorder="0" applyAlignment="0" applyProtection="0"/>
    <xf numFmtId="0" fontId="75" fillId="0" borderId="0"/>
    <xf numFmtId="0" fontId="13" fillId="74" borderId="32" applyNumberFormat="0" applyFont="0" applyAlignment="0" applyProtection="0"/>
    <xf numFmtId="0" fontId="174" fillId="60" borderId="0" applyNumberFormat="0" applyBorder="0" applyAlignment="0" applyProtection="0"/>
    <xf numFmtId="183" fontId="18" fillId="0" borderId="0" applyFont="0" applyFill="0" applyBorder="0" applyAlignment="0" applyProtection="0"/>
    <xf numFmtId="0" fontId="6" fillId="0" borderId="0"/>
    <xf numFmtId="0" fontId="13" fillId="74" borderId="32" applyNumberFormat="0" applyFont="0" applyAlignment="0" applyProtection="0"/>
    <xf numFmtId="0" fontId="204" fillId="0" borderId="31" applyNumberFormat="0" applyFill="0" applyAlignment="0" applyProtection="0"/>
    <xf numFmtId="0" fontId="18" fillId="0" borderId="0">
      <alignment wrapText="1"/>
    </xf>
    <xf numFmtId="0" fontId="75" fillId="0" borderId="0"/>
    <xf numFmtId="194" fontId="13" fillId="74" borderId="32" applyNumberFormat="0" applyFont="0" applyAlignment="0" applyProtection="0"/>
    <xf numFmtId="0" fontId="174" fillId="58" borderId="0" applyNumberFormat="0" applyBorder="0" applyAlignment="0" applyProtection="0"/>
    <xf numFmtId="0" fontId="13" fillId="130" borderId="0" applyNumberFormat="0" applyBorder="0" applyAlignment="0" applyProtection="0"/>
    <xf numFmtId="0" fontId="186" fillId="75" borderId="0" applyNumberFormat="0" applyBorder="0" applyAlignment="0" applyProtection="0"/>
    <xf numFmtId="0" fontId="21" fillId="139" borderId="0" applyNumberFormat="0" applyBorder="0" applyAlignment="0" applyProtection="0"/>
    <xf numFmtId="165" fontId="13" fillId="0" borderId="0" applyFont="0" applyFill="0" applyBorder="0" applyAlignment="0" applyProtection="0"/>
    <xf numFmtId="0" fontId="186" fillId="79" borderId="0" applyNumberFormat="0" applyBorder="0" applyAlignment="0" applyProtection="0"/>
    <xf numFmtId="0" fontId="13" fillId="146" borderId="0" applyNumberFormat="0" applyBorder="0" applyAlignment="0" applyProtection="0"/>
    <xf numFmtId="0" fontId="186" fillId="92" borderId="0" applyNumberFormat="0" applyBorder="0" applyAlignment="0" applyProtection="0"/>
    <xf numFmtId="183" fontId="85" fillId="0" borderId="0" applyFont="0" applyFill="0" applyBorder="0" applyAlignment="0" applyProtection="0"/>
    <xf numFmtId="165" fontId="35" fillId="0" borderId="0" applyFont="0" applyFill="0" applyBorder="0" applyAlignment="0" applyProtection="0"/>
    <xf numFmtId="165" fontId="18" fillId="0" borderId="0" applyFont="0" applyFill="0" applyBorder="0" applyAlignment="0" applyProtection="0"/>
    <xf numFmtId="191" fontId="18" fillId="0" borderId="0" applyFont="0" applyFill="0" applyBorder="0" applyAlignment="0" applyProtection="0"/>
    <xf numFmtId="183" fontId="18" fillId="0" borderId="0" applyFont="0" applyFill="0" applyBorder="0" applyAlignment="0" applyProtection="0"/>
    <xf numFmtId="0" fontId="70" fillId="0" borderId="0" applyNumberFormat="0" applyFill="0" applyBorder="0" applyAlignment="0" applyProtection="0"/>
    <xf numFmtId="0" fontId="39" fillId="154" borderId="0" applyNumberFormat="0" applyBorder="0" applyAlignment="0" applyProtection="0"/>
    <xf numFmtId="0" fontId="49" fillId="58" borderId="11" applyNumberFormat="0" applyAlignment="0" applyProtection="0"/>
    <xf numFmtId="0" fontId="10" fillId="0" borderId="0"/>
    <xf numFmtId="0" fontId="6" fillId="0" borderId="0"/>
    <xf numFmtId="0" fontId="6" fillId="0" borderId="0"/>
    <xf numFmtId="0" fontId="75" fillId="0" borderId="0"/>
    <xf numFmtId="0" fontId="85" fillId="0" borderId="0"/>
    <xf numFmtId="0" fontId="95" fillId="74" borderId="32" applyNumberFormat="0" applyFont="0" applyAlignment="0" applyProtection="0"/>
    <xf numFmtId="0" fontId="13" fillId="74" borderId="32" applyNumberFormat="0" applyFont="0" applyAlignment="0" applyProtection="0"/>
    <xf numFmtId="0" fontId="18" fillId="0" borderId="0" applyNumberFormat="0" applyFill="0" applyBorder="0" applyAlignment="0" applyProtection="0"/>
    <xf numFmtId="0" fontId="142" fillId="0" borderId="41" applyNumberFormat="0" applyFill="0" applyAlignment="0" applyProtection="0"/>
    <xf numFmtId="0" fontId="75"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 fillId="135" borderId="0" applyNumberFormat="0" applyBorder="0" applyAlignment="0" applyProtection="0"/>
    <xf numFmtId="0" fontId="174" fillId="0" borderId="0"/>
    <xf numFmtId="191" fontId="18" fillId="0" borderId="0" applyFont="0" applyFill="0" applyBorder="0" applyAlignment="0" applyProtection="0"/>
    <xf numFmtId="0" fontId="186" fillId="75" borderId="0" applyNumberFormat="0" applyBorder="0" applyAlignment="0" applyProtection="0"/>
    <xf numFmtId="0" fontId="6" fillId="128" borderId="0" applyNumberFormat="0" applyBorder="0" applyAlignment="0" applyProtection="0"/>
    <xf numFmtId="0" fontId="6" fillId="59" borderId="0" applyNumberFormat="0" applyBorder="0" applyAlignment="0" applyProtection="0"/>
    <xf numFmtId="0" fontId="186" fillId="145" borderId="0" applyNumberFormat="0" applyBorder="0" applyAlignment="0" applyProtection="0"/>
    <xf numFmtId="188" fontId="18" fillId="0" borderId="0" applyFont="0" applyFill="0" applyBorder="0" applyAlignment="0" applyProtection="0"/>
    <xf numFmtId="183" fontId="35" fillId="0" borderId="0" applyFont="0" applyFill="0" applyBorder="0" applyAlignment="0" applyProtection="0"/>
    <xf numFmtId="0" fontId="41" fillId="0" borderId="21" applyNumberFormat="0" applyFill="0" applyAlignment="0" applyProtection="0"/>
    <xf numFmtId="0" fontId="18" fillId="0" borderId="0"/>
    <xf numFmtId="0" fontId="18" fillId="0" borderId="0" applyNumberForma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165" fontId="13" fillId="0" borderId="0" applyFont="0" applyFill="0" applyBorder="0" applyAlignment="0" applyProtection="0"/>
    <xf numFmtId="0" fontId="70" fillId="0" borderId="43" applyNumberFormat="0" applyFill="0" applyAlignment="0" applyProtection="0"/>
    <xf numFmtId="0" fontId="174" fillId="80" borderId="0" applyNumberFormat="0" applyBorder="0" applyAlignment="0" applyProtection="0"/>
    <xf numFmtId="0" fontId="21" fillId="132" borderId="0" applyNumberFormat="0" applyBorder="0" applyAlignment="0" applyProtection="0"/>
    <xf numFmtId="0" fontId="6" fillId="77" borderId="0" applyNumberFormat="0" applyBorder="0" applyAlignment="0" applyProtection="0"/>
    <xf numFmtId="189" fontId="75" fillId="0" borderId="0" applyFont="0" applyFill="0" applyBorder="0" applyAlignment="0" applyProtection="0"/>
    <xf numFmtId="0" fontId="6" fillId="0" borderId="0"/>
    <xf numFmtId="183" fontId="18" fillId="0" borderId="0" applyFont="0" applyFill="0" applyBorder="0" applyAlignment="0" applyProtection="0"/>
    <xf numFmtId="0" fontId="194" fillId="0" borderId="26" applyNumberFormat="0" applyFill="0" applyAlignment="0" applyProtection="0"/>
    <xf numFmtId="0" fontId="18" fillId="0" borderId="36"/>
    <xf numFmtId="0" fontId="13" fillId="74" borderId="32" applyNumberFormat="0" applyFont="0" applyAlignment="0" applyProtection="0"/>
    <xf numFmtId="183" fontId="18" fillId="0" borderId="0" applyFont="0" applyFill="0" applyBorder="0" applyAlignment="0" applyProtection="0"/>
    <xf numFmtId="0" fontId="21" fillId="143" borderId="0" applyNumberFormat="0" applyBorder="0" applyAlignment="0" applyProtection="0"/>
    <xf numFmtId="0" fontId="6" fillId="0" borderId="0"/>
    <xf numFmtId="0" fontId="13" fillId="74" borderId="32" applyNumberFormat="0" applyFont="0" applyAlignment="0" applyProtection="0"/>
    <xf numFmtId="0" fontId="142" fillId="0" borderId="41" applyNumberFormat="0" applyFill="0" applyAlignment="0" applyProtection="0"/>
    <xf numFmtId="0" fontId="13" fillId="74" borderId="32" applyNumberFormat="0" applyFont="0" applyAlignment="0" applyProtection="0"/>
    <xf numFmtId="0" fontId="13" fillId="74" borderId="32" applyNumberFormat="0" applyFont="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6" fillId="94" borderId="0" applyNumberFormat="0" applyBorder="0" applyAlignment="0" applyProtection="0"/>
    <xf numFmtId="0" fontId="75" fillId="0" borderId="0"/>
    <xf numFmtId="0" fontId="18" fillId="0" borderId="0"/>
    <xf numFmtId="0" fontId="6" fillId="0" borderId="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75"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7" fillId="0" borderId="0"/>
    <xf numFmtId="0" fontId="27" fillId="0" borderId="0" applyNumberFormat="0" applyFill="0" applyBorder="0" applyAlignment="0" applyProtection="0"/>
    <xf numFmtId="3" fontId="222" fillId="0" borderId="0"/>
    <xf numFmtId="183" fontId="35" fillId="0" borderId="0" applyFont="0" applyFill="0" applyBorder="0" applyAlignment="0" applyProtection="0"/>
    <xf numFmtId="183" fontId="18" fillId="0" borderId="0" applyFont="0" applyFill="0" applyBorder="0" applyAlignment="0" applyProtection="0"/>
    <xf numFmtId="0" fontId="187" fillId="95" borderId="0" applyNumberFormat="0" applyBorder="0" applyAlignment="0" applyProtection="0"/>
    <xf numFmtId="0" fontId="13" fillId="74" borderId="32" applyNumberFormat="0" applyFont="0" applyAlignment="0" applyProtection="0"/>
    <xf numFmtId="0" fontId="13" fillId="74" borderId="32" applyNumberFormat="0" applyFont="0" applyAlignment="0" applyProtection="0"/>
    <xf numFmtId="0" fontId="186" fillId="75" borderId="0" applyNumberFormat="0" applyBorder="0" applyAlignment="0" applyProtection="0"/>
    <xf numFmtId="183" fontId="35" fillId="0" borderId="0" applyFont="0" applyFill="0" applyBorder="0" applyAlignment="0" applyProtection="0"/>
    <xf numFmtId="0" fontId="13" fillId="128" borderId="0" applyNumberFormat="0" applyBorder="0" applyAlignment="0" applyProtection="0"/>
    <xf numFmtId="0" fontId="13" fillId="74" borderId="32"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174" fillId="128" borderId="0" applyNumberFormat="0" applyBorder="0" applyAlignment="0" applyProtection="0"/>
    <xf numFmtId="0" fontId="13" fillId="132" borderId="0" applyNumberFormat="0" applyBorder="0" applyAlignment="0" applyProtection="0"/>
    <xf numFmtId="0" fontId="6" fillId="59" borderId="0" applyNumberFormat="0" applyBorder="0" applyAlignment="0" applyProtection="0"/>
    <xf numFmtId="0" fontId="6" fillId="8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90" borderId="0" applyNumberFormat="0" applyBorder="0" applyAlignment="0" applyProtection="0"/>
    <xf numFmtId="0" fontId="186" fillId="138" borderId="0" applyNumberFormat="0" applyBorder="0" applyAlignment="0" applyProtection="0"/>
    <xf numFmtId="0" fontId="186" fillId="75" borderId="0" applyNumberFormat="0" applyBorder="0" applyAlignment="0" applyProtection="0"/>
    <xf numFmtId="0" fontId="186" fillId="138" borderId="0" applyNumberFormat="0" applyBorder="0" applyAlignment="0" applyProtection="0"/>
    <xf numFmtId="0" fontId="13" fillId="141" borderId="0" applyNumberFormat="0" applyBorder="0" applyAlignment="0" applyProtection="0"/>
    <xf numFmtId="0" fontId="21" fillId="141" borderId="0" applyNumberFormat="0" applyBorder="0" applyAlignment="0" applyProtection="0"/>
    <xf numFmtId="0" fontId="186" fillId="133" borderId="0" applyNumberFormat="0" applyBorder="0" applyAlignment="0" applyProtection="0"/>
    <xf numFmtId="0" fontId="186" fillId="82" borderId="0" applyNumberFormat="0" applyBorder="0" applyAlignment="0" applyProtection="0"/>
    <xf numFmtId="0" fontId="186" fillId="86" borderId="0" applyNumberFormat="0" applyBorder="0" applyAlignment="0" applyProtection="0"/>
    <xf numFmtId="0" fontId="186" fillId="86" borderId="0" applyNumberFormat="0" applyBorder="0" applyAlignment="0" applyProtection="0"/>
    <xf numFmtId="0" fontId="13" fillId="146" borderId="0" applyNumberFormat="0" applyBorder="0" applyAlignment="0" applyProtection="0"/>
    <xf numFmtId="0" fontId="21" fillId="52" borderId="0" applyNumberFormat="0" applyBorder="0" applyAlignment="0" applyProtection="0"/>
    <xf numFmtId="0" fontId="21" fillId="141" borderId="0" applyNumberFormat="0" applyBorder="0" applyAlignment="0" applyProtection="0"/>
    <xf numFmtId="0" fontId="186" fillId="48" borderId="0" applyNumberFormat="0" applyBorder="0" applyAlignment="0" applyProtection="0"/>
    <xf numFmtId="0" fontId="186" fillId="48" borderId="0" applyNumberFormat="0" applyBorder="0" applyAlignment="0" applyProtection="0"/>
    <xf numFmtId="0" fontId="186" fillId="92" borderId="0" applyNumberFormat="0" applyBorder="0" applyAlignment="0" applyProtection="0"/>
    <xf numFmtId="0" fontId="186" fillId="92" borderId="0" applyNumberFormat="0" applyBorder="0" applyAlignment="0" applyProtection="0"/>
    <xf numFmtId="0" fontId="21" fillId="53" borderId="0" applyNumberFormat="0" applyBorder="0" applyAlignment="0" applyProtection="0"/>
    <xf numFmtId="0" fontId="189" fillId="66" borderId="29" applyNumberFormat="0" applyAlignment="0" applyProtection="0"/>
    <xf numFmtId="0" fontId="186" fillId="48" borderId="0" applyNumberFormat="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18" fillId="0" borderId="0" applyNumberFormat="0" applyFill="0" applyBorder="0" applyAlignment="0" applyProtection="0"/>
    <xf numFmtId="0" fontId="75" fillId="0" borderId="0"/>
    <xf numFmtId="0" fontId="75" fillId="0" borderId="0"/>
    <xf numFmtId="0" fontId="196" fillId="0" borderId="27" applyNumberFormat="0" applyFill="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4" fontId="213" fillId="0" borderId="0">
      <alignment vertical="top"/>
      <protection hidden="1"/>
    </xf>
    <xf numFmtId="0" fontId="6" fillId="60" borderId="0" applyNumberFormat="0" applyBorder="0" applyAlignment="0" applyProtection="0"/>
    <xf numFmtId="0" fontId="6" fillId="88" borderId="0" applyNumberFormat="0" applyBorder="0" applyAlignment="0" applyProtection="0"/>
    <xf numFmtId="0" fontId="6" fillId="131" borderId="0" applyNumberFormat="0" applyBorder="0" applyAlignment="0" applyProtection="0"/>
    <xf numFmtId="0" fontId="13" fillId="136" borderId="0" applyNumberFormat="0" applyBorder="0" applyAlignment="0" applyProtection="0"/>
    <xf numFmtId="0" fontId="186" fillId="86" borderId="0" applyNumberFormat="0" applyBorder="0" applyAlignment="0" applyProtection="0"/>
    <xf numFmtId="0" fontId="21" fillId="137" borderId="0" applyNumberFormat="0" applyBorder="0" applyAlignment="0" applyProtection="0"/>
    <xf numFmtId="0" fontId="18" fillId="0" borderId="38"/>
    <xf numFmtId="189" fontId="75" fillId="0" borderId="0" applyFont="0" applyFill="0" applyBorder="0" applyAlignment="0" applyProtection="0"/>
    <xf numFmtId="165" fontId="18" fillId="0" borderId="0" applyFont="0" applyFill="0" applyBorder="0" applyAlignment="0" applyProtection="0"/>
    <xf numFmtId="0" fontId="186" fillId="82" borderId="0" applyNumberFormat="0" applyBorder="0" applyAlignment="0" applyProtection="0"/>
    <xf numFmtId="0" fontId="18" fillId="0" borderId="0"/>
    <xf numFmtId="0" fontId="18" fillId="0" borderId="0"/>
    <xf numFmtId="0" fontId="75" fillId="0" borderId="0"/>
    <xf numFmtId="0" fontId="18" fillId="0" borderId="0"/>
    <xf numFmtId="0" fontId="18" fillId="0" borderId="0"/>
    <xf numFmtId="0" fontId="18" fillId="0" borderId="0">
      <alignment wrapText="1"/>
    </xf>
    <xf numFmtId="0" fontId="18" fillId="0" borderId="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95" fillId="74" borderId="32" applyNumberFormat="0" applyFont="0" applyAlignment="0" applyProtection="0"/>
    <xf numFmtId="0" fontId="18" fillId="0" borderId="0"/>
    <xf numFmtId="0" fontId="85" fillId="0" borderId="0"/>
    <xf numFmtId="0" fontId="13" fillId="74" borderId="32" applyNumberFormat="0" applyFont="0" applyAlignment="0" applyProtection="0"/>
    <xf numFmtId="0" fontId="13" fillId="74" borderId="32" applyNumberFormat="0" applyFont="0" applyAlignment="0" applyProtection="0"/>
    <xf numFmtId="0" fontId="50" fillId="0" borderId="12" applyNumberFormat="0" applyFill="0" applyAlignment="0" applyProtection="0"/>
    <xf numFmtId="0" fontId="174" fillId="0" borderId="0"/>
    <xf numFmtId="0" fontId="18" fillId="0" borderId="0"/>
    <xf numFmtId="0" fontId="6" fillId="84" borderId="0" applyNumberFormat="0" applyBorder="0" applyAlignment="0" applyProtection="0"/>
    <xf numFmtId="0" fontId="6" fillId="60" borderId="0" applyNumberFormat="0" applyBorder="0" applyAlignment="0" applyProtection="0"/>
    <xf numFmtId="0" fontId="186" fillId="91" borderId="0" applyNumberFormat="0" applyBorder="0" applyAlignment="0" applyProtection="0"/>
    <xf numFmtId="0" fontId="186" fillId="85" borderId="0" applyNumberFormat="0" applyBorder="0" applyAlignment="0" applyProtection="0"/>
    <xf numFmtId="0" fontId="186" fillId="79" borderId="0" applyNumberFormat="0" applyBorder="0" applyAlignment="0" applyProtection="0"/>
    <xf numFmtId="0" fontId="186" fillId="53" borderId="0" applyNumberFormat="0" applyBorder="0" applyAlignment="0" applyProtection="0"/>
    <xf numFmtId="0" fontId="186" fillId="145" borderId="0" applyNumberFormat="0" applyBorder="0" applyAlignment="0" applyProtection="0"/>
    <xf numFmtId="165" fontId="35" fillId="0" borderId="0" applyFont="0" applyFill="0" applyBorder="0" applyAlignment="0" applyProtection="0"/>
    <xf numFmtId="0" fontId="18" fillId="0" borderId="0"/>
    <xf numFmtId="0" fontId="10"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21" fillId="52" borderId="0" applyNumberFormat="0" applyBorder="0" applyAlignment="0" applyProtection="0"/>
    <xf numFmtId="0" fontId="13" fillId="140" borderId="0" applyNumberFormat="0" applyBorder="0" applyAlignment="0" applyProtection="0"/>
    <xf numFmtId="0" fontId="186" fillId="92" borderId="0" applyNumberFormat="0" applyBorder="0" applyAlignment="0" applyProtection="0"/>
    <xf numFmtId="0" fontId="190" fillId="150" borderId="11" applyNumberFormat="0" applyAlignment="0" applyProtection="0"/>
    <xf numFmtId="188" fontId="18" fillId="0" borderId="0" applyFont="0" applyFill="0" applyBorder="0" applyAlignment="0" applyProtection="0"/>
    <xf numFmtId="0" fontId="186" fillId="92" borderId="0" applyNumberFormat="0" applyBorder="0" applyAlignment="0" applyProtection="0"/>
    <xf numFmtId="0" fontId="70" fillId="0" borderId="42" applyNumberFormat="0" applyFill="0" applyAlignment="0" applyProtection="0"/>
    <xf numFmtId="0" fontId="31" fillId="0" borderId="0" applyNumberFormat="0" applyFill="0" applyBorder="0" applyAlignment="0" applyProtection="0"/>
    <xf numFmtId="0" fontId="6" fillId="0" borderId="0"/>
    <xf numFmtId="0" fontId="39" fillId="154"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xf numFmtId="0" fontId="18" fillId="0" borderId="0" applyNumberFormat="0" applyFill="0" applyBorder="0" applyAlignment="0" applyProtection="0"/>
    <xf numFmtId="0" fontId="6" fillId="0" borderId="0"/>
    <xf numFmtId="0" fontId="6" fillId="0" borderId="0"/>
    <xf numFmtId="194" fontId="13" fillId="74" borderId="32" applyNumberFormat="0" applyFont="0" applyAlignment="0" applyProtection="0"/>
    <xf numFmtId="0" fontId="6" fillId="0" borderId="0"/>
    <xf numFmtId="0" fontId="13" fillId="74" borderId="32" applyNumberFormat="0" applyFont="0" applyAlignment="0" applyProtection="0"/>
    <xf numFmtId="194" fontId="13" fillId="74" borderId="32" applyNumberFormat="0" applyFont="0" applyAlignment="0" applyProtection="0"/>
    <xf numFmtId="194" fontId="13" fillId="74" borderId="32" applyNumberFormat="0" applyFont="0" applyAlignment="0" applyProtection="0"/>
    <xf numFmtId="4" fontId="214" fillId="0" borderId="0" applyProtection="0">
      <alignment horizontal="left"/>
      <protection locked="0"/>
    </xf>
    <xf numFmtId="0" fontId="13" fillId="74" borderId="32" applyNumberFormat="0" applyFont="0" applyAlignment="0" applyProtection="0"/>
    <xf numFmtId="0" fontId="217" fillId="0" borderId="0"/>
    <xf numFmtId="0" fontId="13" fillId="74" borderId="32" applyNumberFormat="0" applyFont="0" applyAlignment="0" applyProtection="0"/>
    <xf numFmtId="0" fontId="6" fillId="88" borderId="0" applyNumberFormat="0" applyBorder="0" applyAlignment="0" applyProtection="0"/>
    <xf numFmtId="0" fontId="186" fillId="75" borderId="0" applyNumberFormat="0" applyBorder="0" applyAlignment="0" applyProtection="0"/>
    <xf numFmtId="0" fontId="186" fillId="86" borderId="0" applyNumberFormat="0" applyBorder="0" applyAlignment="0" applyProtection="0"/>
    <xf numFmtId="0" fontId="21" fillId="50" borderId="0" applyNumberFormat="0" applyBorder="0" applyAlignment="0" applyProtection="0"/>
    <xf numFmtId="0" fontId="18" fillId="0" borderId="0"/>
    <xf numFmtId="0" fontId="35" fillId="0" borderId="0"/>
    <xf numFmtId="0" fontId="174" fillId="0" borderId="0"/>
    <xf numFmtId="0" fontId="6" fillId="0" borderId="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191" fontId="18" fillId="0" borderId="0" applyFont="0" applyFill="0" applyBorder="0" applyAlignment="0" applyProtection="0"/>
    <xf numFmtId="0" fontId="13" fillId="74" borderId="32" applyNumberFormat="0" applyFont="0" applyAlignment="0" applyProtection="0"/>
    <xf numFmtId="0" fontId="18" fillId="0" borderId="0"/>
    <xf numFmtId="0" fontId="93" fillId="0" borderId="0" applyNumberFormat="0" applyFill="0" applyBorder="0" applyAlignment="0" applyProtection="0"/>
    <xf numFmtId="0" fontId="6" fillId="60" borderId="0" applyNumberFormat="0" applyBorder="0" applyAlignment="0" applyProtection="0"/>
    <xf numFmtId="165" fontId="13" fillId="0" borderId="0" applyFont="0" applyFill="0" applyBorder="0" applyAlignment="0" applyProtection="0"/>
    <xf numFmtId="0" fontId="18" fillId="0" borderId="0"/>
    <xf numFmtId="0" fontId="187" fillId="131" borderId="0" applyNumberFormat="0" applyBorder="0" applyAlignment="0" applyProtection="0"/>
    <xf numFmtId="0" fontId="18" fillId="140" borderId="7" applyNumberFormat="0" applyFont="0" applyAlignment="0" applyProtection="0"/>
    <xf numFmtId="0" fontId="6" fillId="126" borderId="0" applyNumberFormat="0" applyBorder="0" applyAlignment="0" applyProtection="0"/>
    <xf numFmtId="0" fontId="6" fillId="93" borderId="0" applyNumberFormat="0" applyBorder="0" applyAlignment="0" applyProtection="0"/>
    <xf numFmtId="0" fontId="6" fillId="128" borderId="0" applyNumberFormat="0" applyBorder="0" applyAlignment="0" applyProtection="0"/>
    <xf numFmtId="0" fontId="38" fillId="0" borderId="0"/>
    <xf numFmtId="0" fontId="13" fillId="129"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3" fillId="132" borderId="0" applyNumberFormat="0" applyBorder="0" applyAlignment="0" applyProtection="0"/>
    <xf numFmtId="0" fontId="174" fillId="59" borderId="0" applyNumberFormat="0" applyBorder="0" applyAlignment="0" applyProtection="0"/>
    <xf numFmtId="0" fontId="75" fillId="0" borderId="0"/>
    <xf numFmtId="0" fontId="75" fillId="0" borderId="0"/>
    <xf numFmtId="0" fontId="35" fillId="0" borderId="0"/>
    <xf numFmtId="0" fontId="6" fillId="0" borderId="0"/>
    <xf numFmtId="0" fontId="85" fillId="0" borderId="0"/>
    <xf numFmtId="0" fontId="6" fillId="0" borderId="0"/>
    <xf numFmtId="0" fontId="6" fillId="0" borderId="0"/>
    <xf numFmtId="0" fontId="6" fillId="0" borderId="0"/>
    <xf numFmtId="0" fontId="18" fillId="0" borderId="0" applyNumberFormat="0" applyFill="0" applyBorder="0" applyAlignment="0" applyProtection="0"/>
    <xf numFmtId="0" fontId="18" fillId="0" borderId="0">
      <alignment wrapText="1"/>
    </xf>
    <xf numFmtId="0" fontId="6" fillId="0" borderId="0"/>
    <xf numFmtId="0" fontId="6" fillId="0" borderId="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7" fillId="0" borderId="0"/>
    <xf numFmtId="0" fontId="13" fillId="74" borderId="32" applyNumberFormat="0" applyFont="0" applyAlignment="0" applyProtection="0"/>
    <xf numFmtId="0" fontId="50" fillId="0" borderId="45" applyNumberFormat="0" applyFill="0" applyAlignment="0" applyProtection="0"/>
    <xf numFmtId="191" fontId="18" fillId="0" borderId="0" applyFont="0" applyFill="0" applyBorder="0" applyAlignment="0" applyProtection="0"/>
    <xf numFmtId="0" fontId="174" fillId="131" borderId="0" applyNumberFormat="0" applyBorder="0" applyAlignment="0" applyProtection="0"/>
    <xf numFmtId="0" fontId="6" fillId="60" borderId="0" applyNumberFormat="0" applyBorder="0" applyAlignment="0" applyProtection="0"/>
    <xf numFmtId="0" fontId="174" fillId="131"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0" fontId="13" fillId="140" borderId="0" applyNumberFormat="0" applyBorder="0" applyAlignment="0" applyProtection="0"/>
    <xf numFmtId="0" fontId="21" fillId="137" borderId="0" applyNumberFormat="0" applyBorder="0" applyAlignment="0" applyProtection="0"/>
    <xf numFmtId="0" fontId="186" fillId="75" borderId="0" applyNumberFormat="0" applyBorder="0" applyAlignment="0" applyProtection="0"/>
    <xf numFmtId="0" fontId="13" fillId="136" borderId="0" applyNumberFormat="0" applyBorder="0" applyAlignment="0" applyProtection="0"/>
    <xf numFmtId="0" fontId="187" fillId="48" borderId="0" applyNumberFormat="0" applyBorder="0" applyAlignment="0" applyProtection="0"/>
    <xf numFmtId="188" fontId="18" fillId="0" borderId="0" applyFont="0" applyFill="0" applyBorder="0" applyAlignment="0" applyProtection="0"/>
    <xf numFmtId="0" fontId="18" fillId="0" borderId="35"/>
    <xf numFmtId="183" fontId="85" fillId="0" borderId="0" applyFont="0" applyFill="0" applyBorder="0" applyAlignment="0" applyProtection="0"/>
    <xf numFmtId="165" fontId="18" fillId="0" borderId="0" applyFont="0" applyFill="0" applyBorder="0" applyAlignment="0" applyProtection="0"/>
    <xf numFmtId="165" fontId="13" fillId="0" borderId="0" applyFont="0" applyFill="0" applyBorder="0" applyAlignment="0" applyProtection="0"/>
    <xf numFmtId="189" fontId="75" fillId="0" borderId="0" applyFont="0" applyFill="0" applyBorder="0" applyAlignment="0" applyProtection="0"/>
    <xf numFmtId="191" fontId="18" fillId="0" borderId="0" applyFont="0" applyFill="0" applyBorder="0" applyAlignment="0" applyProtection="0"/>
    <xf numFmtId="0" fontId="6" fillId="0" borderId="0"/>
    <xf numFmtId="0" fontId="208" fillId="71" borderId="0" applyNumberFormat="0" applyBorder="0" applyAlignment="0" applyProtection="0"/>
    <xf numFmtId="0" fontId="75" fillId="0" borderId="0"/>
    <xf numFmtId="0" fontId="18" fillId="0" borderId="0"/>
    <xf numFmtId="0" fontId="6" fillId="0" borderId="0"/>
    <xf numFmtId="0" fontId="75" fillId="0" borderId="0"/>
    <xf numFmtId="0" fontId="75" fillId="0" borderId="0"/>
    <xf numFmtId="194"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8" fillId="140" borderId="7"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130" borderId="0" applyNumberFormat="0" applyBorder="0" applyAlignment="0" applyProtection="0"/>
    <xf numFmtId="0" fontId="6" fillId="84" borderId="0" applyNumberFormat="0" applyBorder="0" applyAlignment="0" applyProtection="0"/>
    <xf numFmtId="183" fontId="35" fillId="0" borderId="0" applyFont="0" applyFill="0" applyBorder="0" applyAlignment="0" applyProtection="0"/>
    <xf numFmtId="165" fontId="13" fillId="0" borderId="0" applyFont="0" applyFill="0" applyBorder="0" applyAlignment="0" applyProtection="0"/>
    <xf numFmtId="0" fontId="13" fillId="74" borderId="32" applyNumberFormat="0" applyFont="0" applyAlignment="0" applyProtection="0"/>
    <xf numFmtId="0" fontId="18" fillId="0" borderId="0"/>
    <xf numFmtId="0" fontId="13" fillId="74" borderId="32" applyNumberFormat="0" applyFont="0" applyAlignment="0" applyProtection="0"/>
    <xf numFmtId="0" fontId="13" fillId="74" borderId="32" applyNumberFormat="0" applyFont="0" applyAlignment="0" applyProtection="0"/>
    <xf numFmtId="0" fontId="6" fillId="60" borderId="0" applyNumberFormat="0" applyBorder="0" applyAlignment="0" applyProtection="0"/>
    <xf numFmtId="183" fontId="85" fillId="0" borderId="0" applyFont="0" applyFill="0" applyBorder="0" applyAlignment="0" applyProtection="0"/>
    <xf numFmtId="0" fontId="13" fillId="74" borderId="32" applyNumberFormat="0" applyFont="0" applyAlignment="0" applyProtection="0"/>
    <xf numFmtId="165" fontId="13" fillId="0" borderId="0" applyFont="0" applyFill="0" applyBorder="0" applyAlignment="0" applyProtection="0"/>
    <xf numFmtId="0" fontId="216" fillId="0" borderId="0"/>
    <xf numFmtId="0" fontId="35" fillId="0" borderId="0"/>
    <xf numFmtId="0" fontId="6" fillId="0" borderId="0"/>
    <xf numFmtId="0" fontId="18" fillId="0" borderId="0"/>
    <xf numFmtId="0" fontId="13" fillId="74" borderId="32" applyNumberFormat="0" applyFont="0" applyAlignment="0" applyProtection="0"/>
    <xf numFmtId="193" fontId="10" fillId="0" borderId="0" applyFont="0" applyFill="0" applyBorder="0" applyAlignment="0" applyProtection="0"/>
    <xf numFmtId="0" fontId="6" fillId="0" borderId="0"/>
    <xf numFmtId="0" fontId="13" fillId="147" borderId="0" applyNumberFormat="0" applyBorder="0" applyAlignment="0" applyProtection="0"/>
    <xf numFmtId="0" fontId="13" fillId="74" borderId="32" applyNumberFormat="0" applyFont="0" applyAlignment="0" applyProtection="0"/>
    <xf numFmtId="0" fontId="13" fillId="58" borderId="0" applyNumberFormat="0" applyBorder="0" applyAlignment="0" applyProtection="0"/>
    <xf numFmtId="188" fontId="18" fillId="0" borderId="0" applyFont="0" applyFill="0" applyBorder="0" applyAlignment="0" applyProtection="0"/>
    <xf numFmtId="0" fontId="211" fillId="0" borderId="0" applyNumberFormat="0" applyFill="0" applyBorder="0" applyAlignment="0" applyProtection="0"/>
    <xf numFmtId="0" fontId="13" fillId="74" borderId="32" applyNumberFormat="0" applyFont="0" applyAlignment="0" applyProtection="0"/>
    <xf numFmtId="0" fontId="6" fillId="60" borderId="0" applyNumberFormat="0" applyBorder="0" applyAlignment="0" applyProtection="0"/>
    <xf numFmtId="0" fontId="6" fillId="60" borderId="0" applyNumberFormat="0" applyBorder="0" applyAlignment="0" applyProtection="0"/>
    <xf numFmtId="0" fontId="187" fillId="133" borderId="0" applyNumberFormat="0" applyBorder="0" applyAlignment="0" applyProtection="0"/>
    <xf numFmtId="0" fontId="6" fillId="0" borderId="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6" fillId="0" borderId="0"/>
    <xf numFmtId="0" fontId="6" fillId="59" borderId="0" applyNumberFormat="0" applyBorder="0" applyAlignment="0" applyProtection="0"/>
    <xf numFmtId="0" fontId="187" fillId="54" borderId="0" applyNumberFormat="0" applyBorder="0" applyAlignment="0" applyProtection="0"/>
    <xf numFmtId="190" fontId="191" fillId="0" borderId="0" applyFill="0" applyBorder="0" applyAlignment="0" applyProtection="0"/>
    <xf numFmtId="0" fontId="18" fillId="0" borderId="0" applyNumberFormat="0" applyFill="0" applyBorder="0" applyAlignment="0" applyProtection="0"/>
    <xf numFmtId="0" fontId="6" fillId="83" borderId="0" applyNumberFormat="0" applyBorder="0" applyAlignment="0" applyProtection="0"/>
    <xf numFmtId="0" fontId="174" fillId="0" borderId="0"/>
    <xf numFmtId="0" fontId="13" fillId="136" borderId="0" applyNumberFormat="0" applyBorder="0" applyAlignment="0" applyProtection="0"/>
    <xf numFmtId="0" fontId="41" fillId="0" borderId="21" applyNumberFormat="0" applyFill="0" applyAlignment="0" applyProtection="0"/>
    <xf numFmtId="0" fontId="35" fillId="0" borderId="0"/>
    <xf numFmtId="0" fontId="18" fillId="0" borderId="0">
      <alignment wrapText="1"/>
    </xf>
    <xf numFmtId="0" fontId="6" fillId="87" borderId="0" applyNumberFormat="0" applyBorder="0" applyAlignment="0" applyProtection="0"/>
    <xf numFmtId="165" fontId="35" fillId="0" borderId="0" applyFont="0" applyFill="0" applyBorder="0" applyAlignment="0" applyProtection="0"/>
    <xf numFmtId="165" fontId="13" fillId="0" borderId="0" applyFont="0" applyFill="0" applyBorder="0" applyAlignment="0" applyProtection="0"/>
    <xf numFmtId="0" fontId="140" fillId="0" borderId="42" applyNumberFormat="0" applyFill="0" applyAlignment="0" applyProtection="0"/>
    <xf numFmtId="0" fontId="140" fillId="0" borderId="0" applyNumberFormat="0" applyFill="0" applyBorder="0" applyAlignment="0" applyProtection="0"/>
    <xf numFmtId="0" fontId="25" fillId="55" borderId="3" applyNumberFormat="0" applyAlignment="0" applyProtection="0"/>
    <xf numFmtId="0" fontId="6" fillId="59" borderId="0" applyNumberFormat="0" applyBorder="0" applyAlignment="0" applyProtection="0"/>
    <xf numFmtId="194" fontId="6"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6" fillId="0" borderId="0"/>
    <xf numFmtId="0" fontId="6" fillId="60" borderId="0" applyNumberFormat="0" applyBorder="0" applyAlignment="0" applyProtection="0"/>
    <xf numFmtId="0" fontId="13" fillId="74" borderId="32" applyNumberFormat="0" applyFont="0" applyAlignment="0" applyProtection="0"/>
    <xf numFmtId="0" fontId="13" fillId="74" borderId="32" applyNumberFormat="0" applyFont="0" applyAlignment="0" applyProtection="0"/>
    <xf numFmtId="0" fontId="141" fillId="0" borderId="21" applyNumberFormat="0" applyFill="0" applyAlignment="0" applyProtection="0"/>
    <xf numFmtId="0" fontId="200" fillId="72" borderId="29" applyNumberFormat="0" applyAlignment="0" applyProtection="0"/>
    <xf numFmtId="0" fontId="186" fillId="92" borderId="0" applyNumberFormat="0" applyBorder="0" applyAlignment="0" applyProtection="0"/>
    <xf numFmtId="0" fontId="186" fillId="75" borderId="0" applyNumberFormat="0" applyBorder="0" applyAlignment="0" applyProtection="0"/>
    <xf numFmtId="0" fontId="6" fillId="83"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131" borderId="0" applyNumberFormat="0" applyBorder="0" applyAlignment="0" applyProtection="0"/>
    <xf numFmtId="0" fontId="187" fillId="53" borderId="0" applyNumberFormat="0" applyBorder="0" applyAlignment="0" applyProtection="0"/>
    <xf numFmtId="0" fontId="186" fillId="133" borderId="0" applyNumberFormat="0" applyBorder="0" applyAlignment="0" applyProtection="0"/>
    <xf numFmtId="0" fontId="186" fillId="82" borderId="0" applyNumberFormat="0" applyBorder="0" applyAlignment="0" applyProtection="0"/>
    <xf numFmtId="0" fontId="21" fillId="50" borderId="0" applyNumberFormat="0" applyBorder="0" applyAlignment="0" applyProtection="0"/>
    <xf numFmtId="0" fontId="13" fillId="136" borderId="0" applyNumberFormat="0" applyBorder="0" applyAlignment="0" applyProtection="0"/>
    <xf numFmtId="0" fontId="13" fillId="140" borderId="0" applyNumberFormat="0" applyBorder="0" applyAlignment="0" applyProtection="0"/>
    <xf numFmtId="165" fontId="18" fillId="0" borderId="0" applyFont="0" applyFill="0" applyBorder="0" applyAlignment="0" applyProtection="0"/>
    <xf numFmtId="189" fontId="75" fillId="0" borderId="0" applyFont="0" applyFill="0" applyBorder="0" applyAlignment="0" applyProtection="0"/>
    <xf numFmtId="165" fontId="35" fillId="0" borderId="0" applyFont="0" applyFill="0" applyBorder="0" applyAlignment="0" applyProtection="0"/>
    <xf numFmtId="183" fontId="8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1" fontId="18" fillId="0" borderId="0" applyFont="0" applyFill="0" applyBorder="0" applyAlignment="0" applyProtection="0"/>
    <xf numFmtId="0" fontId="68" fillId="0" borderId="39" applyNumberFormat="0" applyFill="0" applyAlignment="0" applyProtection="0"/>
    <xf numFmtId="0" fontId="31" fillId="0" borderId="6" applyNumberFormat="0" applyFill="0" applyAlignment="0" applyProtection="0"/>
    <xf numFmtId="0" fontId="72" fillId="0" borderId="0" applyNumberFormat="0" applyFill="0" applyBorder="0" applyAlignment="0" applyProtection="0">
      <alignment vertical="top"/>
      <protection locked="0"/>
    </xf>
    <xf numFmtId="0" fontId="140" fillId="0" borderId="0" applyNumberFormat="0" applyFill="0" applyBorder="0" applyAlignment="0" applyProtection="0"/>
    <xf numFmtId="0" fontId="13" fillId="74" borderId="32" applyNumberFormat="0" applyFont="0" applyAlignment="0" applyProtection="0"/>
    <xf numFmtId="0" fontId="18" fillId="0" borderId="0"/>
    <xf numFmtId="0" fontId="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4" fillId="0" borderId="0"/>
    <xf numFmtId="194" fontId="6" fillId="0" borderId="0"/>
    <xf numFmtId="194"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6" fillId="0" borderId="0"/>
    <xf numFmtId="0" fontId="18" fillId="0" borderId="34"/>
    <xf numFmtId="183" fontId="35" fillId="0" borderId="0" applyFont="0" applyFill="0" applyBorder="0" applyAlignment="0" applyProtection="0"/>
    <xf numFmtId="0" fontId="6" fillId="80" borderId="0" applyNumberFormat="0" applyBorder="0" applyAlignment="0" applyProtection="0"/>
    <xf numFmtId="0" fontId="21" fillId="50" borderId="0" applyNumberFormat="0" applyBorder="0" applyAlignment="0" applyProtection="0"/>
    <xf numFmtId="0" fontId="186" fillId="75" borderId="0" applyNumberFormat="0" applyBorder="0" applyAlignment="0" applyProtection="0"/>
    <xf numFmtId="0" fontId="186" fillId="53" borderId="0" applyNumberFormat="0" applyBorder="0" applyAlignment="0" applyProtection="0"/>
    <xf numFmtId="0" fontId="69" fillId="0" borderId="41" applyNumberFormat="0" applyFill="0" applyAlignment="0" applyProtection="0"/>
    <xf numFmtId="0" fontId="201" fillId="72" borderId="29"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3" fillId="74" borderId="32" applyNumberFormat="0" applyFont="0" applyAlignment="0" applyProtection="0"/>
    <xf numFmtId="0" fontId="13" fillId="74" borderId="32" applyNumberFormat="0" applyFont="0" applyAlignment="0" applyProtection="0"/>
    <xf numFmtId="0" fontId="218" fillId="0" borderId="0" applyNumberFormat="0" applyFill="0" applyBorder="0" applyAlignment="0" applyProtection="0"/>
    <xf numFmtId="0" fontId="93" fillId="0" borderId="0" applyNumberFormat="0" applyFill="0" applyBorder="0" applyAlignment="0" applyProtection="0"/>
    <xf numFmtId="0" fontId="13" fillId="74" borderId="32" applyNumberFormat="0" applyFont="0" applyAlignment="0" applyProtection="0"/>
    <xf numFmtId="0" fontId="18" fillId="0" borderId="0"/>
    <xf numFmtId="0" fontId="75" fillId="0" borderId="0"/>
    <xf numFmtId="0" fontId="6" fillId="0" borderId="0"/>
    <xf numFmtId="183" fontId="35" fillId="0" borderId="0" applyFont="0" applyFill="0" applyBorder="0" applyAlignment="0" applyProtection="0"/>
    <xf numFmtId="0" fontId="186" fillId="81" borderId="0" applyNumberFormat="0" applyBorder="0" applyAlignment="0" applyProtection="0"/>
    <xf numFmtId="0" fontId="186" fillId="79" borderId="0" applyNumberFormat="0" applyBorder="0" applyAlignment="0" applyProtection="0"/>
    <xf numFmtId="0" fontId="85" fillId="0" borderId="0"/>
    <xf numFmtId="0" fontId="186" fillId="138" borderId="0" applyNumberFormat="0" applyBorder="0" applyAlignment="0" applyProtection="0"/>
    <xf numFmtId="188" fontId="18" fillId="0" borderId="0" applyFont="0" applyFill="0" applyBorder="0" applyAlignment="0" applyProtection="0"/>
    <xf numFmtId="165" fontId="13" fillId="0" borderId="0" applyFont="0" applyFill="0" applyBorder="0" applyAlignment="0" applyProtection="0"/>
    <xf numFmtId="191" fontId="18" fillId="0" borderId="0" applyFont="0" applyFill="0" applyBorder="0" applyAlignment="0" applyProtection="0"/>
    <xf numFmtId="0" fontId="75" fillId="0" borderId="0"/>
    <xf numFmtId="194" fontId="13" fillId="74" borderId="32" applyNumberFormat="0" applyFont="0" applyAlignment="0" applyProtection="0"/>
    <xf numFmtId="0" fontId="187" fillId="133" borderId="0" applyNumberFormat="0" applyBorder="0" applyAlignment="0" applyProtection="0"/>
    <xf numFmtId="0" fontId="186" fillId="82" borderId="0" applyNumberFormat="0" applyBorder="0" applyAlignment="0" applyProtection="0"/>
    <xf numFmtId="0" fontId="186" fillId="86" borderId="0" applyNumberFormat="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13" fillId="126" borderId="0" applyNumberFormat="0" applyBorder="0" applyAlignment="0" applyProtection="0"/>
    <xf numFmtId="0" fontId="13" fillId="74" borderId="32" applyNumberFormat="0" applyFont="0" applyAlignment="0" applyProtection="0"/>
    <xf numFmtId="0" fontId="18" fillId="0" borderId="0"/>
    <xf numFmtId="0" fontId="75" fillId="0" borderId="0"/>
    <xf numFmtId="0" fontId="6" fillId="0" borderId="0"/>
    <xf numFmtId="0" fontId="174"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7" fillId="0" borderId="0"/>
    <xf numFmtId="0" fontId="38" fillId="0" borderId="0"/>
    <xf numFmtId="0" fontId="6" fillId="59" borderId="0" applyNumberFormat="0" applyBorder="0" applyAlignment="0" applyProtection="0"/>
    <xf numFmtId="194" fontId="13" fillId="74" borderId="32" applyNumberFormat="0" applyFont="0" applyAlignment="0" applyProtection="0"/>
    <xf numFmtId="188" fontId="18" fillId="0" borderId="0" applyFont="0" applyFill="0" applyBorder="0" applyAlignment="0" applyProtection="0"/>
    <xf numFmtId="0" fontId="18" fillId="0" borderId="0"/>
    <xf numFmtId="0" fontId="127" fillId="0" borderId="0"/>
    <xf numFmtId="0" fontId="13" fillId="74" borderId="32" applyNumberFormat="0" applyFont="0" applyAlignment="0" applyProtection="0"/>
    <xf numFmtId="0" fontId="13" fillId="74" borderId="32" applyNumberFormat="0" applyFont="0" applyAlignment="0" applyProtection="0"/>
    <xf numFmtId="183" fontId="35" fillId="0" borderId="0" applyFont="0" applyFill="0" applyBorder="0" applyAlignment="0" applyProtection="0"/>
    <xf numFmtId="191" fontId="18" fillId="0" borderId="0" applyFont="0" applyFill="0" applyBorder="0" applyAlignment="0" applyProtection="0"/>
    <xf numFmtId="0" fontId="21" fillId="139" borderId="0" applyNumberFormat="0" applyBorder="0" applyAlignment="0" applyProtection="0"/>
    <xf numFmtId="0" fontId="13" fillId="74" borderId="32" applyNumberFormat="0" applyFont="0" applyAlignment="0" applyProtection="0"/>
    <xf numFmtId="0" fontId="151" fillId="0" borderId="39" applyNumberFormat="0" applyFill="0" applyAlignment="0" applyProtection="0"/>
    <xf numFmtId="0" fontId="6" fillId="131"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76" borderId="0" applyNumberFormat="0" applyBorder="0" applyAlignment="0" applyProtection="0"/>
    <xf numFmtId="0" fontId="6" fillId="128" borderId="0" applyNumberFormat="0" applyBorder="0" applyAlignment="0" applyProtection="0"/>
    <xf numFmtId="0" fontId="13" fillId="54"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6" fillId="88" borderId="0" applyNumberFormat="0" applyBorder="0" applyAlignment="0" applyProtection="0"/>
    <xf numFmtId="0" fontId="6" fillId="54" borderId="0" applyNumberFormat="0" applyBorder="0" applyAlignment="0" applyProtection="0"/>
    <xf numFmtId="0" fontId="13" fillId="74" borderId="32" applyNumberFormat="0" applyFont="0" applyAlignment="0" applyProtection="0"/>
    <xf numFmtId="0" fontId="18" fillId="0" borderId="0">
      <alignment wrapText="1"/>
    </xf>
    <xf numFmtId="0" fontId="18" fillId="0" borderId="0"/>
    <xf numFmtId="0" fontId="75" fillId="0" borderId="0"/>
    <xf numFmtId="0" fontId="75" fillId="0" borderId="0"/>
    <xf numFmtId="0" fontId="75" fillId="0" borderId="0"/>
    <xf numFmtId="0" fontId="6" fillId="0" borderId="0"/>
    <xf numFmtId="0" fontId="85" fillId="0" borderId="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217" fillId="0" borderId="0"/>
    <xf numFmtId="0" fontId="217" fillId="0" borderId="0"/>
    <xf numFmtId="0" fontId="13" fillId="74" borderId="32" applyNumberFormat="0" applyFont="0" applyAlignment="0" applyProtection="0"/>
    <xf numFmtId="0" fontId="18" fillId="0" borderId="0"/>
    <xf numFmtId="0" fontId="18" fillId="0" borderId="0" applyNumberFormat="0" applyFill="0" applyBorder="0" applyAlignment="0" applyProtection="0"/>
    <xf numFmtId="0" fontId="75" fillId="0" borderId="0"/>
    <xf numFmtId="0" fontId="18" fillId="0" borderId="0"/>
    <xf numFmtId="0" fontId="75" fillId="0" borderId="0"/>
    <xf numFmtId="0" fontId="75" fillId="0" borderId="0"/>
    <xf numFmtId="0" fontId="6" fillId="0" borderId="0"/>
    <xf numFmtId="0" fontId="13" fillId="74" borderId="32" applyNumberFormat="0" applyFont="0" applyAlignment="0" applyProtection="0"/>
    <xf numFmtId="0" fontId="95"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194" fontId="13" fillId="74" borderId="32" applyNumberFormat="0" applyFont="0" applyAlignment="0" applyProtection="0"/>
    <xf numFmtId="0" fontId="18" fillId="0" borderId="0"/>
    <xf numFmtId="0" fontId="18" fillId="0" borderId="0"/>
    <xf numFmtId="0" fontId="13" fillId="74" borderId="32" applyNumberFormat="0" applyFont="0" applyAlignment="0" applyProtection="0"/>
    <xf numFmtId="0" fontId="13" fillId="74" borderId="32" applyNumberFormat="0" applyFont="0" applyAlignment="0" applyProtection="0"/>
    <xf numFmtId="0" fontId="217" fillId="0" borderId="0"/>
    <xf numFmtId="195" fontId="191" fillId="0" borderId="0"/>
    <xf numFmtId="0" fontId="69" fillId="0" borderId="5" applyNumberFormat="0" applyFill="0" applyAlignment="0" applyProtection="0"/>
    <xf numFmtId="0" fontId="75" fillId="0" borderId="0"/>
    <xf numFmtId="0" fontId="18" fillId="140" borderId="7" applyNumberFormat="0" applyFont="0" applyAlignment="0" applyProtection="0"/>
    <xf numFmtId="0" fontId="75" fillId="0" borderId="0"/>
    <xf numFmtId="0" fontId="18" fillId="0" borderId="0"/>
    <xf numFmtId="0" fontId="13" fillId="74" borderId="32" applyNumberFormat="0" applyFont="0" applyAlignment="0" applyProtection="0"/>
    <xf numFmtId="0" fontId="186" fillId="133" borderId="0" applyNumberFormat="0" applyBorder="0" applyAlignment="0" applyProtection="0"/>
    <xf numFmtId="194" fontId="13" fillId="74" borderId="32" applyNumberFormat="0" applyFont="0" applyAlignment="0" applyProtection="0"/>
    <xf numFmtId="0" fontId="186" fillId="86" borderId="0" applyNumberFormat="0" applyBorder="0" applyAlignment="0" applyProtection="0"/>
    <xf numFmtId="0" fontId="13" fillId="74" borderId="32" applyNumberFormat="0" applyFont="0" applyAlignment="0" applyProtection="0"/>
    <xf numFmtId="0" fontId="21" fillId="142" borderId="0" applyNumberFormat="0" applyBorder="0" applyAlignment="0" applyProtection="0"/>
    <xf numFmtId="0" fontId="35" fillId="0" borderId="0"/>
    <xf numFmtId="0" fontId="174" fillId="0" borderId="0"/>
    <xf numFmtId="0" fontId="18" fillId="0" borderId="36"/>
    <xf numFmtId="0" fontId="186" fillId="133" borderId="0" applyNumberFormat="0" applyBorder="0" applyAlignment="0" applyProtection="0"/>
    <xf numFmtId="0" fontId="68" fillId="0" borderId="40" applyNumberFormat="0" applyFill="0" applyAlignment="0" applyProtection="0"/>
    <xf numFmtId="165" fontId="13" fillId="0" borderId="0" applyFont="0" applyFill="0" applyBorder="0" applyAlignment="0" applyProtection="0"/>
    <xf numFmtId="0" fontId="195" fillId="0" borderId="26" applyNumberFormat="0" applyFill="0" applyAlignment="0" applyProtection="0"/>
    <xf numFmtId="0" fontId="18" fillId="0" borderId="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0" fontId="13" fillId="74" borderId="32" applyNumberFormat="0" applyFont="0" applyAlignment="0" applyProtection="0"/>
    <xf numFmtId="42" fontId="18" fillId="0" borderId="0" applyFont="0" applyFill="0" applyBorder="0" applyAlignment="0" applyProtection="0"/>
    <xf numFmtId="0" fontId="18" fillId="0" borderId="0"/>
    <xf numFmtId="0" fontId="13" fillId="144" borderId="0" applyNumberFormat="0" applyBorder="0" applyAlignment="0" applyProtection="0"/>
    <xf numFmtId="0" fontId="39" fillId="154" borderId="0" applyNumberFormat="0" applyBorder="0" applyAlignment="0" applyProtection="0"/>
    <xf numFmtId="0" fontId="6" fillId="0" borderId="0"/>
    <xf numFmtId="0" fontId="6" fillId="128" borderId="0" applyNumberFormat="0" applyBorder="0" applyAlignment="0" applyProtection="0"/>
    <xf numFmtId="0" fontId="67" fillId="0" borderId="17">
      <alignment vertical="top" wrapText="1"/>
    </xf>
    <xf numFmtId="0" fontId="13" fillId="74" borderId="32" applyNumberFormat="0" applyFont="0" applyAlignment="0" applyProtection="0"/>
    <xf numFmtId="0" fontId="174" fillId="0" borderId="0"/>
    <xf numFmtId="0" fontId="220" fillId="0" borderId="44" applyNumberFormat="0" applyFill="0" applyAlignment="0" applyProtection="0"/>
    <xf numFmtId="0" fontId="7" fillId="0" borderId="0"/>
    <xf numFmtId="0" fontId="6" fillId="128" borderId="0" applyNumberFormat="0" applyBorder="0" applyAlignment="0" applyProtection="0"/>
    <xf numFmtId="0" fontId="6" fillId="0" borderId="0"/>
    <xf numFmtId="0" fontId="6" fillId="87" borderId="0" applyNumberFormat="0" applyBorder="0" applyAlignment="0" applyProtection="0"/>
    <xf numFmtId="0" fontId="130" fillId="0" borderId="0" applyNumberFormat="0" applyFill="0" applyBorder="0" applyAlignment="0" applyProtection="0"/>
    <xf numFmtId="0" fontId="13" fillId="74" borderId="32" applyNumberFormat="0" applyFont="0" applyAlignment="0" applyProtection="0"/>
    <xf numFmtId="183" fontId="35" fillId="0" borderId="0" applyFont="0" applyFill="0" applyBorder="0" applyAlignment="0" applyProtection="0"/>
    <xf numFmtId="0" fontId="185" fillId="0" borderId="0"/>
    <xf numFmtId="0" fontId="6" fillId="128" borderId="0" applyNumberFormat="0" applyBorder="0" applyAlignment="0" applyProtection="0"/>
    <xf numFmtId="0" fontId="6" fillId="12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0" fontId="13" fillId="74" borderId="32" applyNumberFormat="0" applyFont="0" applyAlignment="0" applyProtection="0"/>
    <xf numFmtId="44" fontId="18" fillId="0" borderId="0" applyFont="0" applyFill="0" applyBorder="0" applyAlignment="0" applyProtection="0"/>
    <xf numFmtId="0" fontId="186" fillId="82" borderId="0" applyNumberFormat="0" applyBorder="0" applyAlignment="0" applyProtection="0"/>
    <xf numFmtId="0" fontId="186" fillId="82" borderId="0" applyNumberFormat="0" applyBorder="0" applyAlignment="0" applyProtection="0"/>
    <xf numFmtId="0" fontId="186" fillId="92" borderId="0" applyNumberFormat="0" applyBorder="0" applyAlignment="0" applyProtection="0"/>
    <xf numFmtId="0" fontId="21" fillId="139" borderId="0" applyNumberFormat="0" applyBorder="0" applyAlignment="0" applyProtection="0"/>
    <xf numFmtId="183" fontId="18" fillId="0" borderId="0" applyFont="0" applyFill="0" applyBorder="0" applyAlignment="0" applyProtection="0"/>
    <xf numFmtId="0" fontId="6" fillId="0" borderId="0"/>
    <xf numFmtId="189" fontId="75" fillId="0" borderId="0" applyFont="0" applyFill="0" applyBorder="0" applyAlignment="0" applyProtection="0"/>
    <xf numFmtId="0" fontId="70" fillId="0" borderId="42" applyNumberFormat="0" applyFill="0" applyAlignment="0" applyProtection="0"/>
    <xf numFmtId="0" fontId="15" fillId="0" borderId="0" applyNumberFormat="0" applyFill="0" applyBorder="0" applyAlignment="0" applyProtection="0">
      <alignment vertical="top"/>
      <protection locked="0"/>
    </xf>
    <xf numFmtId="0" fontId="75" fillId="0" borderId="0"/>
    <xf numFmtId="0" fontId="127" fillId="0" borderId="0"/>
    <xf numFmtId="0" fontId="210" fillId="0" borderId="0" applyProtection="0"/>
    <xf numFmtId="0" fontId="6" fillId="0" borderId="0"/>
    <xf numFmtId="0" fontId="13" fillId="74" borderId="32" applyNumberFormat="0" applyFont="0" applyAlignment="0" applyProtection="0"/>
    <xf numFmtId="0" fontId="13" fillId="74" borderId="32" applyNumberFormat="0" applyFont="0" applyAlignment="0" applyProtection="0"/>
    <xf numFmtId="0" fontId="221" fillId="0" borderId="44" applyNumberFormat="0" applyFill="0" applyAlignment="0" applyProtection="0"/>
    <xf numFmtId="0" fontId="18" fillId="0" borderId="0"/>
    <xf numFmtId="0" fontId="18" fillId="0" borderId="0"/>
    <xf numFmtId="0" fontId="13" fillId="74" borderId="32" applyNumberFormat="0" applyFont="0" applyAlignment="0" applyProtection="0"/>
    <xf numFmtId="0" fontId="35" fillId="0" borderId="0"/>
    <xf numFmtId="0" fontId="6" fillId="0" borderId="0"/>
    <xf numFmtId="0" fontId="186" fillId="82" borderId="0" applyNumberFormat="0" applyBorder="0" applyAlignment="0" applyProtection="0"/>
    <xf numFmtId="0" fontId="13" fillId="74" borderId="32" applyNumberFormat="0" applyFont="0" applyAlignment="0" applyProtection="0"/>
    <xf numFmtId="0" fontId="50" fillId="152" borderId="0" applyNumberFormat="0" applyBorder="0" applyAlignment="0" applyProtection="0"/>
    <xf numFmtId="0" fontId="13" fillId="74" borderId="32" applyNumberFormat="0" applyFont="0" applyAlignment="0" applyProtection="0"/>
    <xf numFmtId="0" fontId="186" fillId="79" borderId="0" applyNumberFormat="0" applyBorder="0" applyAlignment="0" applyProtection="0"/>
    <xf numFmtId="194" fontId="13" fillId="74" borderId="32" applyNumberFormat="0" applyFont="0" applyAlignment="0" applyProtection="0"/>
    <xf numFmtId="0" fontId="50" fillId="151" borderId="0" applyNumberFormat="0" applyBorder="0" applyAlignment="0" applyProtection="0"/>
    <xf numFmtId="0" fontId="6" fillId="131" borderId="0" applyNumberFormat="0" applyBorder="0" applyAlignment="0" applyProtection="0"/>
    <xf numFmtId="0" fontId="174" fillId="0" borderId="0"/>
    <xf numFmtId="0" fontId="13" fillId="74" borderId="32" applyNumberFormat="0" applyFont="0" applyAlignment="0" applyProtection="0"/>
    <xf numFmtId="0" fontId="6" fillId="58" borderId="0" applyNumberFormat="0" applyBorder="0" applyAlignment="0" applyProtection="0"/>
    <xf numFmtId="0" fontId="13" fillId="74" borderId="32" applyNumberFormat="0" applyFont="0" applyAlignment="0" applyProtection="0"/>
    <xf numFmtId="188" fontId="18" fillId="0" borderId="0" applyFont="0" applyFill="0" applyBorder="0" applyAlignment="0" applyProtection="0"/>
    <xf numFmtId="0" fontId="6" fillId="83" borderId="0" applyNumberFormat="0" applyBorder="0" applyAlignment="0" applyProtection="0"/>
    <xf numFmtId="183" fontId="85" fillId="0" borderId="0" applyFont="0" applyFill="0" applyBorder="0" applyAlignment="0" applyProtection="0"/>
    <xf numFmtId="0" fontId="6" fillId="128" borderId="0" applyNumberFormat="0" applyBorder="0" applyAlignment="0" applyProtection="0"/>
    <xf numFmtId="0" fontId="174" fillId="54" borderId="0" applyNumberFormat="0" applyBorder="0" applyAlignment="0" applyProtection="0"/>
    <xf numFmtId="165" fontId="13" fillId="0" borderId="0" applyFont="0" applyFill="0" applyBorder="0" applyAlignment="0" applyProtection="0"/>
    <xf numFmtId="0" fontId="18" fillId="140" borderId="7" applyNumberFormat="0" applyFont="0" applyAlignment="0" applyProtection="0"/>
    <xf numFmtId="0" fontId="85" fillId="0" borderId="0"/>
    <xf numFmtId="0" fontId="13" fillId="74" borderId="32" applyNumberFormat="0" applyFont="0" applyAlignment="0" applyProtection="0"/>
    <xf numFmtId="0" fontId="6" fillId="131" borderId="0" applyNumberFormat="0" applyBorder="0" applyAlignment="0" applyProtection="0"/>
    <xf numFmtId="0" fontId="18" fillId="0" borderId="0"/>
    <xf numFmtId="0" fontId="18" fillId="0" borderId="0"/>
    <xf numFmtId="0" fontId="6" fillId="77" borderId="0" applyNumberFormat="0" applyBorder="0" applyAlignment="0" applyProtection="0"/>
    <xf numFmtId="0" fontId="18" fillId="0" borderId="0">
      <alignment wrapText="1"/>
    </xf>
    <xf numFmtId="0" fontId="186" fillId="86" borderId="0" applyNumberFormat="0" applyBorder="0" applyAlignment="0" applyProtection="0"/>
    <xf numFmtId="189" fontId="75" fillId="0" borderId="0" applyFont="0" applyFill="0" applyBorder="0" applyAlignment="0" applyProtection="0"/>
    <xf numFmtId="0" fontId="13" fillId="74" borderId="32" applyNumberFormat="0" applyFont="0" applyAlignment="0" applyProtection="0"/>
    <xf numFmtId="0" fontId="13" fillId="74" borderId="32" applyNumberFormat="0" applyFont="0" applyAlignment="0" applyProtection="0"/>
    <xf numFmtId="0" fontId="18" fillId="0" borderId="0" applyFont="0" applyFill="0" applyBorder="0" applyAlignment="0" applyProtection="0"/>
    <xf numFmtId="0" fontId="6" fillId="60" borderId="0" applyNumberFormat="0" applyBorder="0" applyAlignment="0" applyProtection="0"/>
    <xf numFmtId="0" fontId="35" fillId="0" borderId="0"/>
    <xf numFmtId="188" fontId="18" fillId="0" borderId="0" applyFont="0" applyFill="0" applyBorder="0" applyAlignment="0" applyProtection="0"/>
    <xf numFmtId="0" fontId="219" fillId="0" borderId="0" applyNumberFormat="0" applyFill="0" applyBorder="0" applyAlignment="0" applyProtection="0"/>
    <xf numFmtId="0" fontId="6" fillId="126" borderId="0" applyNumberFormat="0" applyBorder="0" applyAlignment="0" applyProtection="0"/>
    <xf numFmtId="0" fontId="13" fillId="132" borderId="0" applyNumberFormat="0" applyBorder="0" applyAlignment="0" applyProtection="0"/>
    <xf numFmtId="0" fontId="13" fillId="74" borderId="32" applyNumberFormat="0" applyFont="0" applyAlignment="0" applyProtection="0"/>
    <xf numFmtId="165" fontId="13" fillId="0" borderId="0" applyFont="0" applyFill="0" applyBorder="0" applyAlignment="0" applyProtection="0"/>
    <xf numFmtId="0" fontId="186" fillId="92" borderId="0" applyNumberFormat="0" applyBorder="0" applyAlignment="0" applyProtection="0"/>
    <xf numFmtId="0" fontId="18" fillId="0" borderId="0"/>
    <xf numFmtId="165" fontId="13" fillId="0" borderId="0" applyFont="0" applyFill="0" applyBorder="0" applyAlignment="0" applyProtection="0"/>
    <xf numFmtId="0" fontId="18" fillId="0" borderId="0"/>
    <xf numFmtId="191" fontId="18" fillId="0" borderId="0" applyFont="0" applyFill="0" applyBorder="0" applyAlignment="0" applyProtection="0"/>
    <xf numFmtId="0" fontId="13" fillId="74" borderId="32" applyNumberFormat="0" applyFont="0" applyAlignment="0" applyProtection="0"/>
    <xf numFmtId="195" fontId="191" fillId="0" borderId="0"/>
    <xf numFmtId="0" fontId="2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6" fillId="86" borderId="0" applyNumberFormat="0" applyBorder="0" applyAlignment="0" applyProtection="0"/>
    <xf numFmtId="0" fontId="6" fillId="131" borderId="0" applyNumberFormat="0" applyBorder="0" applyAlignment="0" applyProtection="0"/>
    <xf numFmtId="0" fontId="1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3" fillId="74" borderId="32" applyNumberFormat="0" applyFont="0" applyAlignment="0" applyProtection="0"/>
    <xf numFmtId="0" fontId="6" fillId="80" borderId="0" applyNumberFormat="0" applyBorder="0" applyAlignment="0" applyProtection="0"/>
    <xf numFmtId="189"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74" borderId="32" applyNumberFormat="0" applyFont="0" applyAlignment="0" applyProtection="0"/>
    <xf numFmtId="43" fontId="6" fillId="0" borderId="0" applyFont="0" applyFill="0" applyBorder="0" applyAlignment="0" applyProtection="0"/>
    <xf numFmtId="0" fontId="21" fillId="45"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0" fillId="0" borderId="0"/>
    <xf numFmtId="0" fontId="111" fillId="0" borderId="0"/>
    <xf numFmtId="0" fontId="6" fillId="0" borderId="0"/>
    <xf numFmtId="0" fontId="10"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8" fillId="0" borderId="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2"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35" fillId="0" borderId="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73"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3" fontId="3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49" fillId="12" borderId="11" applyNumberFormat="0" applyAlignment="0" applyProtection="0"/>
    <xf numFmtId="0" fontId="49" fillId="13" borderId="11" applyNumberFormat="0" applyAlignment="0" applyProtection="0"/>
    <xf numFmtId="0" fontId="50"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10"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6" fillId="54" borderId="0" applyNumberFormat="0" applyBorder="0" applyAlignment="0" applyProtection="0"/>
    <xf numFmtId="0" fontId="6" fillId="84" borderId="0" applyNumberFormat="0" applyBorder="0" applyAlignment="0" applyProtection="0"/>
    <xf numFmtId="0" fontId="6" fillId="126" borderId="0" applyNumberFormat="0" applyBorder="0" applyAlignment="0" applyProtection="0"/>
    <xf numFmtId="0" fontId="6" fillId="128" borderId="0" applyNumberFormat="0" applyBorder="0" applyAlignment="0" applyProtection="0"/>
    <xf numFmtId="0" fontId="6" fillId="54" borderId="0" applyNumberFormat="0" applyBorder="0" applyAlignment="0" applyProtection="0"/>
    <xf numFmtId="0" fontId="6" fillId="0" borderId="0"/>
    <xf numFmtId="0" fontId="6" fillId="87"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0" borderId="0"/>
    <xf numFmtId="0" fontId="6" fillId="84" borderId="0" applyNumberFormat="0" applyBorder="0" applyAlignment="0" applyProtection="0"/>
    <xf numFmtId="0" fontId="6" fillId="131" borderId="0" applyNumberFormat="0" applyBorder="0" applyAlignment="0" applyProtection="0"/>
    <xf numFmtId="0" fontId="6" fillId="0" borderId="0"/>
    <xf numFmtId="0" fontId="6" fillId="131" borderId="0" applyNumberFormat="0" applyBorder="0" applyAlignment="0" applyProtection="0"/>
    <xf numFmtId="43" fontId="18" fillId="0" borderId="0" applyFont="0" applyFill="0" applyBorder="0" applyAlignment="0" applyProtection="0"/>
    <xf numFmtId="0" fontId="6" fillId="60" borderId="0" applyNumberFormat="0" applyBorder="0" applyAlignment="0" applyProtection="0"/>
    <xf numFmtId="0" fontId="6" fillId="77" borderId="0" applyNumberFormat="0" applyBorder="0" applyAlignment="0" applyProtection="0"/>
    <xf numFmtId="0" fontId="6" fillId="54" borderId="0" applyNumberFormat="0" applyBorder="0" applyAlignment="0" applyProtection="0"/>
    <xf numFmtId="0" fontId="6" fillId="0" borderId="0"/>
    <xf numFmtId="0" fontId="6" fillId="0" borderId="0"/>
    <xf numFmtId="0" fontId="6" fillId="131" borderId="0" applyNumberFormat="0" applyBorder="0" applyAlignment="0" applyProtection="0"/>
    <xf numFmtId="0" fontId="6" fillId="80" borderId="0" applyNumberFormat="0" applyBorder="0" applyAlignment="0" applyProtection="0"/>
    <xf numFmtId="0" fontId="6" fillId="80" borderId="0" applyNumberFormat="0" applyBorder="0" applyAlignment="0" applyProtection="0"/>
    <xf numFmtId="0" fontId="6" fillId="131" borderId="0" applyNumberFormat="0" applyBorder="0" applyAlignment="0" applyProtection="0"/>
    <xf numFmtId="0" fontId="6" fillId="128" borderId="0" applyNumberFormat="0" applyBorder="0" applyAlignment="0" applyProtection="0"/>
    <xf numFmtId="0" fontId="6" fillId="0" borderId="0"/>
    <xf numFmtId="43" fontId="35" fillId="0" borderId="0" applyFont="0" applyFill="0" applyBorder="0" applyAlignment="0" applyProtection="0"/>
    <xf numFmtId="0" fontId="6" fillId="90" borderId="0" applyNumberFormat="0" applyBorder="0" applyAlignment="0" applyProtection="0"/>
    <xf numFmtId="0" fontId="6" fillId="0" borderId="0"/>
    <xf numFmtId="0" fontId="6" fillId="58" borderId="0" applyNumberFormat="0" applyBorder="0" applyAlignment="0" applyProtection="0"/>
    <xf numFmtId="0" fontId="6" fillId="9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128" borderId="0" applyNumberFormat="0" applyBorder="0" applyAlignment="0" applyProtection="0"/>
    <xf numFmtId="0" fontId="6" fillId="90" borderId="0" applyNumberFormat="0" applyBorder="0" applyAlignment="0" applyProtection="0"/>
    <xf numFmtId="0" fontId="6" fillId="59" borderId="0" applyNumberFormat="0" applyBorder="0" applyAlignment="0" applyProtection="0"/>
    <xf numFmtId="0" fontId="6" fillId="0" borderId="0"/>
    <xf numFmtId="0" fontId="6" fillId="58" borderId="0" applyNumberFormat="0" applyBorder="0" applyAlignment="0" applyProtection="0"/>
    <xf numFmtId="0" fontId="6" fillId="60" borderId="0" applyNumberFormat="0" applyBorder="0" applyAlignment="0" applyProtection="0"/>
    <xf numFmtId="0" fontId="6" fillId="0" borderId="0"/>
    <xf numFmtId="0" fontId="6" fillId="126"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6" fillId="80" borderId="0" applyNumberFormat="0" applyBorder="0" applyAlignment="0" applyProtection="0"/>
    <xf numFmtId="0" fontId="6" fillId="60" borderId="0" applyNumberFormat="0" applyBorder="0" applyAlignment="0" applyProtection="0"/>
    <xf numFmtId="0" fontId="6" fillId="90" borderId="0" applyNumberFormat="0" applyBorder="0" applyAlignment="0" applyProtection="0"/>
    <xf numFmtId="0" fontId="6" fillId="131" borderId="0" applyNumberFormat="0" applyBorder="0" applyAlignment="0" applyProtection="0"/>
    <xf numFmtId="43" fontId="85" fillId="0" borderId="0" applyFont="0" applyFill="0" applyBorder="0" applyAlignment="0" applyProtection="0"/>
    <xf numFmtId="43" fontId="18" fillId="0" borderId="0" applyFont="0" applyFill="0" applyBorder="0" applyAlignment="0" applyProtection="0"/>
    <xf numFmtId="0" fontId="6" fillId="0" borderId="0"/>
    <xf numFmtId="0" fontId="6" fillId="128" borderId="0" applyNumberFormat="0" applyBorder="0" applyAlignment="0" applyProtection="0"/>
    <xf numFmtId="0" fontId="6" fillId="93" borderId="0" applyNumberFormat="0" applyBorder="0" applyAlignment="0" applyProtection="0"/>
    <xf numFmtId="0" fontId="6" fillId="0" borderId="0"/>
    <xf numFmtId="0" fontId="6" fillId="126"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 fillId="0" borderId="0"/>
    <xf numFmtId="0" fontId="6" fillId="0" borderId="0"/>
    <xf numFmtId="0" fontId="6" fillId="0" borderId="0"/>
    <xf numFmtId="0" fontId="6" fillId="0" borderId="0"/>
    <xf numFmtId="194" fontId="6" fillId="0" borderId="0"/>
    <xf numFmtId="0" fontId="6" fillId="54" borderId="0" applyNumberFormat="0" applyBorder="0" applyAlignment="0" applyProtection="0"/>
    <xf numFmtId="0" fontId="6" fillId="0" borderId="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131" borderId="0" applyNumberFormat="0" applyBorder="0" applyAlignment="0" applyProtection="0"/>
    <xf numFmtId="0" fontId="6" fillId="131" borderId="0" applyNumberFormat="0" applyBorder="0" applyAlignment="0" applyProtection="0"/>
    <xf numFmtId="0" fontId="6" fillId="0" borderId="0"/>
    <xf numFmtId="0" fontId="6" fillId="0" borderId="0"/>
    <xf numFmtId="0" fontId="6" fillId="0" borderId="0"/>
    <xf numFmtId="0" fontId="6" fillId="131" borderId="0" applyNumberFormat="0" applyBorder="0" applyAlignment="0" applyProtection="0"/>
    <xf numFmtId="0" fontId="6" fillId="76" borderId="0" applyNumberFormat="0" applyBorder="0" applyAlignment="0" applyProtection="0"/>
    <xf numFmtId="0" fontId="6" fillId="126"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93" borderId="0" applyNumberFormat="0" applyBorder="0" applyAlignment="0" applyProtection="0"/>
    <xf numFmtId="0" fontId="6" fillId="94" borderId="0" applyNumberFormat="0" applyBorder="0" applyAlignment="0" applyProtection="0"/>
    <xf numFmtId="0" fontId="6" fillId="0" borderId="0"/>
    <xf numFmtId="0" fontId="6" fillId="0" borderId="0"/>
    <xf numFmtId="0" fontId="6" fillId="0" borderId="0"/>
    <xf numFmtId="0" fontId="6" fillId="0" borderId="0"/>
    <xf numFmtId="43" fontId="35" fillId="0" borderId="0" applyFont="0" applyFill="0" applyBorder="0" applyAlignment="0" applyProtection="0"/>
    <xf numFmtId="43" fontId="85" fillId="0" borderId="0" applyFont="0" applyFill="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83" borderId="0" applyNumberFormat="0" applyBorder="0" applyAlignment="0" applyProtection="0"/>
    <xf numFmtId="0" fontId="6" fillId="0" borderId="0"/>
    <xf numFmtId="0" fontId="6" fillId="126" borderId="0" applyNumberFormat="0" applyBorder="0" applyAlignment="0" applyProtection="0"/>
    <xf numFmtId="0" fontId="6" fillId="76" borderId="0" applyNumberFormat="0" applyBorder="0" applyAlignment="0" applyProtection="0"/>
    <xf numFmtId="0" fontId="6" fillId="60" borderId="0" applyNumberFormat="0" applyBorder="0" applyAlignment="0" applyProtection="0"/>
    <xf numFmtId="43" fontId="18" fillId="0" borderId="0" applyFont="0" applyFill="0" applyBorder="0" applyAlignment="0" applyProtection="0"/>
    <xf numFmtId="0" fontId="6" fillId="0" borderId="0"/>
    <xf numFmtId="0" fontId="6" fillId="126" borderId="0" applyNumberFormat="0" applyBorder="0" applyAlignment="0" applyProtection="0"/>
    <xf numFmtId="43" fontId="35" fillId="0" borderId="0" applyFont="0" applyFill="0" applyBorder="0" applyAlignment="0" applyProtection="0"/>
    <xf numFmtId="0" fontId="6" fillId="88" borderId="0" applyNumberFormat="0" applyBorder="0" applyAlignment="0" applyProtection="0"/>
    <xf numFmtId="43" fontId="85" fillId="0" borderId="0" applyFont="0" applyFill="0" applyBorder="0" applyAlignment="0" applyProtection="0"/>
    <xf numFmtId="0" fontId="6" fillId="87" borderId="0" applyNumberFormat="0" applyBorder="0" applyAlignment="0" applyProtection="0"/>
    <xf numFmtId="0" fontId="6" fillId="0" borderId="0"/>
    <xf numFmtId="0" fontId="6" fillId="128" borderId="0" applyNumberFormat="0" applyBorder="0" applyAlignment="0" applyProtection="0"/>
    <xf numFmtId="0" fontId="6" fillId="131" borderId="0" applyNumberFormat="0" applyBorder="0" applyAlignment="0" applyProtection="0"/>
    <xf numFmtId="0" fontId="6" fillId="59" borderId="0" applyNumberFormat="0" applyBorder="0" applyAlignment="0" applyProtection="0"/>
    <xf numFmtId="0" fontId="6" fillId="94" borderId="0" applyNumberFormat="0" applyBorder="0" applyAlignment="0" applyProtection="0"/>
    <xf numFmtId="194" fontId="6" fillId="0" borderId="0"/>
    <xf numFmtId="0" fontId="6" fillId="0" borderId="0"/>
    <xf numFmtId="0" fontId="6" fillId="0" borderId="0"/>
    <xf numFmtId="0" fontId="6" fillId="0" borderId="0"/>
    <xf numFmtId="0" fontId="6" fillId="60" borderId="0" applyNumberFormat="0" applyBorder="0" applyAlignment="0" applyProtection="0"/>
    <xf numFmtId="0" fontId="6" fillId="60" borderId="0" applyNumberFormat="0" applyBorder="0" applyAlignment="0" applyProtection="0"/>
    <xf numFmtId="43" fontId="18" fillId="0" borderId="0" applyFont="0" applyFill="0" applyBorder="0" applyAlignment="0" applyProtection="0"/>
    <xf numFmtId="0" fontId="6" fillId="128" borderId="0" applyNumberFormat="0" applyBorder="0" applyAlignment="0" applyProtection="0"/>
    <xf numFmtId="0" fontId="6" fillId="0" borderId="0"/>
    <xf numFmtId="0" fontId="6" fillId="80"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80" borderId="0" applyNumberFormat="0" applyBorder="0" applyAlignment="0" applyProtection="0"/>
    <xf numFmtId="0" fontId="6" fillId="93" borderId="0" applyNumberFormat="0" applyBorder="0" applyAlignment="0" applyProtection="0"/>
    <xf numFmtId="0" fontId="6" fillId="0" borderId="0"/>
    <xf numFmtId="43" fontId="18" fillId="0" borderId="0" applyFont="0" applyFill="0" applyBorder="0" applyAlignment="0" applyProtection="0"/>
    <xf numFmtId="0" fontId="6" fillId="0" borderId="0"/>
    <xf numFmtId="43" fontId="85" fillId="0" borderId="0" applyFont="0" applyFill="0" applyBorder="0" applyAlignment="0" applyProtection="0"/>
    <xf numFmtId="43" fontId="18" fillId="0" borderId="0" applyFont="0" applyFill="0" applyBorder="0" applyAlignment="0" applyProtection="0"/>
    <xf numFmtId="0" fontId="6" fillId="0" borderId="0"/>
    <xf numFmtId="0" fontId="6" fillId="0" borderId="0"/>
    <xf numFmtId="0" fontId="6" fillId="128" borderId="0" applyNumberFormat="0" applyBorder="0" applyAlignment="0" applyProtection="0"/>
    <xf numFmtId="0" fontId="6" fillId="59" borderId="0" applyNumberFormat="0" applyBorder="0" applyAlignment="0" applyProtection="0"/>
    <xf numFmtId="43" fontId="35" fillId="0" borderId="0" applyFont="0" applyFill="0" applyBorder="0" applyAlignment="0" applyProtection="0"/>
    <xf numFmtId="0" fontId="6" fillId="77" borderId="0" applyNumberFormat="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0" fontId="6" fillId="0" borderId="0"/>
    <xf numFmtId="0" fontId="6" fillId="94" borderId="0" applyNumberFormat="0" applyBorder="0" applyAlignment="0" applyProtection="0"/>
    <xf numFmtId="0" fontId="6" fillId="0" borderId="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0" fontId="6" fillId="8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90" borderId="0" applyNumberFormat="0" applyBorder="0" applyAlignment="0" applyProtection="0"/>
    <xf numFmtId="0" fontId="6" fillId="60" borderId="0" applyNumberFormat="0" applyBorder="0" applyAlignment="0" applyProtection="0"/>
    <xf numFmtId="0" fontId="6" fillId="88"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60" borderId="0" applyNumberFormat="0" applyBorder="0" applyAlignment="0" applyProtection="0"/>
    <xf numFmtId="0" fontId="6" fillId="0" borderId="0"/>
    <xf numFmtId="0" fontId="6" fillId="0" borderId="0"/>
    <xf numFmtId="0" fontId="6" fillId="0" borderId="0"/>
    <xf numFmtId="0" fontId="6" fillId="0" borderId="0"/>
    <xf numFmtId="0" fontId="6" fillId="88" borderId="0" applyNumberFormat="0" applyBorder="0" applyAlignment="0" applyProtection="0"/>
    <xf numFmtId="0" fontId="6" fillId="0" borderId="0"/>
    <xf numFmtId="0" fontId="6" fillId="60" borderId="0" applyNumberFormat="0" applyBorder="0" applyAlignment="0" applyProtection="0"/>
    <xf numFmtId="0" fontId="6" fillId="126" borderId="0" applyNumberFormat="0" applyBorder="0" applyAlignment="0" applyProtection="0"/>
    <xf numFmtId="0" fontId="6" fillId="93" borderId="0" applyNumberFormat="0" applyBorder="0" applyAlignment="0" applyProtection="0"/>
    <xf numFmtId="0" fontId="6" fillId="12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60"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43" fontId="85" fillId="0" borderId="0" applyFont="0" applyFill="0" applyBorder="0" applyAlignment="0" applyProtection="0"/>
    <xf numFmtId="0" fontId="6" fillId="0" borderId="0"/>
    <xf numFmtId="0" fontId="6" fillId="0" borderId="0"/>
    <xf numFmtId="0" fontId="6" fillId="84" borderId="0" applyNumberFormat="0" applyBorder="0" applyAlignment="0" applyProtection="0"/>
    <xf numFmtId="43" fontId="35" fillId="0" borderId="0" applyFont="0" applyFill="0" applyBorder="0" applyAlignment="0" applyProtection="0"/>
    <xf numFmtId="0" fontId="6" fillId="60" borderId="0" applyNumberFormat="0" applyBorder="0" applyAlignment="0" applyProtection="0"/>
    <xf numFmtId="43" fontId="85" fillId="0" borderId="0" applyFont="0" applyFill="0" applyBorder="0" applyAlignment="0" applyProtection="0"/>
    <xf numFmtId="0" fontId="6" fillId="0" borderId="0"/>
    <xf numFmtId="0" fontId="6" fillId="0" borderId="0"/>
    <xf numFmtId="0" fontId="6" fillId="60" borderId="0" applyNumberFormat="0" applyBorder="0" applyAlignment="0" applyProtection="0"/>
    <xf numFmtId="0" fontId="6" fillId="60" borderId="0" applyNumberFormat="0" applyBorder="0" applyAlignment="0" applyProtection="0"/>
    <xf numFmtId="0" fontId="6" fillId="0" borderId="0"/>
    <xf numFmtId="0" fontId="6" fillId="0" borderId="0"/>
    <xf numFmtId="0" fontId="6" fillId="59" borderId="0" applyNumberFormat="0" applyBorder="0" applyAlignment="0" applyProtection="0"/>
    <xf numFmtId="0" fontId="6" fillId="83" borderId="0" applyNumberFormat="0" applyBorder="0" applyAlignment="0" applyProtection="0"/>
    <xf numFmtId="0" fontId="6" fillId="87" borderId="0" applyNumberFormat="0" applyBorder="0" applyAlignment="0" applyProtection="0"/>
    <xf numFmtId="0" fontId="6" fillId="59" borderId="0" applyNumberFormat="0" applyBorder="0" applyAlignment="0" applyProtection="0"/>
    <xf numFmtId="194" fontId="6" fillId="0" borderId="0"/>
    <xf numFmtId="0" fontId="6" fillId="0" borderId="0"/>
    <xf numFmtId="0" fontId="6" fillId="60" borderId="0" applyNumberFormat="0" applyBorder="0" applyAlignment="0" applyProtection="0"/>
    <xf numFmtId="0" fontId="6" fillId="83" borderId="0" applyNumberFormat="0" applyBorder="0" applyAlignment="0" applyProtection="0"/>
    <xf numFmtId="0" fontId="6" fillId="60" borderId="0" applyNumberFormat="0" applyBorder="0" applyAlignment="0" applyProtection="0"/>
    <xf numFmtId="0" fontId="6" fillId="54" borderId="0" applyNumberFormat="0" applyBorder="0" applyAlignment="0" applyProtection="0"/>
    <xf numFmtId="0" fontId="6" fillId="131" borderId="0" applyNumberFormat="0" applyBorder="0" applyAlignment="0" applyProtection="0"/>
    <xf numFmtId="43" fontId="85" fillId="0" borderId="0" applyFont="0" applyFill="0" applyBorder="0" applyAlignment="0" applyProtection="0"/>
    <xf numFmtId="0" fontId="6" fillId="0" borderId="0"/>
    <xf numFmtId="194" fontId="6" fillId="0" borderId="0"/>
    <xf numFmtId="0" fontId="6" fillId="0" borderId="0"/>
    <xf numFmtId="43" fontId="35" fillId="0" borderId="0" applyFont="0" applyFill="0" applyBorder="0" applyAlignment="0" applyProtection="0"/>
    <xf numFmtId="0" fontId="6" fillId="80" borderId="0" applyNumberFormat="0" applyBorder="0" applyAlignment="0" applyProtection="0"/>
    <xf numFmtId="0" fontId="6" fillId="0" borderId="0"/>
    <xf numFmtId="43" fontId="35" fillId="0" borderId="0" applyFont="0" applyFill="0" applyBorder="0" applyAlignment="0" applyProtection="0"/>
    <xf numFmtId="0" fontId="6" fillId="0" borderId="0"/>
    <xf numFmtId="0" fontId="6" fillId="59" borderId="0" applyNumberFormat="0" applyBorder="0" applyAlignment="0" applyProtection="0"/>
    <xf numFmtId="43" fontId="35" fillId="0" borderId="0" applyFont="0" applyFill="0" applyBorder="0" applyAlignment="0" applyProtection="0"/>
    <xf numFmtId="0" fontId="6" fillId="131" borderId="0" applyNumberFormat="0" applyBorder="0" applyAlignment="0" applyProtection="0"/>
    <xf numFmtId="0" fontId="6" fillId="60" borderId="0" applyNumberFormat="0" applyBorder="0" applyAlignment="0" applyProtection="0"/>
    <xf numFmtId="0" fontId="6" fillId="131" borderId="0" applyNumberFormat="0" applyBorder="0" applyAlignment="0" applyProtection="0"/>
    <xf numFmtId="0" fontId="6" fillId="76" borderId="0" applyNumberFormat="0" applyBorder="0" applyAlignment="0" applyProtection="0"/>
    <xf numFmtId="0" fontId="6" fillId="128" borderId="0" applyNumberFormat="0" applyBorder="0" applyAlignment="0" applyProtection="0"/>
    <xf numFmtId="0" fontId="6" fillId="131" borderId="0" applyNumberFormat="0" applyBorder="0" applyAlignment="0" applyProtection="0"/>
    <xf numFmtId="0" fontId="6" fillId="84" borderId="0" applyNumberFormat="0" applyBorder="0" applyAlignment="0" applyProtection="0"/>
    <xf numFmtId="0" fontId="6" fillId="84" borderId="0" applyNumberFormat="0" applyBorder="0" applyAlignment="0" applyProtection="0"/>
    <xf numFmtId="0" fontId="6" fillId="88" borderId="0" applyNumberFormat="0" applyBorder="0" applyAlignment="0" applyProtection="0"/>
    <xf numFmtId="0" fontId="6" fillId="54" borderId="0" applyNumberFormat="0" applyBorder="0" applyAlignment="0" applyProtection="0"/>
    <xf numFmtId="0" fontId="6" fillId="0" borderId="0"/>
    <xf numFmtId="0" fontId="6" fillId="0" borderId="0"/>
    <xf numFmtId="0" fontId="6" fillId="0" borderId="0"/>
    <xf numFmtId="0" fontId="6" fillId="128" borderId="0" applyNumberFormat="0" applyBorder="0" applyAlignment="0" applyProtection="0"/>
    <xf numFmtId="0" fontId="6" fillId="128" borderId="0" applyNumberFormat="0" applyBorder="0" applyAlignment="0" applyProtection="0"/>
    <xf numFmtId="0" fontId="6" fillId="0" borderId="0"/>
    <xf numFmtId="0" fontId="6" fillId="87" borderId="0" applyNumberFormat="0" applyBorder="0" applyAlignment="0" applyProtection="0"/>
    <xf numFmtId="43" fontId="35" fillId="0" borderId="0" applyFont="0" applyFill="0" applyBorder="0" applyAlignment="0" applyProtection="0"/>
    <xf numFmtId="0" fontId="6" fillId="128" borderId="0" applyNumberFormat="0" applyBorder="0" applyAlignment="0" applyProtection="0"/>
    <xf numFmtId="0" fontId="6" fillId="12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59" borderId="0" applyNumberFormat="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6" fillId="0" borderId="0"/>
    <xf numFmtId="0" fontId="6" fillId="0" borderId="0"/>
    <xf numFmtId="0" fontId="6" fillId="0" borderId="0"/>
    <xf numFmtId="0" fontId="6" fillId="131" borderId="0" applyNumberFormat="0" applyBorder="0" applyAlignment="0" applyProtection="0"/>
    <xf numFmtId="0" fontId="6" fillId="58" borderId="0" applyNumberFormat="0" applyBorder="0" applyAlignment="0" applyProtection="0"/>
    <xf numFmtId="0" fontId="6" fillId="83" borderId="0" applyNumberFormat="0" applyBorder="0" applyAlignment="0" applyProtection="0"/>
    <xf numFmtId="43" fontId="85" fillId="0" borderId="0" applyFont="0" applyFill="0" applyBorder="0" applyAlignment="0" applyProtection="0"/>
    <xf numFmtId="0" fontId="6" fillId="128" borderId="0" applyNumberFormat="0" applyBorder="0" applyAlignment="0" applyProtection="0"/>
    <xf numFmtId="0" fontId="6" fillId="131" borderId="0" applyNumberFormat="0" applyBorder="0" applyAlignment="0" applyProtection="0"/>
    <xf numFmtId="0" fontId="6" fillId="77" borderId="0" applyNumberFormat="0" applyBorder="0" applyAlignment="0" applyProtection="0"/>
    <xf numFmtId="0" fontId="6" fillId="60" borderId="0" applyNumberFormat="0" applyBorder="0" applyAlignment="0" applyProtection="0"/>
    <xf numFmtId="0" fontId="6" fillId="126" borderId="0" applyNumberFormat="0" applyBorder="0" applyAlignment="0" applyProtection="0"/>
    <xf numFmtId="0" fontId="6" fillId="131" borderId="0" applyNumberFormat="0" applyBorder="0" applyAlignment="0" applyProtection="0"/>
    <xf numFmtId="43" fontId="6" fillId="0" borderId="0" applyFont="0" applyFill="0" applyBorder="0" applyAlignment="0" applyProtection="0"/>
    <xf numFmtId="0" fontId="6" fillId="8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3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37"/>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37"/>
    <xf numFmtId="0" fontId="18" fillId="0" borderId="37"/>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37"/>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37"/>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37"/>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3" fillId="0" borderId="0" applyNumberFormat="0" applyFill="0" applyBorder="0" applyAlignment="0" applyProtection="0"/>
    <xf numFmtId="0" fontId="6" fillId="0" borderId="0"/>
    <xf numFmtId="0" fontId="6" fillId="0" borderId="0"/>
    <xf numFmtId="0" fontId="18" fillId="0" borderId="37"/>
    <xf numFmtId="0" fontId="18" fillId="0" borderId="37"/>
    <xf numFmtId="0" fontId="18" fillId="0" borderId="37"/>
    <xf numFmtId="0" fontId="18" fillId="0" borderId="37"/>
    <xf numFmtId="0" fontId="18" fillId="0" borderId="37"/>
    <xf numFmtId="0" fontId="6" fillId="0" borderId="0"/>
    <xf numFmtId="0" fontId="6" fillId="0" borderId="0"/>
    <xf numFmtId="0" fontId="38" fillId="0" borderId="0"/>
    <xf numFmtId="0" fontId="13" fillId="0" borderId="0"/>
    <xf numFmtId="0" fontId="224" fillId="0" borderId="0"/>
    <xf numFmtId="0" fontId="225" fillId="0" borderId="0"/>
    <xf numFmtId="0" fontId="226" fillId="0" borderId="0" applyBorder="0" applyProtection="0"/>
    <xf numFmtId="171" fontId="227" fillId="0" borderId="0" applyBorder="0" applyProtection="0"/>
    <xf numFmtId="0" fontId="91" fillId="0" borderId="0">
      <alignment horizontal="left" vertical="top"/>
    </xf>
    <xf numFmtId="0" fontId="91" fillId="0" borderId="0">
      <alignment horizontal="right" vertical="top"/>
    </xf>
    <xf numFmtId="0" fontId="51" fillId="0" borderId="0"/>
    <xf numFmtId="44" fontId="51" fillId="0" borderId="0" applyFont="0" applyFill="0" applyBorder="0" applyAlignment="0" applyProtection="0"/>
    <xf numFmtId="0" fontId="233" fillId="0" borderId="0">
      <alignment horizontal="left" vertical="top"/>
    </xf>
    <xf numFmtId="0" fontId="233" fillId="0" borderId="0">
      <alignment vertical="top" wrapText="1"/>
    </xf>
    <xf numFmtId="0" fontId="233" fillId="0" borderId="0">
      <alignment horizontal="right"/>
    </xf>
    <xf numFmtId="0" fontId="233" fillId="0" borderId="0">
      <alignment horizontal="right"/>
    </xf>
    <xf numFmtId="0" fontId="234" fillId="0" borderId="0" applyNumberFormat="0" applyFill="0" applyBorder="0" applyAlignment="0" applyProtection="0">
      <alignment vertical="top"/>
      <protection locked="0"/>
    </xf>
    <xf numFmtId="0" fontId="51" fillId="0" borderId="0"/>
    <xf numFmtId="165" fontId="237" fillId="0" borderId="0" applyFont="0" applyFill="0" applyBorder="0" applyAlignment="0" applyProtection="0"/>
    <xf numFmtId="0" fontId="244" fillId="96" borderId="0">
      <alignment horizontal="center" vertical="center" wrapText="1"/>
    </xf>
    <xf numFmtId="0" fontId="51" fillId="0" borderId="0"/>
    <xf numFmtId="0" fontId="51" fillId="0" borderId="0"/>
    <xf numFmtId="44" fontId="51" fillId="0" borderId="0" applyFont="0" applyFill="0" applyBorder="0" applyAlignment="0" applyProtection="0"/>
    <xf numFmtId="0" fontId="51" fillId="0" borderId="0"/>
    <xf numFmtId="0" fontId="6" fillId="0" borderId="0"/>
    <xf numFmtId="0" fontId="18" fillId="0" borderId="0"/>
    <xf numFmtId="0" fontId="91" fillId="66" borderId="0">
      <alignment horizontal="left"/>
    </xf>
    <xf numFmtId="0" fontId="91" fillId="66" borderId="0">
      <alignment horizontal="right"/>
    </xf>
    <xf numFmtId="0" fontId="238" fillId="66" borderId="0">
      <alignment horizontal="left" vertical="top"/>
    </xf>
    <xf numFmtId="0" fontId="239" fillId="55" borderId="0">
      <alignment horizontal="left" vertical="center"/>
    </xf>
    <xf numFmtId="0" fontId="239" fillId="55" borderId="0">
      <alignment horizontal="left" vertical="center"/>
    </xf>
    <xf numFmtId="0" fontId="239" fillId="55" borderId="0">
      <alignment horizontal="right" vertical="center"/>
    </xf>
    <xf numFmtId="0" fontId="91" fillId="66" borderId="0">
      <alignment horizontal="right" vertical="top"/>
    </xf>
    <xf numFmtId="0" fontId="240" fillId="66" borderId="0">
      <alignment horizontal="left" vertical="top"/>
    </xf>
    <xf numFmtId="0" fontId="241" fillId="66" borderId="0">
      <alignment horizontal="left" vertical="center" textRotation="90"/>
    </xf>
    <xf numFmtId="0" fontId="91" fillId="66" borderId="0">
      <alignment horizontal="left" vertical="top"/>
    </xf>
    <xf numFmtId="0" fontId="239" fillId="66" borderId="0">
      <alignment horizontal="right" vertical="top"/>
    </xf>
    <xf numFmtId="0" fontId="91" fillId="66" borderId="0">
      <alignment horizontal="left"/>
    </xf>
    <xf numFmtId="0" fontId="91" fillId="66" borderId="0">
      <alignment horizontal="left" vertical="top"/>
    </xf>
    <xf numFmtId="0" fontId="91" fillId="66" borderId="0">
      <alignment horizontal="left" vertical="top"/>
    </xf>
    <xf numFmtId="0" fontId="241" fillId="66" borderId="0">
      <alignment horizontal="left" vertical="top"/>
    </xf>
    <xf numFmtId="0" fontId="242" fillId="66" borderId="0">
      <alignment horizontal="left" vertical="top"/>
    </xf>
    <xf numFmtId="0" fontId="241" fillId="66" borderId="0">
      <alignment horizontal="left" vertical="top"/>
    </xf>
    <xf numFmtId="0" fontId="239" fillId="66" borderId="0">
      <alignment horizontal="left"/>
    </xf>
    <xf numFmtId="0" fontId="243" fillId="66" borderId="0">
      <alignment horizontal="left" vertical="top"/>
    </xf>
    <xf numFmtId="0" fontId="185" fillId="0" borderId="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237"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37" fillId="0" borderId="0" applyFont="0" applyFill="0" applyBorder="0" applyAlignment="0" applyProtection="0"/>
    <xf numFmtId="165" fontId="237" fillId="0" borderId="0" applyFont="0" applyFill="0" applyBorder="0" applyAlignment="0" applyProtection="0"/>
    <xf numFmtId="165" fontId="237" fillId="0" borderId="0" applyFont="0" applyFill="0" applyBorder="0" applyAlignment="0" applyProtection="0"/>
    <xf numFmtId="165" fontId="10" fillId="0" borderId="0" applyFont="0" applyFill="0" applyBorder="0" applyAlignment="0" applyProtection="0"/>
    <xf numFmtId="44"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4" fontId="51" fillId="0" borderId="0" applyFont="0" applyFill="0" applyBorder="0" applyAlignment="0" applyProtection="0"/>
    <xf numFmtId="0" fontId="51" fillId="0" borderId="0"/>
    <xf numFmtId="44" fontId="51" fillId="0" borderId="0" applyFont="0" applyFill="0" applyBorder="0" applyAlignment="0" applyProtection="0"/>
  </cellStyleXfs>
  <cellXfs count="315">
    <xf numFmtId="0" fontId="0" fillId="0" borderId="0" xfId="0"/>
    <xf numFmtId="44" fontId="8" fillId="0" borderId="0" xfId="83" applyNumberFormat="1" applyFont="1" applyAlignment="1" applyProtection="1">
      <alignment horizontal="right" wrapText="1"/>
      <protection locked="0"/>
    </xf>
    <xf numFmtId="0" fontId="9" fillId="0" borderId="0" xfId="0" applyFont="1" applyAlignment="1">
      <alignment horizontal="right"/>
    </xf>
    <xf numFmtId="49" fontId="9" fillId="0" borderId="0" xfId="0" applyNumberFormat="1" applyFont="1" applyAlignment="1">
      <alignment horizontal="left" vertical="top"/>
    </xf>
    <xf numFmtId="49" fontId="108" fillId="61" borderId="0" xfId="0" applyNumberFormat="1" applyFont="1" applyFill="1" applyAlignment="1" applyProtection="1">
      <alignment horizontal="right" vertical="top"/>
      <protection locked="0"/>
    </xf>
    <xf numFmtId="0" fontId="105" fillId="61" borderId="0" xfId="0" applyFont="1" applyFill="1" applyProtection="1">
      <protection locked="0"/>
    </xf>
    <xf numFmtId="0" fontId="118" fillId="0" borderId="0" xfId="0" applyFont="1" applyProtection="1">
      <protection locked="0"/>
    </xf>
    <xf numFmtId="0" fontId="105" fillId="0" borderId="0" xfId="0" applyFont="1" applyAlignment="1" applyProtection="1">
      <alignment horizontal="left" vertical="center"/>
      <protection locked="0"/>
    </xf>
    <xf numFmtId="49" fontId="107" fillId="0" borderId="0" xfId="0" applyNumberFormat="1" applyFont="1" applyAlignment="1" applyProtection="1">
      <alignment horizontal="left" vertical="top" wrapText="1"/>
      <protection locked="0"/>
    </xf>
    <xf numFmtId="49" fontId="118" fillId="0" borderId="0" xfId="0" applyNumberFormat="1" applyFont="1" applyProtection="1">
      <protection locked="0"/>
    </xf>
    <xf numFmtId="49" fontId="106" fillId="0" borderId="0" xfId="0" applyNumberFormat="1" applyFont="1" applyAlignment="1" applyProtection="1">
      <alignment horizontal="left" vertical="top"/>
      <protection locked="0"/>
    </xf>
    <xf numFmtId="0" fontId="125" fillId="0" borderId="0" xfId="0" applyFont="1" applyAlignment="1" applyProtection="1">
      <alignment horizontal="right" vertical="top"/>
      <protection locked="0"/>
    </xf>
    <xf numFmtId="49" fontId="121" fillId="0" borderId="0" xfId="0" applyNumberFormat="1" applyFont="1" applyAlignment="1" applyProtection="1">
      <alignment horizontal="left" vertical="top" wrapText="1"/>
      <protection locked="0"/>
    </xf>
    <xf numFmtId="49" fontId="109" fillId="0" borderId="0" xfId="0" applyNumberFormat="1" applyFont="1" applyAlignment="1" applyProtection="1">
      <alignment horizontal="left" vertical="top" wrapText="1"/>
      <protection locked="0"/>
    </xf>
    <xf numFmtId="0" fontId="118" fillId="61" borderId="0" xfId="0" applyFont="1" applyFill="1" applyProtection="1">
      <protection locked="0"/>
    </xf>
    <xf numFmtId="0" fontId="105" fillId="0" borderId="0" xfId="0" applyFont="1" applyAlignment="1" applyProtection="1">
      <alignment horizontal="right" vertical="top"/>
      <protection locked="0"/>
    </xf>
    <xf numFmtId="0" fontId="104" fillId="0" borderId="0" xfId="0" applyFont="1" applyProtection="1">
      <protection locked="0"/>
    </xf>
    <xf numFmtId="49" fontId="110" fillId="0" borderId="0" xfId="0" applyNumberFormat="1" applyFont="1" applyAlignment="1" applyProtection="1">
      <alignment horizontal="center" vertical="top" wrapText="1"/>
      <protection locked="0"/>
    </xf>
    <xf numFmtId="0" fontId="108" fillId="0" borderId="0" xfId="0" applyFont="1" applyAlignment="1" applyProtection="1">
      <alignment horizontal="right" vertical="top"/>
      <protection locked="0"/>
    </xf>
    <xf numFmtId="49" fontId="120" fillId="0" borderId="0" xfId="0" applyNumberFormat="1" applyFont="1" applyAlignment="1" applyProtection="1">
      <alignment horizontal="center"/>
      <protection locked="0"/>
    </xf>
    <xf numFmtId="49" fontId="106" fillId="0" borderId="0" xfId="0" applyNumberFormat="1" applyFont="1" applyAlignment="1" applyProtection="1">
      <alignment horizontal="left" vertical="top" wrapText="1"/>
      <protection locked="0"/>
    </xf>
    <xf numFmtId="0" fontId="108" fillId="0" borderId="0" xfId="0" applyFont="1" applyAlignment="1" applyProtection="1">
      <alignment horizontal="left" vertical="center"/>
      <protection locked="0"/>
    </xf>
    <xf numFmtId="49" fontId="109" fillId="61" borderId="0" xfId="0" applyNumberFormat="1" applyFont="1" applyFill="1" applyAlignment="1" applyProtection="1">
      <alignment horizontal="left" vertical="top"/>
      <protection locked="0"/>
    </xf>
    <xf numFmtId="49" fontId="118" fillId="0" borderId="0" xfId="0" applyNumberFormat="1" applyFont="1" applyAlignment="1" applyProtection="1">
      <alignment horizontal="left" vertical="top"/>
      <protection locked="0"/>
    </xf>
    <xf numFmtId="49" fontId="124" fillId="61" borderId="0" xfId="0" applyNumberFormat="1" applyFont="1" applyFill="1" applyAlignment="1" applyProtection="1">
      <alignment horizontal="right"/>
      <protection locked="0"/>
    </xf>
    <xf numFmtId="0" fontId="122" fillId="0" borderId="0" xfId="0" applyFont="1" applyAlignment="1" applyProtection="1">
      <alignment horizontal="left" vertical="center"/>
      <protection locked="0"/>
    </xf>
    <xf numFmtId="49" fontId="123" fillId="61" borderId="0" xfId="0" applyNumberFormat="1" applyFont="1" applyFill="1" applyAlignment="1" applyProtection="1">
      <alignment horizontal="left" vertical="top"/>
      <protection locked="0"/>
    </xf>
    <xf numFmtId="0" fontId="105" fillId="0" borderId="0" xfId="0" applyFont="1" applyProtection="1">
      <protection locked="0"/>
    </xf>
    <xf numFmtId="49" fontId="118" fillId="61" borderId="0" xfId="0" applyNumberFormat="1" applyFont="1" applyFill="1" applyAlignment="1" applyProtection="1">
      <alignment horizontal="left" vertical="top"/>
      <protection locked="0"/>
    </xf>
    <xf numFmtId="49" fontId="8" fillId="0" borderId="0" xfId="0" applyNumberFormat="1" applyFont="1" applyAlignment="1">
      <alignment horizontal="left"/>
    </xf>
    <xf numFmtId="4" fontId="8" fillId="0" borderId="0" xfId="0" applyNumberFormat="1" applyFont="1" applyAlignment="1">
      <alignment horizontal="right" wrapText="1"/>
    </xf>
    <xf numFmtId="49" fontId="16" fillId="0" borderId="0" xfId="0" applyNumberFormat="1" applyFont="1" applyAlignment="1">
      <alignment vertical="top" wrapText="1"/>
    </xf>
    <xf numFmtId="0" fontId="16" fillId="0" borderId="0" xfId="0" applyFont="1" applyAlignment="1">
      <alignment horizontal="right" wrapText="1"/>
    </xf>
    <xf numFmtId="4" fontId="16" fillId="0" borderId="0" xfId="2" applyNumberFormat="1" applyFont="1" applyAlignment="1">
      <alignment horizontal="right" wrapText="1"/>
    </xf>
    <xf numFmtId="0" fontId="9" fillId="0" borderId="0" xfId="0" applyFont="1" applyAlignment="1">
      <alignment horizontal="left" vertical="top" wrapText="1"/>
    </xf>
    <xf numFmtId="49" fontId="9" fillId="0" borderId="0" xfId="0" applyNumberFormat="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xf>
    <xf numFmtId="168" fontId="9" fillId="0" borderId="0" xfId="2" applyNumberFormat="1" applyFont="1" applyAlignment="1">
      <alignment horizontal="right" wrapText="1"/>
    </xf>
    <xf numFmtId="4" fontId="9" fillId="0" borderId="0" xfId="0" applyNumberFormat="1" applyFont="1" applyAlignment="1">
      <alignment horizontal="right" wrapText="1"/>
    </xf>
    <xf numFmtId="0" fontId="8" fillId="0" borderId="0" xfId="0" applyFont="1" applyAlignment="1">
      <alignment horizontal="right" vertical="top" wrapText="1"/>
    </xf>
    <xf numFmtId="4" fontId="8" fillId="0" borderId="0" xfId="2" applyNumberFormat="1" applyFont="1" applyAlignment="1">
      <alignment horizontal="right" wrapText="1"/>
    </xf>
    <xf numFmtId="4" fontId="9" fillId="0" borderId="0" xfId="2" applyNumberFormat="1" applyFont="1" applyAlignment="1">
      <alignment horizontal="right"/>
    </xf>
    <xf numFmtId="0" fontId="9" fillId="0" borderId="0" xfId="0" applyFont="1" applyAlignment="1">
      <alignment vertical="top"/>
    </xf>
    <xf numFmtId="0" fontId="53" fillId="0" borderId="0" xfId="0" applyFont="1" applyAlignment="1">
      <alignment vertical="top"/>
    </xf>
    <xf numFmtId="49" fontId="53" fillId="0" borderId="0" xfId="0" applyNumberFormat="1" applyFont="1" applyAlignment="1">
      <alignment horizontal="left"/>
    </xf>
    <xf numFmtId="4" fontId="53" fillId="0" borderId="0" xfId="0" applyNumberFormat="1" applyFont="1" applyAlignment="1">
      <alignment horizontal="left"/>
    </xf>
    <xf numFmtId="0" fontId="54" fillId="0" borderId="0" xfId="0" applyFont="1"/>
    <xf numFmtId="4" fontId="8" fillId="0" borderId="0" xfId="0" applyNumberFormat="1" applyFont="1"/>
    <xf numFmtId="49" fontId="8" fillId="0" borderId="0" xfId="0" applyNumberFormat="1" applyFont="1" applyAlignment="1">
      <alignment horizontal="right" vertical="top"/>
    </xf>
    <xf numFmtId="4" fontId="8" fillId="0" borderId="0" xfId="2" applyNumberFormat="1" applyFont="1" applyAlignment="1">
      <alignment horizontal="right"/>
    </xf>
    <xf numFmtId="49" fontId="12" fillId="0" borderId="0" xfId="0" applyNumberFormat="1" applyFont="1" applyAlignment="1">
      <alignment horizontal="left" vertical="top"/>
    </xf>
    <xf numFmtId="0" fontId="11" fillId="0" borderId="0" xfId="0" applyFont="1" applyAlignment="1">
      <alignment vertical="top" wrapText="1"/>
    </xf>
    <xf numFmtId="0" fontId="12" fillId="0" borderId="0" xfId="0" applyFont="1" applyAlignment="1">
      <alignment horizontal="right"/>
    </xf>
    <xf numFmtId="4" fontId="12" fillId="0" borderId="0" xfId="0" applyNumberFormat="1" applyFont="1" applyAlignment="1">
      <alignment horizontal="right" wrapText="1"/>
    </xf>
    <xf numFmtId="49" fontId="96" fillId="0" borderId="0" xfId="0" applyNumberFormat="1" applyFont="1" applyAlignment="1">
      <alignment vertical="top"/>
    </xf>
    <xf numFmtId="0" fontId="96" fillId="0" borderId="0" xfId="0" applyFont="1" applyAlignment="1">
      <alignment horizontal="right" wrapText="1"/>
    </xf>
    <xf numFmtId="4" fontId="96" fillId="0" borderId="0" xfId="2" applyNumberFormat="1" applyFont="1" applyAlignment="1">
      <alignment horizontal="center" wrapText="1"/>
    </xf>
    <xf numFmtId="49" fontId="97" fillId="0" borderId="0" xfId="0" applyNumberFormat="1" applyFont="1" applyAlignment="1">
      <alignment vertical="top" wrapText="1"/>
    </xf>
    <xf numFmtId="0" fontId="8" fillId="0" borderId="0" xfId="256" applyFont="1" applyAlignment="1">
      <alignment horizontal="left" vertical="top" wrapText="1"/>
    </xf>
    <xf numFmtId="168" fontId="8" fillId="0" borderId="0" xfId="2" applyNumberFormat="1" applyFont="1" applyAlignment="1">
      <alignment horizontal="right" wrapText="1"/>
    </xf>
    <xf numFmtId="168" fontId="9" fillId="0" borderId="0" xfId="0" applyNumberFormat="1" applyFont="1" applyAlignment="1">
      <alignment horizontal="right" wrapText="1"/>
    </xf>
    <xf numFmtId="168" fontId="8" fillId="0" borderId="0" xfId="0" applyNumberFormat="1" applyFont="1" applyAlignment="1">
      <alignment horizontal="right" wrapText="1"/>
    </xf>
    <xf numFmtId="0" fontId="8" fillId="0" borderId="0" xfId="0" applyFont="1" applyAlignment="1">
      <alignment vertical="top" wrapText="1"/>
    </xf>
    <xf numFmtId="0" fontId="98" fillId="0" borderId="0" xfId="0" applyFont="1" applyAlignment="1">
      <alignment vertical="top" wrapText="1"/>
    </xf>
    <xf numFmtId="0" fontId="98" fillId="0" borderId="0" xfId="0" applyFont="1" applyAlignment="1">
      <alignment horizontal="right"/>
    </xf>
    <xf numFmtId="168" fontId="98" fillId="0" borderId="0" xfId="0" applyNumberFormat="1" applyFont="1" applyAlignment="1">
      <alignment horizontal="right" wrapText="1"/>
    </xf>
    <xf numFmtId="49" fontId="98" fillId="0" borderId="0" xfId="0" applyNumberFormat="1" applyFont="1" applyAlignment="1">
      <alignment horizontal="left" vertical="top"/>
    </xf>
    <xf numFmtId="0" fontId="8" fillId="0" borderId="0" xfId="9" applyFont="1" applyAlignment="1">
      <alignment horizontal="left" vertical="top" wrapText="1"/>
    </xf>
    <xf numFmtId="4" fontId="9" fillId="0" borderId="0" xfId="2" applyNumberFormat="1" applyFont="1" applyAlignment="1">
      <alignment horizontal="right" wrapText="1"/>
    </xf>
    <xf numFmtId="49" fontId="9" fillId="0" borderId="0" xfId="0" applyNumberFormat="1" applyFont="1" applyAlignment="1">
      <alignment vertical="top"/>
    </xf>
    <xf numFmtId="49" fontId="8" fillId="0" borderId="0" xfId="0" applyNumberFormat="1" applyFont="1" applyAlignment="1">
      <alignment vertical="top"/>
    </xf>
    <xf numFmtId="0" fontId="8" fillId="0" borderId="0" xfId="0" applyFont="1"/>
    <xf numFmtId="49" fontId="8" fillId="0" borderId="0" xfId="0" applyNumberFormat="1" applyFont="1" applyAlignment="1">
      <alignment horizontal="right" vertical="top" wrapText="1"/>
    </xf>
    <xf numFmtId="49" fontId="8" fillId="0" borderId="0" xfId="0" applyNumberFormat="1" applyFont="1" applyAlignment="1">
      <alignment horizontal="left" vertical="top" wrapText="1"/>
    </xf>
    <xf numFmtId="49" fontId="9" fillId="0" borderId="0" xfId="0" applyNumberFormat="1" applyFont="1" applyAlignment="1">
      <alignment vertical="top" wrapText="1"/>
    </xf>
    <xf numFmtId="0" fontId="8" fillId="0" borderId="0" xfId="0" applyFont="1" applyAlignment="1">
      <alignment horizontal="right"/>
    </xf>
    <xf numFmtId="0" fontId="8" fillId="0" borderId="0" xfId="0" applyFont="1" applyAlignment="1">
      <alignment horizontal="right" wrapText="1"/>
    </xf>
    <xf numFmtId="49" fontId="8" fillId="0" borderId="0" xfId="0" applyNumberFormat="1" applyFont="1" applyAlignment="1">
      <alignment vertical="top" wrapText="1"/>
    </xf>
    <xf numFmtId="0" fontId="9" fillId="0" borderId="0" xfId="0" applyFont="1" applyAlignment="1">
      <alignment horizontal="right" wrapText="1"/>
    </xf>
    <xf numFmtId="177" fontId="9" fillId="0" borderId="0" xfId="0" applyNumberFormat="1" applyFont="1" applyAlignment="1">
      <alignment horizontal="right" wrapText="1"/>
    </xf>
    <xf numFmtId="0" fontId="8" fillId="0" borderId="0" xfId="9" applyFont="1" applyAlignment="1">
      <alignment horizontal="right" wrapText="1"/>
    </xf>
    <xf numFmtId="4" fontId="9" fillId="0" borderId="0" xfId="3" applyNumberFormat="1" applyFont="1" applyAlignment="1">
      <alignment horizontal="right"/>
    </xf>
    <xf numFmtId="177" fontId="98" fillId="0" borderId="0" xfId="0" applyNumberFormat="1" applyFont="1" applyAlignment="1">
      <alignment horizontal="right" wrapText="1"/>
    </xf>
    <xf numFmtId="4" fontId="8" fillId="0" borderId="0" xfId="3" applyNumberFormat="1" applyFont="1" applyAlignment="1">
      <alignment horizontal="right"/>
    </xf>
    <xf numFmtId="4" fontId="8" fillId="0" borderId="0" xfId="0" applyNumberFormat="1" applyFont="1" applyAlignment="1">
      <alignment horizontal="right"/>
    </xf>
    <xf numFmtId="4" fontId="9" fillId="0" borderId="0" xfId="0" applyNumberFormat="1" applyFont="1" applyAlignment="1">
      <alignment horizontal="right"/>
    </xf>
    <xf numFmtId="167" fontId="12" fillId="0" borderId="0" xfId="3" applyNumberFormat="1" applyFont="1" applyAlignment="1">
      <alignment horizontal="right" wrapText="1"/>
    </xf>
    <xf numFmtId="167" fontId="96" fillId="0" borderId="0" xfId="3" applyNumberFormat="1" applyFont="1" applyAlignment="1">
      <alignment horizontal="right" wrapText="1"/>
    </xf>
    <xf numFmtId="4" fontId="98" fillId="0" borderId="0" xfId="0" applyNumberFormat="1" applyFont="1" applyAlignment="1">
      <alignment horizontal="right" wrapText="1"/>
    </xf>
    <xf numFmtId="4" fontId="8" fillId="0" borderId="0" xfId="540" applyNumberFormat="1" applyFont="1" applyAlignment="1">
      <alignment horizontal="right"/>
    </xf>
    <xf numFmtId="2" fontId="8" fillId="0" borderId="0" xfId="9" applyNumberFormat="1" applyFont="1" applyAlignment="1">
      <alignment horizontal="right" wrapText="1"/>
    </xf>
    <xf numFmtId="177" fontId="8" fillId="0" borderId="0" xfId="0" applyNumberFormat="1" applyFont="1" applyAlignment="1">
      <alignment horizontal="right" wrapText="1"/>
    </xf>
    <xf numFmtId="0" fontId="9" fillId="0" borderId="0" xfId="0" applyFont="1" applyAlignment="1">
      <alignment vertical="top" wrapText="1"/>
    </xf>
    <xf numFmtId="49" fontId="8" fillId="0" borderId="0" xfId="0" applyNumberFormat="1" applyFont="1" applyAlignment="1">
      <alignment horizontal="left" vertical="top"/>
    </xf>
    <xf numFmtId="0" fontId="99" fillId="0" borderId="0" xfId="0" applyFont="1" applyAlignment="1">
      <alignment vertical="top" wrapText="1"/>
    </xf>
    <xf numFmtId="49" fontId="106" fillId="0" borderId="0" xfId="0" applyNumberFormat="1" applyFont="1" applyAlignment="1">
      <alignment horizontal="left" vertical="top" wrapText="1"/>
    </xf>
    <xf numFmtId="44" fontId="102" fillId="0" borderId="0" xfId="5" applyNumberFormat="1" applyFont="1" applyAlignment="1" applyProtection="1">
      <alignment horizontal="right" wrapText="1"/>
    </xf>
    <xf numFmtId="44" fontId="8" fillId="0" borderId="0" xfId="3" applyNumberFormat="1" applyFont="1" applyAlignment="1" applyProtection="1">
      <alignment horizontal="right"/>
      <protection locked="0"/>
    </xf>
    <xf numFmtId="44" fontId="8" fillId="0" borderId="0" xfId="786" applyNumberFormat="1" applyFont="1" applyAlignment="1" applyProtection="1">
      <alignment horizontal="right"/>
      <protection locked="0"/>
    </xf>
    <xf numFmtId="0" fontId="34" fillId="0" borderId="49" xfId="0" applyFont="1" applyBorder="1" applyAlignment="1">
      <alignment horizontal="left" vertical="top" wrapText="1"/>
    </xf>
    <xf numFmtId="0" fontId="34" fillId="0" borderId="0" xfId="0" applyFont="1" applyAlignment="1">
      <alignment horizontal="left" vertical="top" wrapText="1"/>
    </xf>
    <xf numFmtId="0" fontId="99" fillId="0" borderId="49" xfId="0" applyFont="1" applyBorder="1" applyAlignment="1">
      <alignment horizontal="left" vertical="top" wrapText="1"/>
    </xf>
    <xf numFmtId="197" fontId="230" fillId="0" borderId="49" xfId="0" applyNumberFormat="1" applyFont="1" applyBorder="1" applyAlignment="1">
      <alignment horizontal="center" vertical="top" wrapText="1"/>
    </xf>
    <xf numFmtId="196" fontId="230" fillId="0" borderId="49" xfId="0" applyNumberFormat="1" applyFont="1" applyBorder="1" applyAlignment="1">
      <alignment horizontal="center" vertical="top" wrapText="1"/>
    </xf>
    <xf numFmtId="196" fontId="230" fillId="0" borderId="50" xfId="0" applyNumberFormat="1" applyFont="1" applyBorder="1" applyAlignment="1">
      <alignment horizontal="center" vertical="top" wrapText="1"/>
    </xf>
    <xf numFmtId="0" fontId="99" fillId="0" borderId="50" xfId="0" applyFont="1" applyBorder="1" applyAlignment="1">
      <alignment horizontal="left" vertical="top" wrapText="1"/>
    </xf>
    <xf numFmtId="0" fontId="229" fillId="0" borderId="0" xfId="0" applyFont="1" applyAlignment="1">
      <alignment vertical="top" wrapText="1"/>
    </xf>
    <xf numFmtId="0" fontId="99" fillId="0" borderId="0" xfId="0" applyFont="1" applyAlignment="1">
      <alignment wrapText="1"/>
    </xf>
    <xf numFmtId="49" fontId="230" fillId="0" borderId="49" xfId="0" applyNumberFormat="1" applyFont="1" applyBorder="1" applyAlignment="1">
      <alignment horizontal="left" vertical="top" wrapText="1"/>
    </xf>
    <xf numFmtId="49" fontId="34" fillId="0" borderId="0" xfId="0" applyNumberFormat="1" applyFont="1" applyAlignment="1">
      <alignment horizontal="left" vertical="top" wrapText="1"/>
    </xf>
    <xf numFmtId="49" fontId="99"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99" fillId="0" borderId="0" xfId="0" applyNumberFormat="1" applyFont="1" applyAlignment="1">
      <alignment vertical="top" wrapText="1"/>
    </xf>
    <xf numFmtId="49" fontId="53" fillId="0" borderId="0" xfId="0" applyNumberFormat="1" applyFont="1" applyAlignment="1">
      <alignment vertical="top"/>
    </xf>
    <xf numFmtId="49" fontId="9" fillId="0" borderId="0" xfId="3" applyNumberFormat="1" applyFont="1" applyAlignment="1">
      <alignment horizontal="left" vertical="top" wrapText="1"/>
    </xf>
    <xf numFmtId="49" fontId="8" fillId="0" borderId="0" xfId="3" applyNumberFormat="1" applyFont="1" applyAlignment="1">
      <alignment horizontal="left" vertical="top" wrapText="1"/>
    </xf>
    <xf numFmtId="49" fontId="53" fillId="0" borderId="0" xfId="0" applyNumberFormat="1" applyFont="1" applyAlignment="1">
      <alignment horizontal="left" vertical="top" wrapText="1"/>
    </xf>
    <xf numFmtId="49" fontId="16" fillId="0" borderId="0" xfId="3" applyNumberFormat="1" applyFont="1" applyAlignment="1">
      <alignment horizontal="left" vertical="top" wrapText="1"/>
    </xf>
    <xf numFmtId="49" fontId="106" fillId="0" borderId="0" xfId="0" applyNumberFormat="1" applyFont="1" applyAlignment="1" applyProtection="1">
      <alignment horizontal="left" vertical="center" wrapText="1"/>
      <protection locked="0"/>
    </xf>
    <xf numFmtId="0" fontId="8" fillId="0" borderId="0" xfId="1" applyFont="1" applyAlignment="1" applyProtection="1">
      <alignment horizontal="left" vertical="top" wrapText="1"/>
    </xf>
    <xf numFmtId="49" fontId="8" fillId="0" borderId="0" xfId="1" applyNumberFormat="1" applyFont="1" applyAlignment="1" applyProtection="1">
      <alignment horizontal="left" vertical="top"/>
    </xf>
    <xf numFmtId="0" fontId="9" fillId="0" borderId="0" xfId="1" applyFont="1" applyAlignment="1" applyProtection="1">
      <alignment vertical="center" wrapText="1"/>
    </xf>
    <xf numFmtId="0" fontId="8" fillId="0" borderId="0" xfId="1" applyFont="1" applyAlignment="1" applyProtection="1">
      <alignment horizontal="center"/>
    </xf>
    <xf numFmtId="4" fontId="8" fillId="0" borderId="0" xfId="1" applyNumberFormat="1" applyFont="1" applyAlignment="1" applyProtection="1">
      <alignment horizontal="right" wrapText="1"/>
    </xf>
    <xf numFmtId="0" fontId="128" fillId="155" borderId="13" xfId="83" applyFont="1" applyFill="1" applyBorder="1" applyAlignment="1" applyProtection="1">
      <alignment vertical="top"/>
    </xf>
    <xf numFmtId="49" fontId="128" fillId="155" borderId="13" xfId="83" applyNumberFormat="1" applyFont="1" applyFill="1" applyBorder="1" applyProtection="1"/>
    <xf numFmtId="0" fontId="128" fillId="155" borderId="13" xfId="83" applyFont="1" applyFill="1" applyBorder="1" applyAlignment="1" applyProtection="1">
      <alignment vertical="center"/>
    </xf>
    <xf numFmtId="49" fontId="128" fillId="155" borderId="13" xfId="83" applyNumberFormat="1" applyFont="1" applyFill="1" applyBorder="1" applyAlignment="1" applyProtection="1">
      <alignment horizontal="center"/>
    </xf>
    <xf numFmtId="4" fontId="128" fillId="155" borderId="13" xfId="83" applyNumberFormat="1" applyFont="1" applyFill="1" applyBorder="1" applyAlignment="1" applyProtection="1">
      <alignment vertical="center"/>
    </xf>
    <xf numFmtId="44" fontId="9" fillId="0" borderId="0" xfId="0" applyNumberFormat="1" applyFont="1" applyAlignment="1" applyProtection="1">
      <alignment horizontal="right"/>
    </xf>
    <xf numFmtId="49" fontId="9" fillId="0" borderId="0" xfId="0" applyNumberFormat="1" applyFont="1" applyProtection="1"/>
    <xf numFmtId="0" fontId="9" fillId="0" borderId="0" xfId="0" applyFont="1" applyAlignment="1" applyProtection="1">
      <alignment vertical="center"/>
    </xf>
    <xf numFmtId="49" fontId="9" fillId="0" borderId="0" xfId="0" applyNumberFormat="1" applyFont="1" applyAlignment="1" applyProtection="1">
      <alignment horizontal="center"/>
    </xf>
    <xf numFmtId="4" fontId="9" fillId="0" borderId="0" xfId="0" applyNumberFormat="1" applyFont="1" applyAlignment="1" applyProtection="1">
      <alignment horizontal="left"/>
    </xf>
    <xf numFmtId="44" fontId="8" fillId="0" borderId="0" xfId="0" applyNumberFormat="1" applyFont="1" applyAlignment="1" applyProtection="1">
      <alignment horizontal="right" wrapText="1"/>
    </xf>
    <xf numFmtId="49" fontId="9" fillId="0" borderId="46" xfId="0" applyNumberFormat="1" applyFont="1" applyBorder="1" applyAlignment="1" applyProtection="1">
      <alignment horizontal="left" vertical="top"/>
    </xf>
    <xf numFmtId="0" fontId="9" fillId="0" borderId="46" xfId="0" applyFont="1" applyBorder="1" applyAlignment="1" applyProtection="1">
      <alignment vertical="center" wrapText="1"/>
    </xf>
    <xf numFmtId="0" fontId="8" fillId="0" borderId="46" xfId="0" applyFont="1" applyBorder="1" applyAlignment="1" applyProtection="1">
      <alignment horizontal="center"/>
    </xf>
    <xf numFmtId="4" fontId="8" fillId="0" borderId="46" xfId="0" applyNumberFormat="1" applyFont="1" applyBorder="1" applyAlignment="1" applyProtection="1">
      <alignment horizontal="right" wrapText="1"/>
    </xf>
    <xf numFmtId="49" fontId="8" fillId="0" borderId="0" xfId="0" applyNumberFormat="1" applyFont="1" applyAlignment="1" applyProtection="1">
      <alignment vertical="top"/>
    </xf>
    <xf numFmtId="49" fontId="8" fillId="0" borderId="0" xfId="0" applyNumberFormat="1" applyFont="1" applyAlignment="1" applyProtection="1">
      <alignment vertical="center" wrapText="1"/>
    </xf>
    <xf numFmtId="0" fontId="8" fillId="0" borderId="0" xfId="0" applyFont="1" applyAlignment="1" applyProtection="1">
      <alignment horizontal="center"/>
    </xf>
    <xf numFmtId="4" fontId="8" fillId="0" borderId="0" xfId="0" applyNumberFormat="1" applyFont="1" applyAlignment="1" applyProtection="1">
      <alignment horizontal="right" wrapText="1"/>
    </xf>
    <xf numFmtId="0" fontId="8" fillId="0" borderId="0" xfId="0" applyNumberFormat="1" applyFont="1" applyAlignment="1" applyProtection="1">
      <alignment horizontal="center"/>
    </xf>
    <xf numFmtId="0" fontId="8" fillId="0" borderId="0" xfId="0" applyNumberFormat="1" applyFont="1" applyAlignment="1" applyProtection="1">
      <alignment vertical="top"/>
    </xf>
    <xf numFmtId="0" fontId="8" fillId="0" borderId="0" xfId="0" applyNumberFormat="1" applyFont="1" applyAlignment="1" applyProtection="1">
      <alignment vertical="center" wrapText="1"/>
    </xf>
    <xf numFmtId="44" fontId="9" fillId="0" borderId="0" xfId="0" applyNumberFormat="1" applyFont="1" applyAlignment="1" applyProtection="1">
      <alignment horizontal="right" wrapText="1"/>
    </xf>
    <xf numFmtId="49" fontId="9" fillId="0" borderId="0" xfId="0" applyNumberFormat="1" applyFont="1" applyAlignment="1" applyProtection="1">
      <alignment horizontal="left" vertical="top"/>
    </xf>
    <xf numFmtId="0" fontId="9" fillId="0" borderId="1" xfId="0" applyFont="1" applyBorder="1" applyAlignment="1" applyProtection="1">
      <alignment vertical="center" wrapText="1"/>
    </xf>
    <xf numFmtId="164" fontId="9" fillId="0" borderId="1" xfId="0" applyNumberFormat="1" applyFont="1" applyBorder="1" applyAlignment="1" applyProtection="1">
      <alignment horizontal="center" wrapText="1"/>
    </xf>
    <xf numFmtId="4" fontId="9" fillId="0" borderId="1" xfId="0" applyNumberFormat="1" applyFont="1" applyBorder="1" applyAlignment="1" applyProtection="1">
      <alignment horizontal="right" wrapText="1"/>
    </xf>
    <xf numFmtId="49" fontId="8" fillId="0" borderId="0" xfId="0" applyNumberFormat="1" applyFont="1" applyAlignment="1" applyProtection="1">
      <alignment horizontal="left" vertical="top"/>
    </xf>
    <xf numFmtId="0" fontId="9" fillId="0" borderId="0" xfId="0" applyFont="1" applyAlignment="1" applyProtection="1">
      <alignment vertical="center" wrapText="1"/>
    </xf>
    <xf numFmtId="0" fontId="9" fillId="0" borderId="0" xfId="0" applyFont="1" applyAlignment="1" applyProtection="1">
      <alignment horizontal="left" vertical="top"/>
    </xf>
    <xf numFmtId="167" fontId="97" fillId="0" borderId="0" xfId="4" applyNumberFormat="1" applyFont="1" applyAlignment="1" applyProtection="1">
      <alignment horizontal="center" vertical="center" wrapText="1"/>
    </xf>
    <xf numFmtId="167" fontId="97" fillId="0" borderId="0" xfId="4" applyNumberFormat="1" applyFont="1" applyAlignment="1" applyProtection="1">
      <alignment vertical="top"/>
    </xf>
    <xf numFmtId="167" fontId="97" fillId="2" borderId="0" xfId="4" applyNumberFormat="1" applyFont="1" applyFill="1" applyAlignment="1" applyProtection="1">
      <alignment vertical="center" wrapText="1"/>
    </xf>
    <xf numFmtId="167" fontId="97" fillId="2" borderId="0" xfId="4" applyNumberFormat="1" applyFont="1" applyFill="1" applyAlignment="1" applyProtection="1">
      <alignment horizontal="center" wrapText="1"/>
    </xf>
    <xf numFmtId="4" fontId="97" fillId="2" borderId="0" xfId="4" applyNumberFormat="1" applyFont="1" applyFill="1" applyAlignment="1" applyProtection="1">
      <alignment wrapText="1"/>
    </xf>
    <xf numFmtId="49" fontId="16" fillId="0" borderId="0" xfId="0" applyNumberFormat="1" applyFont="1" applyAlignment="1" applyProtection="1">
      <alignment vertical="center" wrapText="1"/>
    </xf>
    <xf numFmtId="0" fontId="16" fillId="0" borderId="0" xfId="0" applyFont="1" applyAlignment="1" applyProtection="1">
      <alignment horizontal="center" wrapText="1"/>
    </xf>
    <xf numFmtId="4" fontId="16" fillId="0" borderId="0" xfId="2" applyNumberFormat="1" applyFont="1" applyAlignment="1" applyProtection="1">
      <alignment horizontal="right" wrapText="1"/>
    </xf>
    <xf numFmtId="49" fontId="9" fillId="0" borderId="0" xfId="0" applyNumberFormat="1" applyFont="1" applyAlignment="1" applyProtection="1">
      <alignment horizontal="left" vertical="top" wrapText="1"/>
    </xf>
    <xf numFmtId="49" fontId="9" fillId="0" borderId="0" xfId="0" applyNumberFormat="1" applyFont="1" applyAlignment="1" applyProtection="1">
      <alignment vertical="center" wrapText="1"/>
    </xf>
    <xf numFmtId="0" fontId="9" fillId="0" borderId="0" xfId="0" applyFont="1" applyAlignment="1" applyProtection="1">
      <alignment horizontal="center" wrapText="1"/>
    </xf>
    <xf numFmtId="4" fontId="9" fillId="0" borderId="0" xfId="2" applyNumberFormat="1" applyFont="1" applyAlignment="1" applyProtection="1">
      <alignment horizontal="right" wrapText="1"/>
    </xf>
    <xf numFmtId="49" fontId="9" fillId="0" borderId="47" xfId="0" applyNumberFormat="1" applyFont="1" applyBorder="1" applyAlignment="1" applyProtection="1">
      <alignment horizontal="left" vertical="top"/>
    </xf>
    <xf numFmtId="49" fontId="9" fillId="0" borderId="47" xfId="0" applyNumberFormat="1" applyFont="1" applyBorder="1" applyAlignment="1" applyProtection="1">
      <alignment vertical="center" wrapText="1"/>
    </xf>
    <xf numFmtId="0" fontId="9" fillId="0" borderId="47" xfId="0" applyFont="1" applyBorder="1" applyAlignment="1" applyProtection="1">
      <alignment horizontal="center" wrapText="1"/>
    </xf>
    <xf numFmtId="4" fontId="9" fillId="0" borderId="47" xfId="2" applyNumberFormat="1" applyFont="1" applyBorder="1" applyAlignment="1" applyProtection="1">
      <alignment horizontal="right" wrapText="1"/>
    </xf>
    <xf numFmtId="49" fontId="8" fillId="0" borderId="0" xfId="0" applyNumberFormat="1" applyFont="1" applyProtection="1"/>
    <xf numFmtId="4" fontId="8" fillId="0" borderId="0" xfId="0" applyNumberFormat="1" applyFont="1" applyProtection="1"/>
    <xf numFmtId="49" fontId="8" fillId="0" borderId="0" xfId="0" applyNumberFormat="1" applyFont="1" applyAlignment="1" applyProtection="1">
      <alignment horizontal="left" vertical="top" wrapText="1"/>
    </xf>
    <xf numFmtId="0" fontId="8" fillId="0" borderId="0" xfId="0" applyFont="1" applyAlignment="1" applyProtection="1">
      <alignment horizontal="center" wrapText="1"/>
    </xf>
    <xf numFmtId="4" fontId="8" fillId="0" borderId="0" xfId="2" applyNumberFormat="1" applyFont="1" applyAlignment="1" applyProtection="1">
      <alignment horizontal="right" wrapText="1"/>
    </xf>
    <xf numFmtId="0" fontId="8" fillId="0" borderId="0" xfId="0" applyFont="1" applyAlignment="1" applyProtection="1">
      <alignment horizontal="left" vertical="top"/>
    </xf>
    <xf numFmtId="0" fontId="9" fillId="0" borderId="1" xfId="0" applyFont="1" applyBorder="1" applyAlignment="1" applyProtection="1">
      <alignment vertical="top"/>
    </xf>
    <xf numFmtId="0" fontId="9" fillId="0" borderId="1" xfId="0" applyFont="1" applyBorder="1" applyAlignment="1" applyProtection="1">
      <alignment vertical="center"/>
    </xf>
    <xf numFmtId="0" fontId="9" fillId="0" borderId="1" xfId="0" applyFont="1" applyBorder="1" applyAlignment="1" applyProtection="1">
      <alignment horizontal="center"/>
    </xf>
    <xf numFmtId="4" fontId="9" fillId="0" borderId="1" xfId="2" applyNumberFormat="1" applyFont="1" applyBorder="1" applyAlignment="1" applyProtection="1">
      <alignment horizontal="right" wrapText="1"/>
    </xf>
    <xf numFmtId="0" fontId="9" fillId="0" borderId="0" xfId="0" applyFont="1" applyAlignment="1" applyProtection="1">
      <alignment horizontal="center"/>
    </xf>
    <xf numFmtId="0" fontId="8" fillId="0" borderId="0" xfId="0" applyFont="1" applyAlignment="1" applyProtection="1">
      <alignment horizontal="left" vertical="top" wrapText="1"/>
    </xf>
    <xf numFmtId="4" fontId="8" fillId="0" borderId="0" xfId="0" applyNumberFormat="1" applyFont="1" applyAlignment="1" applyProtection="1">
      <alignment horizontal="left" vertical="top" wrapText="1"/>
    </xf>
    <xf numFmtId="0" fontId="8" fillId="0" borderId="0" xfId="0" applyFont="1" applyAlignment="1" applyProtection="1">
      <alignment vertical="center" wrapText="1"/>
    </xf>
    <xf numFmtId="49" fontId="8" fillId="0" borderId="25" xfId="0" applyNumberFormat="1" applyFont="1" applyBorder="1" applyAlignment="1" applyProtection="1">
      <alignment horizontal="left" vertical="top"/>
    </xf>
    <xf numFmtId="0" fontId="8" fillId="0" borderId="0" xfId="0" applyFont="1" applyAlignment="1" applyProtection="1">
      <alignment vertical="center"/>
    </xf>
    <xf numFmtId="49" fontId="8" fillId="0" borderId="0" xfId="0" applyNumberFormat="1" applyFont="1" applyAlignment="1" applyProtection="1">
      <alignment horizontal="right" vertical="center" wrapText="1"/>
    </xf>
    <xf numFmtId="49" fontId="8" fillId="0" borderId="0" xfId="0" applyNumberFormat="1" applyFont="1" applyAlignment="1" applyProtection="1">
      <alignment horizontal="left" vertical="center" wrapText="1"/>
    </xf>
    <xf numFmtId="0" fontId="8" fillId="0" borderId="0" xfId="83" applyFont="1" applyAlignment="1" applyProtection="1">
      <alignment horizontal="left" vertical="center" wrapText="1"/>
    </xf>
    <xf numFmtId="0" fontId="8" fillId="0" borderId="0" xfId="83" applyFont="1" applyProtection="1"/>
    <xf numFmtId="4" fontId="8" fillId="0" borderId="0" xfId="83" applyNumberFormat="1" applyFont="1" applyAlignment="1" applyProtection="1">
      <alignment horizontal="right" wrapText="1"/>
    </xf>
    <xf numFmtId="0" fontId="8" fillId="0" borderId="0" xfId="0" applyFont="1" applyAlignment="1" applyProtection="1">
      <alignment horizontal="left" vertical="center" wrapText="1"/>
    </xf>
    <xf numFmtId="49" fontId="8" fillId="0" borderId="0" xfId="83" applyNumberFormat="1" applyFont="1" applyAlignment="1" applyProtection="1">
      <alignment horizontal="left" vertical="top"/>
    </xf>
    <xf numFmtId="0" fontId="8" fillId="0" borderId="0" xfId="83" applyFont="1" applyAlignment="1" applyProtection="1">
      <alignment vertical="center" wrapText="1"/>
    </xf>
    <xf numFmtId="0" fontId="8" fillId="0" borderId="0" xfId="83" applyFont="1" applyAlignment="1" applyProtection="1">
      <alignment horizontal="right"/>
    </xf>
    <xf numFmtId="4" fontId="8" fillId="0" borderId="0" xfId="83" applyNumberFormat="1" applyFont="1" applyAlignment="1" applyProtection="1">
      <alignment horizontal="right"/>
    </xf>
    <xf numFmtId="49" fontId="9" fillId="0" borderId="15" xfId="83" applyNumberFormat="1" applyFont="1" applyBorder="1" applyAlignment="1" applyProtection="1">
      <alignment horizontal="left" vertical="top" wrapText="1"/>
    </xf>
    <xf numFmtId="49" fontId="9" fillId="0" borderId="15" xfId="83" applyNumberFormat="1" applyFont="1" applyBorder="1" applyAlignment="1" applyProtection="1">
      <alignment vertical="center" wrapText="1"/>
    </xf>
    <xf numFmtId="0" fontId="9" fillId="0" borderId="15" xfId="83" applyFont="1" applyBorder="1" applyAlignment="1" applyProtection="1">
      <alignment horizontal="right" wrapText="1"/>
    </xf>
    <xf numFmtId="4" fontId="9" fillId="0" borderId="15" xfId="783" applyNumberFormat="1" applyFont="1" applyBorder="1" applyAlignment="1" applyProtection="1">
      <alignment horizontal="right" wrapText="1"/>
    </xf>
    <xf numFmtId="49" fontId="8" fillId="0" borderId="0" xfId="83" applyNumberFormat="1" applyFont="1" applyAlignment="1" applyProtection="1">
      <alignment horizontal="left" vertical="top" wrapText="1"/>
    </xf>
    <xf numFmtId="49" fontId="9" fillId="0" borderId="0" xfId="83" applyNumberFormat="1" applyFont="1" applyAlignment="1" applyProtection="1">
      <alignment vertical="center" wrapText="1"/>
    </xf>
    <xf numFmtId="0" fontId="9" fillId="0" borderId="0" xfId="83" applyFont="1" applyAlignment="1" applyProtection="1">
      <alignment horizontal="right" wrapText="1"/>
    </xf>
    <xf numFmtId="4" fontId="9" fillId="0" borderId="0" xfId="783" applyNumberFormat="1" applyFont="1" applyAlignment="1" applyProtection="1">
      <alignment horizontal="right" wrapText="1"/>
    </xf>
    <xf numFmtId="0" fontId="9" fillId="0" borderId="0" xfId="83" applyFont="1" applyAlignment="1" applyProtection="1">
      <alignment vertical="center" wrapText="1"/>
    </xf>
    <xf numFmtId="49" fontId="8" fillId="0" borderId="0" xfId="83" applyNumberFormat="1" applyFont="1" applyAlignment="1" applyProtection="1">
      <alignment vertical="center" wrapText="1"/>
    </xf>
    <xf numFmtId="0" fontId="8" fillId="0" borderId="0" xfId="83" applyFont="1" applyAlignment="1" applyProtection="1">
      <alignment horizontal="right" wrapText="1"/>
    </xf>
    <xf numFmtId="4" fontId="8" fillId="0" borderId="0" xfId="783" applyNumberFormat="1" applyFont="1" applyAlignment="1" applyProtection="1">
      <alignment horizontal="right" wrapText="1"/>
    </xf>
    <xf numFmtId="0" fontId="8" fillId="0" borderId="0" xfId="394" applyFont="1" applyAlignment="1" applyProtection="1">
      <alignment horizontal="right" wrapText="1"/>
    </xf>
    <xf numFmtId="49" fontId="8" fillId="0" borderId="0" xfId="83" applyNumberFormat="1" applyFont="1" applyAlignment="1" applyProtection="1">
      <alignment horizontal="right" vertical="center" wrapText="1"/>
    </xf>
    <xf numFmtId="0" fontId="17" fillId="0" borderId="0" xfId="394" applyFont="1" applyAlignment="1" applyProtection="1">
      <alignment horizontal="right" wrapText="1"/>
    </xf>
    <xf numFmtId="49" fontId="8" fillId="0" borderId="0" xfId="83" applyNumberFormat="1" applyFont="1" applyAlignment="1" applyProtection="1">
      <alignment horizontal="left" vertical="center" wrapText="1"/>
    </xf>
    <xf numFmtId="0" fontId="9" fillId="0" borderId="1" xfId="0" applyFont="1" applyBorder="1" applyAlignment="1" applyProtection="1">
      <alignment horizontal="left"/>
    </xf>
    <xf numFmtId="4" fontId="8" fillId="0" borderId="1" xfId="3" applyNumberFormat="1" applyFont="1" applyBorder="1" applyAlignment="1" applyProtection="1">
      <alignment horizontal="right"/>
    </xf>
    <xf numFmtId="2" fontId="8" fillId="0" borderId="0" xfId="1" applyNumberFormat="1" applyFont="1" applyAlignment="1" applyProtection="1">
      <alignment horizontal="right" wrapText="1"/>
    </xf>
    <xf numFmtId="0" fontId="128" fillId="156" borderId="13" xfId="83" applyFont="1" applyFill="1" applyBorder="1" applyAlignment="1" applyProtection="1">
      <alignment vertical="top"/>
    </xf>
    <xf numFmtId="49" fontId="128" fillId="156" borderId="13" xfId="83" applyNumberFormat="1" applyFont="1" applyFill="1" applyBorder="1" applyProtection="1"/>
    <xf numFmtId="0" fontId="128" fillId="156" borderId="13" xfId="83" applyFont="1" applyFill="1" applyBorder="1" applyAlignment="1" applyProtection="1">
      <alignment vertical="center"/>
    </xf>
    <xf numFmtId="49" fontId="128" fillId="156" borderId="13" xfId="83" applyNumberFormat="1" applyFont="1" applyFill="1" applyBorder="1" applyAlignment="1" applyProtection="1">
      <alignment horizontal="center"/>
    </xf>
    <xf numFmtId="2" fontId="128" fillId="156" borderId="13" xfId="83" applyNumberFormat="1" applyFont="1" applyFill="1" applyBorder="1" applyAlignment="1" applyProtection="1">
      <alignment vertical="center"/>
    </xf>
    <xf numFmtId="2" fontId="9" fillId="0" borderId="0" xfId="0" applyNumberFormat="1" applyFont="1" applyAlignment="1" applyProtection="1">
      <alignment horizontal="left"/>
    </xf>
    <xf numFmtId="2" fontId="8" fillId="0" borderId="46" xfId="0" applyNumberFormat="1" applyFont="1" applyBorder="1" applyAlignment="1" applyProtection="1">
      <alignment horizontal="right" wrapText="1"/>
    </xf>
    <xf numFmtId="2" fontId="8" fillId="0" borderId="0" xfId="0" applyNumberFormat="1" applyFont="1" applyAlignment="1" applyProtection="1">
      <alignment horizontal="right" wrapText="1"/>
    </xf>
    <xf numFmtId="2" fontId="9" fillId="0" borderId="1" xfId="0" applyNumberFormat="1" applyFont="1" applyBorder="1" applyAlignment="1" applyProtection="1">
      <alignment horizontal="right" wrapText="1"/>
    </xf>
    <xf numFmtId="2" fontId="97" fillId="2" borderId="0" xfId="4" applyNumberFormat="1" applyFont="1" applyFill="1" applyAlignment="1" applyProtection="1">
      <alignment wrapText="1"/>
    </xf>
    <xf numFmtId="2" fontId="16" fillId="0" borderId="0" xfId="2" applyNumberFormat="1" applyFont="1" applyAlignment="1" applyProtection="1">
      <alignment horizontal="right" wrapText="1"/>
    </xf>
    <xf numFmtId="2" fontId="9" fillId="0" borderId="0" xfId="2" applyNumberFormat="1" applyFont="1" applyAlignment="1" applyProtection="1">
      <alignment horizontal="right" wrapText="1"/>
    </xf>
    <xf numFmtId="49" fontId="9" fillId="0" borderId="48" xfId="0" applyNumberFormat="1" applyFont="1" applyBorder="1" applyAlignment="1" applyProtection="1">
      <alignment horizontal="left" vertical="top"/>
    </xf>
    <xf numFmtId="49" fontId="9" fillId="0" borderId="48" xfId="0" applyNumberFormat="1" applyFont="1" applyBorder="1" applyAlignment="1" applyProtection="1">
      <alignment vertical="center" wrapText="1"/>
    </xf>
    <xf numFmtId="0" fontId="9" fillId="0" borderId="48" xfId="0" applyFont="1" applyBorder="1" applyAlignment="1" applyProtection="1">
      <alignment horizontal="center" wrapText="1"/>
    </xf>
    <xf numFmtId="2" fontId="9" fillId="0" borderId="48" xfId="2" applyNumberFormat="1" applyFont="1" applyBorder="1" applyAlignment="1" applyProtection="1">
      <alignment horizontal="right" wrapText="1"/>
    </xf>
    <xf numFmtId="0" fontId="18" fillId="0" borderId="0" xfId="0" applyFont="1" applyAlignment="1" applyProtection="1">
      <alignment horizontal="center" vertical="top" wrapText="1"/>
    </xf>
    <xf numFmtId="2" fontId="8" fillId="0" borderId="0" xfId="2" applyNumberFormat="1" applyFont="1" applyAlignment="1" applyProtection="1">
      <alignment horizontal="right" wrapText="1"/>
    </xf>
    <xf numFmtId="2" fontId="9" fillId="0" borderId="1" xfId="2" applyNumberFormat="1" applyFont="1" applyBorder="1" applyAlignment="1" applyProtection="1">
      <alignment horizontal="right" wrapText="1"/>
    </xf>
    <xf numFmtId="0" fontId="228" fillId="0" borderId="0" xfId="0" applyFont="1" applyAlignment="1" applyProtection="1">
      <alignment horizontal="center" vertical="top" wrapText="1"/>
    </xf>
    <xf numFmtId="0" fontId="18" fillId="0" borderId="0" xfId="0" applyFont="1" applyAlignment="1" applyProtection="1">
      <alignment horizontal="right" wrapText="1"/>
    </xf>
    <xf numFmtId="0" fontId="18" fillId="0" borderId="0" xfId="0" applyFont="1" applyAlignment="1" applyProtection="1">
      <alignment wrapText="1"/>
    </xf>
    <xf numFmtId="2" fontId="8" fillId="0" borderId="0" xfId="0" applyNumberFormat="1" applyFont="1" applyProtection="1"/>
    <xf numFmtId="49" fontId="106" fillId="157" borderId="0" xfId="0" applyNumberFormat="1" applyFont="1" applyFill="1" applyAlignment="1" applyProtection="1">
      <alignment horizontal="left" vertical="center" wrapText="1"/>
    </xf>
    <xf numFmtId="0" fontId="101" fillId="63" borderId="1" xfId="0" applyFont="1" applyFill="1" applyBorder="1" applyProtection="1"/>
    <xf numFmtId="0" fontId="232" fillId="63" borderId="1" xfId="0" applyFont="1" applyFill="1" applyBorder="1" applyAlignment="1" applyProtection="1">
      <alignment horizontal="left"/>
    </xf>
    <xf numFmtId="0" fontId="34" fillId="0" borderId="0" xfId="0" applyFont="1" applyProtection="1"/>
    <xf numFmtId="44" fontId="34" fillId="0" borderId="0" xfId="0" applyNumberFormat="1" applyFont="1" applyProtection="1"/>
    <xf numFmtId="0" fontId="59" fillId="0" borderId="0" xfId="0" applyFont="1" applyAlignment="1" applyProtection="1">
      <alignment horizontal="center" vertical="center" wrapText="1"/>
    </xf>
    <xf numFmtId="0" fontId="59" fillId="64" borderId="0" xfId="0" applyFont="1" applyFill="1" applyAlignment="1" applyProtection="1">
      <alignment vertical="center"/>
    </xf>
    <xf numFmtId="0" fontId="59" fillId="64" borderId="0" xfId="0" applyFont="1" applyFill="1" applyAlignment="1" applyProtection="1">
      <alignment horizontal="left" vertical="center" wrapText="1"/>
    </xf>
    <xf numFmtId="0" fontId="59" fillId="64" borderId="0" xfId="0" applyFont="1" applyFill="1" applyAlignment="1" applyProtection="1">
      <alignment horizontal="center" vertical="center" wrapText="1"/>
    </xf>
    <xf numFmtId="0" fontId="34" fillId="0" borderId="0" xfId="0" applyFont="1" applyAlignment="1" applyProtection="1">
      <alignment vertical="center"/>
    </xf>
    <xf numFmtId="44" fontId="34" fillId="0" borderId="0" xfId="0" applyNumberFormat="1" applyFont="1" applyAlignment="1" applyProtection="1">
      <alignment vertical="center"/>
    </xf>
    <xf numFmtId="0" fontId="53" fillId="0" borderId="2" xfId="0" applyFont="1" applyBorder="1" applyAlignment="1" applyProtection="1">
      <alignment vertical="center"/>
    </xf>
    <xf numFmtId="49" fontId="53" fillId="0" borderId="2" xfId="0" applyNumberFormat="1" applyFont="1" applyBorder="1" applyAlignment="1" applyProtection="1">
      <alignment vertical="center"/>
    </xf>
    <xf numFmtId="44" fontId="53" fillId="0" borderId="2" xfId="0" applyNumberFormat="1" applyFont="1" applyBorder="1" applyAlignment="1" applyProtection="1">
      <alignment horizontal="right" vertical="center"/>
    </xf>
    <xf numFmtId="0" fontId="235" fillId="61" borderId="1" xfId="0" applyFont="1" applyFill="1" applyBorder="1" applyProtection="1"/>
    <xf numFmtId="0" fontId="236" fillId="61" borderId="1" xfId="0" applyFont="1" applyFill="1" applyBorder="1" applyAlignment="1" applyProtection="1">
      <alignment horizontal="right" vertical="center" wrapText="1"/>
    </xf>
    <xf numFmtId="44" fontId="236" fillId="61" borderId="1" xfId="0" applyNumberFormat="1" applyFont="1" applyFill="1" applyBorder="1" applyAlignment="1" applyProtection="1">
      <alignment horizontal="right" vertical="center"/>
    </xf>
    <xf numFmtId="0" fontId="99" fillId="0" borderId="0" xfId="0" applyFont="1" applyAlignment="1" applyProtection="1">
      <alignment vertical="center"/>
    </xf>
    <xf numFmtId="49" fontId="8" fillId="0" borderId="0" xfId="0" applyNumberFormat="1" applyFont="1" applyAlignment="1" applyProtection="1">
      <alignment vertical="center"/>
    </xf>
    <xf numFmtId="44" fontId="99" fillId="0" borderId="0" xfId="0" applyNumberFormat="1" applyFont="1" applyAlignment="1" applyProtection="1">
      <alignment horizontal="right" vertical="center"/>
    </xf>
    <xf numFmtId="0" fontId="100" fillId="61" borderId="1" xfId="0" applyFont="1" applyFill="1" applyBorder="1" applyProtection="1"/>
    <xf numFmtId="0" fontId="58" fillId="61" borderId="1" xfId="0" applyFont="1" applyFill="1" applyBorder="1" applyAlignment="1" applyProtection="1">
      <alignment horizontal="right" vertical="center" wrapText="1"/>
    </xf>
    <xf numFmtId="44" fontId="58" fillId="61" borderId="1" xfId="0" applyNumberFormat="1" applyFont="1" applyFill="1" applyBorder="1" applyAlignment="1" applyProtection="1">
      <alignment horizontal="right" vertical="center"/>
    </xf>
    <xf numFmtId="0" fontId="100" fillId="0" borderId="0" xfId="0" applyFont="1" applyProtection="1"/>
    <xf numFmtId="0" fontId="58" fillId="0" borderId="0" xfId="0" applyFont="1" applyAlignment="1" applyProtection="1">
      <alignment horizontal="right" vertical="center"/>
    </xf>
    <xf numFmtId="44" fontId="58" fillId="0" borderId="0" xfId="0" applyNumberFormat="1" applyFont="1" applyAlignment="1" applyProtection="1">
      <alignment horizontal="right" vertical="center"/>
    </xf>
    <xf numFmtId="0" fontId="58" fillId="61" borderId="1" xfId="0" applyFont="1" applyFill="1" applyBorder="1" applyAlignment="1" applyProtection="1">
      <alignment horizontal="right" vertical="center"/>
    </xf>
    <xf numFmtId="0" fontId="58" fillId="0" borderId="0" xfId="0" applyFont="1" applyAlignment="1" applyProtection="1">
      <alignment horizontal="right"/>
    </xf>
    <xf numFmtId="44" fontId="58" fillId="0" borderId="0" xfId="0" applyNumberFormat="1" applyFont="1" applyAlignment="1" applyProtection="1">
      <alignment horizontal="right"/>
    </xf>
    <xf numFmtId="0" fontId="100" fillId="68" borderId="1" xfId="0" applyFont="1" applyFill="1" applyBorder="1" applyProtection="1"/>
    <xf numFmtId="0" fontId="58" fillId="68" borderId="1" xfId="0" applyFont="1" applyFill="1" applyBorder="1" applyAlignment="1" applyProtection="1">
      <alignment horizontal="right" vertical="center"/>
    </xf>
    <xf numFmtId="44" fontId="58" fillId="68" borderId="1" xfId="0" applyNumberFormat="1" applyFont="1" applyFill="1" applyBorder="1" applyAlignment="1" applyProtection="1">
      <alignment horizontal="right" vertical="center"/>
    </xf>
    <xf numFmtId="44" fontId="8" fillId="0" borderId="0" xfId="1" applyNumberFormat="1" applyFont="1" applyAlignment="1" applyProtection="1">
      <alignment horizontal="right" wrapText="1"/>
    </xf>
    <xf numFmtId="0" fontId="8" fillId="0" borderId="0" xfId="0" applyFont="1" applyAlignment="1" applyProtection="1">
      <alignment horizontal="left" wrapText="1"/>
    </xf>
    <xf numFmtId="44" fontId="128" fillId="155" borderId="13" xfId="83" applyNumberFormat="1" applyFont="1" applyFill="1" applyBorder="1" applyAlignment="1" applyProtection="1">
      <alignment horizontal="right"/>
    </xf>
    <xf numFmtId="0" fontId="52" fillId="0" borderId="0" xfId="83" applyFont="1" applyAlignment="1" applyProtection="1"/>
    <xf numFmtId="0" fontId="52" fillId="0" borderId="0" xfId="83" applyFont="1" applyProtection="1"/>
    <xf numFmtId="0" fontId="8" fillId="0" borderId="0" xfId="0" applyFont="1" applyAlignment="1" applyProtection="1"/>
    <xf numFmtId="0" fontId="8" fillId="0" borderId="0" xfId="0" applyFont="1" applyProtection="1"/>
    <xf numFmtId="44" fontId="8" fillId="0" borderId="46" xfId="2" applyNumberFormat="1" applyFont="1" applyBorder="1" applyAlignment="1" applyProtection="1">
      <alignment horizontal="right" wrapText="1"/>
    </xf>
    <xf numFmtId="44" fontId="8" fillId="0" borderId="0" xfId="2" applyNumberFormat="1" applyFont="1" applyAlignment="1" applyProtection="1">
      <alignment horizontal="right" wrapText="1"/>
    </xf>
    <xf numFmtId="0" fontId="8" fillId="0" borderId="0" xfId="2" applyNumberFormat="1" applyFont="1" applyAlignment="1" applyProtection="1">
      <alignment horizontal="right" wrapText="1"/>
    </xf>
    <xf numFmtId="44" fontId="9" fillId="0" borderId="1" xfId="0" applyNumberFormat="1" applyFont="1" applyBorder="1" applyAlignment="1" applyProtection="1">
      <alignment horizontal="right" wrapText="1"/>
    </xf>
    <xf numFmtId="0" fontId="9" fillId="0" borderId="0" xfId="0" applyFont="1" applyAlignment="1" applyProtection="1">
      <alignment horizontal="left" wrapText="1"/>
    </xf>
    <xf numFmtId="0" fontId="9" fillId="0" borderId="0" xfId="0" applyFont="1" applyAlignment="1" applyProtection="1">
      <alignment horizontal="left" vertical="top" wrapText="1"/>
    </xf>
    <xf numFmtId="44" fontId="8" fillId="0" borderId="0" xfId="3" applyNumberFormat="1" applyFont="1" applyAlignment="1" applyProtection="1">
      <alignment horizontal="right" wrapText="1"/>
    </xf>
    <xf numFmtId="44" fontId="97" fillId="2" borderId="0" xfId="4" applyNumberFormat="1" applyFont="1" applyFill="1" applyAlignment="1" applyProtection="1">
      <alignment horizontal="right" wrapText="1"/>
    </xf>
    <xf numFmtId="0" fontId="129" fillId="0" borderId="0" xfId="0" applyFont="1" applyAlignment="1" applyProtection="1"/>
    <xf numFmtId="0" fontId="129" fillId="0" borderId="0" xfId="0" applyFont="1" applyProtection="1"/>
    <xf numFmtId="44" fontId="16" fillId="0" borderId="0" xfId="2" applyNumberFormat="1" applyFont="1" applyAlignment="1" applyProtection="1">
      <alignment horizontal="right" wrapText="1"/>
    </xf>
    <xf numFmtId="44" fontId="9" fillId="0" borderId="0" xfId="2" applyNumberFormat="1" applyFont="1" applyAlignment="1" applyProtection="1">
      <alignment horizontal="right" wrapText="1"/>
    </xf>
    <xf numFmtId="44" fontId="9" fillId="0" borderId="47" xfId="2" applyNumberFormat="1" applyFont="1" applyBorder="1" applyAlignment="1" applyProtection="1">
      <alignment horizontal="right" wrapText="1"/>
    </xf>
    <xf numFmtId="44" fontId="8" fillId="0" borderId="0" xfId="0" applyNumberFormat="1" applyFont="1" applyAlignment="1" applyProtection="1">
      <alignment horizontal="right"/>
    </xf>
    <xf numFmtId="44" fontId="8" fillId="0" borderId="0" xfId="3" applyNumberFormat="1" applyFont="1" applyAlignment="1" applyProtection="1">
      <alignment horizontal="right"/>
    </xf>
    <xf numFmtId="44" fontId="8" fillId="0" borderId="1" xfId="3" applyNumberFormat="1" applyFont="1" applyBorder="1" applyAlignment="1" applyProtection="1">
      <alignment horizontal="right"/>
    </xf>
    <xf numFmtId="44" fontId="8" fillId="0" borderId="0" xfId="5205" applyNumberFormat="1" applyFont="1" applyAlignment="1" applyProtection="1">
      <alignment horizontal="right"/>
    </xf>
    <xf numFmtId="44" fontId="8" fillId="0" borderId="0" xfId="786" applyNumberFormat="1" applyFont="1" applyAlignment="1" applyProtection="1">
      <alignment horizontal="right"/>
    </xf>
    <xf numFmtId="44" fontId="8" fillId="0" borderId="0" xfId="0" applyNumberFormat="1" applyFont="1" applyAlignment="1" applyProtection="1">
      <alignment horizontal="left" vertical="top" wrapText="1"/>
    </xf>
    <xf numFmtId="44" fontId="8" fillId="0" borderId="0" xfId="786" applyNumberFormat="1" applyFont="1" applyAlignment="1" applyProtection="1">
      <alignment horizontal="right" wrapText="1"/>
    </xf>
    <xf numFmtId="44" fontId="8" fillId="0" borderId="0" xfId="0" applyNumberFormat="1" applyFont="1" applyAlignment="1" applyProtection="1">
      <alignment horizontal="left" wrapText="1"/>
    </xf>
    <xf numFmtId="174" fontId="8" fillId="0" borderId="0" xfId="83" applyNumberFormat="1" applyFont="1" applyAlignment="1" applyProtection="1">
      <alignment horizontal="right" wrapText="1"/>
    </xf>
    <xf numFmtId="44" fontId="8" fillId="0" borderId="0" xfId="83" applyNumberFormat="1" applyFont="1" applyProtection="1"/>
    <xf numFmtId="44" fontId="8" fillId="0" borderId="0" xfId="83" applyNumberFormat="1" applyFont="1" applyAlignment="1" applyProtection="1">
      <alignment horizontal="right"/>
    </xf>
    <xf numFmtId="44" fontId="8" fillId="0" borderId="0" xfId="83" applyNumberFormat="1" applyFont="1" applyAlignment="1" applyProtection="1">
      <alignment horizontal="right" wrapText="1"/>
    </xf>
    <xf numFmtId="44" fontId="9" fillId="0" borderId="15" xfId="783" applyNumberFormat="1" applyFont="1" applyBorder="1" applyAlignment="1" applyProtection="1">
      <alignment horizontal="right" wrapText="1"/>
    </xf>
    <xf numFmtId="44" fontId="9" fillId="0" borderId="0" xfId="783" applyNumberFormat="1" applyFont="1" applyAlignment="1" applyProtection="1">
      <alignment horizontal="right" wrapText="1"/>
    </xf>
    <xf numFmtId="44" fontId="8" fillId="0" borderId="0" xfId="783" applyNumberFormat="1" applyFont="1" applyAlignment="1" applyProtection="1">
      <alignment horizontal="right" wrapText="1"/>
    </xf>
    <xf numFmtId="44" fontId="128" fillId="156" borderId="13" xfId="83" applyNumberFormat="1" applyFont="1" applyFill="1" applyBorder="1" applyAlignment="1" applyProtection="1">
      <alignment horizontal="right"/>
    </xf>
    <xf numFmtId="0" fontId="128" fillId="156" borderId="13" xfId="83" applyFont="1" applyFill="1" applyBorder="1" applyAlignment="1" applyProtection="1">
      <alignment horizontal="right"/>
    </xf>
    <xf numFmtId="164" fontId="9" fillId="0" borderId="1" xfId="0" applyNumberFormat="1" applyFont="1" applyBorder="1" applyAlignment="1" applyProtection="1">
      <alignment horizontal="right" wrapText="1"/>
    </xf>
    <xf numFmtId="164" fontId="97" fillId="2" borderId="0" xfId="4" applyNumberFormat="1" applyFont="1" applyFill="1" applyAlignment="1" applyProtection="1">
      <alignment horizontal="right" wrapText="1"/>
    </xf>
    <xf numFmtId="44" fontId="9" fillId="0" borderId="48" xfId="2" applyNumberFormat="1" applyFont="1" applyBorder="1" applyAlignment="1" applyProtection="1">
      <alignment horizontal="right" wrapText="1"/>
    </xf>
    <xf numFmtId="0" fontId="18" fillId="0" borderId="0" xfId="0" applyFont="1" applyAlignment="1" applyProtection="1">
      <alignment horizontal="right" vertical="top" wrapText="1"/>
    </xf>
    <xf numFmtId="0" fontId="18" fillId="0" borderId="0" xfId="0" applyFont="1" applyAlignment="1" applyProtection="1">
      <alignment vertical="top" wrapText="1"/>
    </xf>
    <xf numFmtId="4" fontId="18" fillId="0" borderId="0" xfId="0" applyNumberFormat="1" applyFont="1" applyAlignment="1" applyProtection="1">
      <alignment horizontal="right"/>
    </xf>
    <xf numFmtId="164" fontId="18" fillId="0" borderId="0" xfId="0" applyNumberFormat="1" applyFont="1" applyAlignment="1" applyProtection="1">
      <alignment vertical="top" wrapText="1"/>
    </xf>
  </cellXfs>
  <cellStyles count="20851">
    <cellStyle name=" 1" xfId="796"/>
    <cellStyle name=" 1 2" xfId="797"/>
    <cellStyle name=" 1 2 2" xfId="8059"/>
    <cellStyle name=" 1 2 3" xfId="7043"/>
    <cellStyle name=" 1 3" xfId="798"/>
    <cellStyle name=" 1 3 2" xfId="6315"/>
    <cellStyle name=" 1 3 3" xfId="8288"/>
    <cellStyle name="_List10" xfId="13920"/>
    <cellStyle name="_zahtevek" xfId="13496"/>
    <cellStyle name="_zahtevek_1" xfId="14241"/>
    <cellStyle name="20 % – Poudarek1 2" xfId="10"/>
    <cellStyle name="20 % – Poudarek1 2 2" xfId="11"/>
    <cellStyle name="20 % – Poudarek1 2 2 2" xfId="799"/>
    <cellStyle name="20 % – Poudarek1 2 2 2 2" xfId="2530"/>
    <cellStyle name="20 % – Poudarek1 2 2 2 3" xfId="7840"/>
    <cellStyle name="20 % – Poudarek1 2 2 3" xfId="2531"/>
    <cellStyle name="20 % – Poudarek1 2 2 4" xfId="5849"/>
    <cellStyle name="20 % – Poudarek1 2 3" xfId="800"/>
    <cellStyle name="20 % – Poudarek1 2 3 2" xfId="2532"/>
    <cellStyle name="20 % – Poudarek1 2 3 3" xfId="6317"/>
    <cellStyle name="20 % – Poudarek1 2 4" xfId="2533"/>
    <cellStyle name="20 % – Poudarek1 2 5" xfId="6316"/>
    <cellStyle name="20 % – Poudarek1 3" xfId="12"/>
    <cellStyle name="20 % – Poudarek1 3 2" xfId="13"/>
    <cellStyle name="20 % – Poudarek1 3 2 2" xfId="801"/>
    <cellStyle name="20 % – Poudarek1 3 2 2 2" xfId="2535"/>
    <cellStyle name="20 % – Poudarek1 3 2 2 3" xfId="7839"/>
    <cellStyle name="20 % – Poudarek1 3 2 3" xfId="802"/>
    <cellStyle name="20 % – Poudarek1 3 2 3 2" xfId="2536"/>
    <cellStyle name="20 % – Poudarek1 3 2 3 3" xfId="7041"/>
    <cellStyle name="20 % – Poudarek1 3 2 3 4" xfId="8289"/>
    <cellStyle name="20 % – Poudarek1 3 2 4" xfId="2537"/>
    <cellStyle name="20 % – Poudarek1 3 2 5" xfId="6318"/>
    <cellStyle name="20 % – Poudarek1 3 3" xfId="803"/>
    <cellStyle name="20 % – Poudarek1 3 3 2" xfId="2538"/>
    <cellStyle name="20 % – Poudarek1 3 3 3" xfId="5850"/>
    <cellStyle name="20 % – Poudarek1 3 4" xfId="804"/>
    <cellStyle name="20 % – Poudarek1 3 4 2" xfId="2539"/>
    <cellStyle name="20 % – Poudarek1 3 4 2 2" xfId="2540"/>
    <cellStyle name="20 % – Poudarek1 3 4 3" xfId="2541"/>
    <cellStyle name="20 % – Poudarek1 3 4 3 2" xfId="2542"/>
    <cellStyle name="20 % – Poudarek1 3 4 4" xfId="2543"/>
    <cellStyle name="20 % – Poudarek1 3 4 5" xfId="8290"/>
    <cellStyle name="20 % – Poudarek1 3 5" xfId="2544"/>
    <cellStyle name="20 % – Poudarek1 3 6" xfId="2534"/>
    <cellStyle name="20 % – Poudarek1 3 7" xfId="7042"/>
    <cellStyle name="20 % – Poudarek2 2" xfId="14"/>
    <cellStyle name="20 % – Poudarek2 2 2" xfId="15"/>
    <cellStyle name="20 % – Poudarek2 2 2 2" xfId="805"/>
    <cellStyle name="20 % – Poudarek2 2 2 2 2" xfId="2545"/>
    <cellStyle name="20 % – Poudarek2 2 2 2 3" xfId="7838"/>
    <cellStyle name="20 % – Poudarek2 2 2 3" xfId="2546"/>
    <cellStyle name="20 % – Poudarek2 2 2 4" xfId="6319"/>
    <cellStyle name="20 % – Poudarek2 2 3" xfId="806"/>
    <cellStyle name="20 % – Poudarek2 2 3 2" xfId="2547"/>
    <cellStyle name="20 % – Poudarek2 2 3 3" xfId="7837"/>
    <cellStyle name="20 % – Poudarek2 2 4" xfId="2548"/>
    <cellStyle name="20 % – Poudarek2 2 5" xfId="7040"/>
    <cellStyle name="20 % – Poudarek2 3" xfId="16"/>
    <cellStyle name="20 % – Poudarek2 3 2" xfId="17"/>
    <cellStyle name="20 % – Poudarek2 3 2 2" xfId="807"/>
    <cellStyle name="20 % – Poudarek2 3 2 2 2" xfId="2550"/>
    <cellStyle name="20 % – Poudarek2 3 2 2 3" xfId="7835"/>
    <cellStyle name="20 % – Poudarek2 3 2 3" xfId="808"/>
    <cellStyle name="20 % – Poudarek2 3 2 3 2" xfId="2551"/>
    <cellStyle name="20 % – Poudarek2 3 2 3 3" xfId="7834"/>
    <cellStyle name="20 % – Poudarek2 3 2 3 4" xfId="8291"/>
    <cellStyle name="20 % – Poudarek2 3 2 4" xfId="2552"/>
    <cellStyle name="20 % – Poudarek2 3 2 5" xfId="7039"/>
    <cellStyle name="20 % – Poudarek2 3 3" xfId="809"/>
    <cellStyle name="20 % – Poudarek2 3 3 2" xfId="2553"/>
    <cellStyle name="20 % – Poudarek2 3 3 3" xfId="7038"/>
    <cellStyle name="20 % – Poudarek2 3 4" xfId="810"/>
    <cellStyle name="20 % – Poudarek2 3 4 2" xfId="2554"/>
    <cellStyle name="20 % – Poudarek2 3 4 2 2" xfId="2555"/>
    <cellStyle name="20 % – Poudarek2 3 4 3" xfId="2556"/>
    <cellStyle name="20 % – Poudarek2 3 4 3 2" xfId="2557"/>
    <cellStyle name="20 % – Poudarek2 3 4 4" xfId="2558"/>
    <cellStyle name="20 % – Poudarek2 3 4 5" xfId="8292"/>
    <cellStyle name="20 % – Poudarek2 3 5" xfId="2559"/>
    <cellStyle name="20 % – Poudarek2 3 6" xfId="2549"/>
    <cellStyle name="20 % – Poudarek2 3 7" xfId="7836"/>
    <cellStyle name="20 % – Poudarek3 2" xfId="18"/>
    <cellStyle name="20 % – Poudarek3 2 2" xfId="19"/>
    <cellStyle name="20 % – Poudarek3 2 2 2" xfId="2560"/>
    <cellStyle name="20 % – Poudarek3 2 2 3" xfId="7833"/>
    <cellStyle name="20 % – Poudarek3 2 3" xfId="2561"/>
    <cellStyle name="20 % – Poudarek3 2 4" xfId="7037"/>
    <cellStyle name="20 % – Poudarek3 3" xfId="811"/>
    <cellStyle name="20 % – Poudarek3 3 2" xfId="2562"/>
    <cellStyle name="20 % – Poudarek4 2" xfId="20"/>
    <cellStyle name="20 % – Poudarek4 2 2" xfId="21"/>
    <cellStyle name="20 % – Poudarek4 2 2 2" xfId="812"/>
    <cellStyle name="20 % – Poudarek4 2 2 2 2" xfId="2563"/>
    <cellStyle name="20 % – Poudarek4 2 2 2 3" xfId="7035"/>
    <cellStyle name="20 % – Poudarek4 2 2 3" xfId="2564"/>
    <cellStyle name="20 % – Poudarek4 2 2 4" xfId="7036"/>
    <cellStyle name="20 % – Poudarek4 2 3" xfId="813"/>
    <cellStyle name="20 % – Poudarek4 2 3 2" xfId="2565"/>
    <cellStyle name="20 % – Poudarek4 2 3 3" xfId="7831"/>
    <cellStyle name="20 % – Poudarek4 2 4" xfId="2566"/>
    <cellStyle name="20 % – Poudarek4 2 5" xfId="7832"/>
    <cellStyle name="20 % – Poudarek4 3" xfId="22"/>
    <cellStyle name="20 % – Poudarek4 3 2" xfId="23"/>
    <cellStyle name="20 % – Poudarek4 3 2 2" xfId="814"/>
    <cellStyle name="20 % – Poudarek4 3 2 2 2" xfId="2569"/>
    <cellStyle name="20 % – Poudarek4 3 2 2 3" xfId="7033"/>
    <cellStyle name="20 % – Poudarek4 3 2 2 4" xfId="8293"/>
    <cellStyle name="20 % – Poudarek4 3 2 3" xfId="2570"/>
    <cellStyle name="20 % – Poudarek4 3 2 4" xfId="2568"/>
    <cellStyle name="20 % – Poudarek4 3 2 5" xfId="7830"/>
    <cellStyle name="20 % – Poudarek4 3 3" xfId="815"/>
    <cellStyle name="20 % – Poudarek4 3 3 2" xfId="2571"/>
    <cellStyle name="20 % – Poudarek4 3 3 2 2" xfId="2572"/>
    <cellStyle name="20 % – Poudarek4 3 3 3" xfId="2573"/>
    <cellStyle name="20 % – Poudarek4 3 3 3 2" xfId="2574"/>
    <cellStyle name="20 % – Poudarek4 3 3 4" xfId="2575"/>
    <cellStyle name="20 % – Poudarek4 3 3 5" xfId="8294"/>
    <cellStyle name="20 % – Poudarek4 3 4" xfId="2576"/>
    <cellStyle name="20 % – Poudarek4 3 5" xfId="2567"/>
    <cellStyle name="20 % – Poudarek4 3 6" xfId="7034"/>
    <cellStyle name="20 % – Poudarek5 2" xfId="24"/>
    <cellStyle name="20 % – Poudarek5 2 2" xfId="25"/>
    <cellStyle name="20 % – Poudarek5 2 2 2" xfId="816"/>
    <cellStyle name="20 % – Poudarek5 2 2 2 2" xfId="2577"/>
    <cellStyle name="20 % – Poudarek5 2 2 2 3" xfId="7828"/>
    <cellStyle name="20 % – Poudarek5 2 2 3" xfId="2578"/>
    <cellStyle name="20 % – Poudarek5 2 2 4" xfId="7829"/>
    <cellStyle name="20 % – Poudarek5 2 3" xfId="817"/>
    <cellStyle name="20 % – Poudarek5 2 3 2" xfId="2579"/>
    <cellStyle name="20 % – Poudarek5 2 3 3" xfId="7032"/>
    <cellStyle name="20 % – Poudarek5 2 4" xfId="2580"/>
    <cellStyle name="20 % – Poudarek5 2 5" xfId="7827"/>
    <cellStyle name="20 % – Poudarek5 3" xfId="26"/>
    <cellStyle name="20 % – Poudarek5 3 2" xfId="27"/>
    <cellStyle name="20 % – Poudarek5 3 2 2" xfId="818"/>
    <cellStyle name="20 % – Poudarek5 3 2 2 2" xfId="2582"/>
    <cellStyle name="20 % – Poudarek5 3 2 2 3" xfId="5851"/>
    <cellStyle name="20 % – Poudarek5 3 2 3" xfId="819"/>
    <cellStyle name="20 % – Poudarek5 3 2 3 2" xfId="2583"/>
    <cellStyle name="20 % – Poudarek5 3 2 3 3" xfId="7824"/>
    <cellStyle name="20 % – Poudarek5 3 2 3 4" xfId="8295"/>
    <cellStyle name="20 % – Poudarek5 3 2 4" xfId="2584"/>
    <cellStyle name="20 % – Poudarek5 3 2 5" xfId="6320"/>
    <cellStyle name="20 % – Poudarek5 3 3" xfId="820"/>
    <cellStyle name="20 % – Poudarek5 3 3 2" xfId="2585"/>
    <cellStyle name="20 % – Poudarek5 3 3 3" xfId="7826"/>
    <cellStyle name="20 % – Poudarek5 3 4" xfId="821"/>
    <cellStyle name="20 % – Poudarek5 3 4 2" xfId="2586"/>
    <cellStyle name="20 % – Poudarek5 3 4 2 2" xfId="2587"/>
    <cellStyle name="20 % – Poudarek5 3 4 3" xfId="2588"/>
    <cellStyle name="20 % – Poudarek5 3 4 3 2" xfId="2589"/>
    <cellStyle name="20 % – Poudarek5 3 4 4" xfId="2590"/>
    <cellStyle name="20 % – Poudarek5 3 4 5" xfId="8296"/>
    <cellStyle name="20 % – Poudarek5 3 5" xfId="2591"/>
    <cellStyle name="20 % – Poudarek5 3 6" xfId="2581"/>
    <cellStyle name="20 % – Poudarek5 3 7" xfId="7031"/>
    <cellStyle name="20 % – Poudarek6 2" xfId="28"/>
    <cellStyle name="20 % – Poudarek6 2 2" xfId="29"/>
    <cellStyle name="20 % – Poudarek6 2 2 2" xfId="822"/>
    <cellStyle name="20 % – Poudarek6 2 2 2 2" xfId="2592"/>
    <cellStyle name="20 % – Poudarek6 2 2 2 3" xfId="7823"/>
    <cellStyle name="20 % – Poudarek6 2 2 3" xfId="2593"/>
    <cellStyle name="20 % – Poudarek6 2 2 4" xfId="6321"/>
    <cellStyle name="20 % – Poudarek6 2 3" xfId="823"/>
    <cellStyle name="20 % – Poudarek6 2 3 2" xfId="2594"/>
    <cellStyle name="20 % – Poudarek6 2 3 3" xfId="7822"/>
    <cellStyle name="20 % – Poudarek6 2 4" xfId="2595"/>
    <cellStyle name="20 % – Poudarek6 2 5" xfId="7825"/>
    <cellStyle name="20 % – Poudarek6 3" xfId="30"/>
    <cellStyle name="20 % – Poudarek6 3 2" xfId="31"/>
    <cellStyle name="20 % – Poudarek6 3 2 2" xfId="824"/>
    <cellStyle name="20 % – Poudarek6 3 2 2 2" xfId="2598"/>
    <cellStyle name="20 % – Poudarek6 3 2 2 3" xfId="7820"/>
    <cellStyle name="20 % – Poudarek6 3 2 2 4" xfId="8297"/>
    <cellStyle name="20 % – Poudarek6 3 2 3" xfId="2599"/>
    <cellStyle name="20 % – Poudarek6 3 2 4" xfId="2597"/>
    <cellStyle name="20 % – Poudarek6 3 2 5" xfId="7030"/>
    <cellStyle name="20 % – Poudarek6 3 3" xfId="825"/>
    <cellStyle name="20 % – Poudarek6 3 3 2" xfId="2600"/>
    <cellStyle name="20 % – Poudarek6 3 3 2 2" xfId="2601"/>
    <cellStyle name="20 % – Poudarek6 3 3 3" xfId="2602"/>
    <cellStyle name="20 % – Poudarek6 3 3 3 2" xfId="2603"/>
    <cellStyle name="20 % – Poudarek6 3 3 4" xfId="2604"/>
    <cellStyle name="20 % – Poudarek6 3 3 5" xfId="8298"/>
    <cellStyle name="20 % – Poudarek6 3 4" xfId="826"/>
    <cellStyle name="20 % – Poudarek6 3 4 2" xfId="2605"/>
    <cellStyle name="20 % – Poudarek6 3 5" xfId="2606"/>
    <cellStyle name="20 % – Poudarek6 3 6" xfId="2596"/>
    <cellStyle name="20 % – Poudarek6 3 7" xfId="7821"/>
    <cellStyle name="20% - Accent1 1" xfId="827"/>
    <cellStyle name="20% - Accent1 1 2" xfId="828"/>
    <cellStyle name="20% - Accent1 1 2 2" xfId="2607"/>
    <cellStyle name="20% - Accent1 1 2 3" xfId="7029"/>
    <cellStyle name="20% - Accent1 1 3" xfId="829"/>
    <cellStyle name="20% - Accent1 1 3 2" xfId="2608"/>
    <cellStyle name="20% - Accent1 1 3 3" xfId="7028"/>
    <cellStyle name="20% - Accent1 1 3 4" xfId="8299"/>
    <cellStyle name="20% - Accent1 1 4" xfId="32"/>
    <cellStyle name="20% - Accent1 1 4 2" xfId="830"/>
    <cellStyle name="20% - Accent1 1 4 2 2" xfId="8215"/>
    <cellStyle name="20% - Accent1 1 4 2 3" xfId="7818"/>
    <cellStyle name="20% - Accent1 1 4 3" xfId="831"/>
    <cellStyle name="20% - Accent1 1 4 3 2" xfId="2610"/>
    <cellStyle name="20% - Accent1 1 4 3 3" xfId="2611"/>
    <cellStyle name="20% - Accent1 1 4 3 4" xfId="8300"/>
    <cellStyle name="20% - Accent1 1 4 4" xfId="2609"/>
    <cellStyle name="20% - Accent1 1 5" xfId="2612"/>
    <cellStyle name="20% - Accent1 1 6" xfId="7819"/>
    <cellStyle name="20% - Accent1 2" xfId="832"/>
    <cellStyle name="20% - Accent1 2 2" xfId="833"/>
    <cellStyle name="20% - Accent1 2 2 2" xfId="2613"/>
    <cellStyle name="20% - Accent1 2 2 3" xfId="7027"/>
    <cellStyle name="20% - Accent1 2 2 4" xfId="13164"/>
    <cellStyle name="20% - Accent1 2 3" xfId="834"/>
    <cellStyle name="20% - Accent1 2 3 2" xfId="2614"/>
    <cellStyle name="20% - Accent1 2 3 2 2" xfId="13917"/>
    <cellStyle name="20% - Accent1 2 3 2 2 2" xfId="15789"/>
    <cellStyle name="20% - Accent1 2 3 3" xfId="7808"/>
    <cellStyle name="20% - Accent1 2 3 4" xfId="8301"/>
    <cellStyle name="20% - Accent1 2 4" xfId="2615"/>
    <cellStyle name="20% - Accent1 2 5" xfId="7817"/>
    <cellStyle name="20% - Accent1 2 6" xfId="13297"/>
    <cellStyle name="20% - Accent1 2 6 2" xfId="13090"/>
    <cellStyle name="20% - Accent1 2 6 2 2" xfId="15618"/>
    <cellStyle name="20% - Accent1 2 6 3" xfId="15656"/>
    <cellStyle name="20% - Accent1 2 7" xfId="13367"/>
    <cellStyle name="20% - Accent1 2 7 2" xfId="15669"/>
    <cellStyle name="20% - Accent1 2 8" xfId="13548"/>
    <cellStyle name="20% - Accent1 2 8 2" xfId="15715"/>
    <cellStyle name="20% - Accent1 2 9" xfId="13091"/>
    <cellStyle name="20% - Accent1 3" xfId="835"/>
    <cellStyle name="20% - Accent1 3 2" xfId="836"/>
    <cellStyle name="20% - Accent1 3 2 2" xfId="2616"/>
    <cellStyle name="20% - Accent1 3 2 2 2" xfId="13497"/>
    <cellStyle name="20% - Accent1 3 2 2 2 2" xfId="13549"/>
    <cellStyle name="20% - Accent1 3 2 2 2 2 2" xfId="15716"/>
    <cellStyle name="20% - Accent1 3 2 2 2 3" xfId="15699"/>
    <cellStyle name="20% - Accent1 3 2 2 3" xfId="13475"/>
    <cellStyle name="20% - Accent1 3 2 2 3 2" xfId="15687"/>
    <cellStyle name="20% - Accent1 3 2 3" xfId="7815"/>
    <cellStyle name="20% - Accent1 3 2 3 2" xfId="13575"/>
    <cellStyle name="20% - Accent1 3 2 3 2 2" xfId="15720"/>
    <cellStyle name="20% - Accent1 3 2 4" xfId="13498"/>
    <cellStyle name="20% - Accent1 3 2 4 2" xfId="15700"/>
    <cellStyle name="20% - Accent1 3 2 5" xfId="14159"/>
    <cellStyle name="20% - Accent1 3 2 5 2" xfId="15842"/>
    <cellStyle name="20% - Accent1 3 2 6" xfId="13476"/>
    <cellStyle name="20% - Accent1 3 2 6 2" xfId="15688"/>
    <cellStyle name="20% - Accent1 3 3" xfId="837"/>
    <cellStyle name="20% - Accent1 3 3 2" xfId="2617"/>
    <cellStyle name="20% - Accent1 3 3 3" xfId="7814"/>
    <cellStyle name="20% - Accent1 3 3 4" xfId="8302"/>
    <cellStyle name="20% - Accent1 3 4" xfId="2618"/>
    <cellStyle name="20% - Accent1 3 5" xfId="7816"/>
    <cellStyle name="20% - Accent1 4" xfId="838"/>
    <cellStyle name="20% - Accent1 4 2" xfId="839"/>
    <cellStyle name="20% - Accent1 4 2 2" xfId="2619"/>
    <cellStyle name="20% - Accent1 4 2 3" xfId="7813"/>
    <cellStyle name="20% - Accent1 4 3" xfId="840"/>
    <cellStyle name="20% - Accent1 4 3 2" xfId="2620"/>
    <cellStyle name="20% - Accent1 4 3 3" xfId="7025"/>
    <cellStyle name="20% - Accent1 4 3 4" xfId="8303"/>
    <cellStyle name="20% - Accent1 4 4" xfId="2621"/>
    <cellStyle name="20% - Accent1 4 5" xfId="7026"/>
    <cellStyle name="20% - Accent1 5" xfId="841"/>
    <cellStyle name="20% - Accent1 5 2" xfId="842"/>
    <cellStyle name="20% - Accent1 5 2 2" xfId="2622"/>
    <cellStyle name="20% - Accent1 5 2 3" xfId="7812"/>
    <cellStyle name="20% - Accent1 5 3" xfId="843"/>
    <cellStyle name="20% - Accent1 5 3 2" xfId="2623"/>
    <cellStyle name="20% - Accent1 5 3 3" xfId="7811"/>
    <cellStyle name="20% - Accent1 5 3 4" xfId="8304"/>
    <cellStyle name="20% - Accent1 5 4" xfId="2624"/>
    <cellStyle name="20% - Accent1 5 5" xfId="7809"/>
    <cellStyle name="20% - Accent1 6" xfId="844"/>
    <cellStyle name="20% - Accent1 6 2" xfId="845"/>
    <cellStyle name="20% - Accent1 6 2 2" xfId="2625"/>
    <cellStyle name="20% - Accent1 6 2 3" xfId="7024"/>
    <cellStyle name="20% - Accent1 6 3" xfId="846"/>
    <cellStyle name="20% - Accent1 6 3 2" xfId="2626"/>
    <cellStyle name="20% - Accent1 6 3 3" xfId="7023"/>
    <cellStyle name="20% - Accent1 6 3 4" xfId="8305"/>
    <cellStyle name="20% - Accent1 6 4" xfId="2627"/>
    <cellStyle name="20% - Accent1 6 5" xfId="7810"/>
    <cellStyle name="20% - Accent1 7" xfId="14243"/>
    <cellStyle name="20% - Accent1 7 2" xfId="14305"/>
    <cellStyle name="20% - Accent1 7 2 2" xfId="15875"/>
    <cellStyle name="20% - Accent1 7 3" xfId="15858"/>
    <cellStyle name="20% - Accent2 1" xfId="847"/>
    <cellStyle name="20% - Accent2 1 2" xfId="2628"/>
    <cellStyle name="20% - Accent2 1 3" xfId="7022"/>
    <cellStyle name="20% - Accent2 2" xfId="848"/>
    <cellStyle name="20% - Accent2 2 2" xfId="2629"/>
    <cellStyle name="20% - Accent2 2 2 2" xfId="13790"/>
    <cellStyle name="20% - Accent2 2 2 3" xfId="13741"/>
    <cellStyle name="20% - Accent2 2 3" xfId="6322"/>
    <cellStyle name="20% - Accent2 2 3 2" xfId="14242"/>
    <cellStyle name="20% - Accent2 2 3 2 2" xfId="14285"/>
    <cellStyle name="20% - Accent2 2 3 2 2 2" xfId="15871"/>
    <cellStyle name="20% - Accent2 2 3 2 3" xfId="15857"/>
    <cellStyle name="20% - Accent2 2 3 3" xfId="13234"/>
    <cellStyle name="20% - Accent2 2 3 3 2" xfId="15649"/>
    <cellStyle name="20% - Accent2 2 3 4" xfId="13919"/>
    <cellStyle name="20% - Accent2 2 3 4 2" xfId="15791"/>
    <cellStyle name="20% - Accent2 2 4" xfId="13092"/>
    <cellStyle name="20% - Accent2 2 5" xfId="13526"/>
    <cellStyle name="20% - Accent2 2 6" xfId="13189"/>
    <cellStyle name="20% - Accent2 2 6 2" xfId="13729"/>
    <cellStyle name="20% - Accent2 2 6 2 2" xfId="15752"/>
    <cellStyle name="20% - Accent2 2 6 3" xfId="15640"/>
    <cellStyle name="20% - Accent2 2 7" xfId="13358"/>
    <cellStyle name="20% - Accent2 2 7 2" xfId="15666"/>
    <cellStyle name="20% - Accent2 2 8" xfId="14160"/>
    <cellStyle name="20% - Accent2 2 8 2" xfId="15843"/>
    <cellStyle name="20% - Accent2 2 9" xfId="14161"/>
    <cellStyle name="20% - Accent2 3" xfId="849"/>
    <cellStyle name="20% - Accent2 3 2" xfId="2630"/>
    <cellStyle name="20% - Accent2 3 2 2" xfId="14101"/>
    <cellStyle name="20% - Accent2 3 2 2 2" xfId="13659"/>
    <cellStyle name="20% - Accent2 3 2 2 2 2" xfId="13176"/>
    <cellStyle name="20% - Accent2 3 2 2 2 2 2" xfId="15637"/>
    <cellStyle name="20% - Accent2 3 2 2 2 3" xfId="15739"/>
    <cellStyle name="20% - Accent2 3 2 2 3" xfId="14411"/>
    <cellStyle name="20% - Accent2 3 2 2 3 2" xfId="15878"/>
    <cellStyle name="20% - Accent2 3 2 2 4" xfId="15833"/>
    <cellStyle name="20% - Accent2 3 2 3" xfId="13645"/>
    <cellStyle name="20% - Accent2 3 2 3 2" xfId="14235"/>
    <cellStyle name="20% - Accent2 3 2 3 2 2" xfId="15853"/>
    <cellStyle name="20% - Accent2 3 2 3 3" xfId="15737"/>
    <cellStyle name="20% - Accent2 3 2 4" xfId="13093"/>
    <cellStyle name="20% - Accent2 3 2 4 2" xfId="15619"/>
    <cellStyle name="20% - Accent2 3 2 5" xfId="13674"/>
    <cellStyle name="20% - Accent2 3 2 5 2" xfId="15743"/>
    <cellStyle name="20% - Accent2 3 3" xfId="7805"/>
    <cellStyle name="20% - Accent2 4" xfId="850"/>
    <cellStyle name="20% - Accent2 4 2" xfId="2631"/>
    <cellStyle name="20% - Accent2 4 3" xfId="7807"/>
    <cellStyle name="20% - Accent2 5" xfId="851"/>
    <cellStyle name="20% - Accent2 5 2" xfId="2632"/>
    <cellStyle name="20% - Accent2 5 3" xfId="7806"/>
    <cellStyle name="20% - Accent2 6" xfId="852"/>
    <cellStyle name="20% - Accent2 6 2" xfId="2633"/>
    <cellStyle name="20% - Accent2 6 2 2" xfId="13177"/>
    <cellStyle name="20% - Accent2 6 2 2 2" xfId="15638"/>
    <cellStyle name="20% - Accent2 6 3" xfId="7804"/>
    <cellStyle name="20% - Accent2 6 4" xfId="13310"/>
    <cellStyle name="20% - Accent2 6 4 2" xfId="15659"/>
    <cellStyle name="20% - Accent2 7" xfId="14229"/>
    <cellStyle name="20% - Accent2 7 2" xfId="13604"/>
    <cellStyle name="20% - Accent2 7 2 2" xfId="15726"/>
    <cellStyle name="20% - Accent2 7 3" xfId="15852"/>
    <cellStyle name="20% - Accent3 1" xfId="853"/>
    <cellStyle name="20% - Accent3 1 2" xfId="854"/>
    <cellStyle name="20% - Accent3 1 2 2" xfId="2634"/>
    <cellStyle name="20% - Accent3 1 2 3" xfId="7803"/>
    <cellStyle name="20% - Accent3 1 3" xfId="855"/>
    <cellStyle name="20% - Accent3 1 3 2" xfId="2635"/>
    <cellStyle name="20% - Accent3 1 3 3" xfId="7020"/>
    <cellStyle name="20% - Accent3 1 3 4" xfId="8306"/>
    <cellStyle name="20% - Accent3 1 4" xfId="2636"/>
    <cellStyle name="20% - Accent3 1 5" xfId="7021"/>
    <cellStyle name="20% - Accent3 2" xfId="856"/>
    <cellStyle name="20% - Accent3 2 2" xfId="857"/>
    <cellStyle name="20% - Accent3 2 2 2" xfId="2637"/>
    <cellStyle name="20% - Accent3 2 2 3" xfId="7019"/>
    <cellStyle name="20% - Accent3 2 2 4" xfId="13153"/>
    <cellStyle name="20% - Accent3 2 3" xfId="858"/>
    <cellStyle name="20% - Accent3 2 3 2" xfId="2638"/>
    <cellStyle name="20% - Accent3 2 3 2 2" xfId="13532"/>
    <cellStyle name="20% - Accent3 2 3 2 2 2" xfId="15712"/>
    <cellStyle name="20% - Accent3 2 3 3" xfId="7801"/>
    <cellStyle name="20% - Accent3 2 3 4" xfId="8307"/>
    <cellStyle name="20% - Accent3 2 4" xfId="2639"/>
    <cellStyle name="20% - Accent3 2 5" xfId="7802"/>
    <cellStyle name="20% - Accent3 2 6" xfId="13783"/>
    <cellStyle name="20% - Accent3 2 6 2" xfId="13665"/>
    <cellStyle name="20% - Accent3 2 6 2 2" xfId="15740"/>
    <cellStyle name="20% - Accent3 2 6 3" xfId="15765"/>
    <cellStyle name="20% - Accent3 2 7" xfId="13784"/>
    <cellStyle name="20% - Accent3 2 7 2" xfId="15766"/>
    <cellStyle name="20% - Accent3 2 8" xfId="13499"/>
    <cellStyle name="20% - Accent3 2 8 2" xfId="15701"/>
    <cellStyle name="20% - Accent3 2 9" xfId="13921"/>
    <cellStyle name="20% - Accent3 3" xfId="859"/>
    <cellStyle name="20% - Accent3 3 2" xfId="860"/>
    <cellStyle name="20% - Accent3 3 2 2" xfId="2640"/>
    <cellStyle name="20% - Accent3 3 2 2 2" xfId="14283"/>
    <cellStyle name="20% - Accent3 3 2 2 2 2" xfId="14026"/>
    <cellStyle name="20% - Accent3 3 2 2 2 2 2" xfId="15818"/>
    <cellStyle name="20% - Accent3 3 2 2 2 3" xfId="15869"/>
    <cellStyle name="20% - Accent3 3 2 2 3" xfId="14052"/>
    <cellStyle name="20% - Accent3 3 2 2 3 2" xfId="15824"/>
    <cellStyle name="20% - Accent3 3 2 3" xfId="7018"/>
    <cellStyle name="20% - Accent3 3 2 3 2" xfId="14301"/>
    <cellStyle name="20% - Accent3 3 2 3 2 2" xfId="15874"/>
    <cellStyle name="20% - Accent3 3 2 4" xfId="13786"/>
    <cellStyle name="20% - Accent3 3 2 4 2" xfId="15768"/>
    <cellStyle name="20% - Accent3 3 2 5" xfId="13535"/>
    <cellStyle name="20% - Accent3 3 2 5 2" xfId="15713"/>
    <cellStyle name="20% - Accent3 3 2 6" xfId="13642"/>
    <cellStyle name="20% - Accent3 3 2 6 2" xfId="15735"/>
    <cellStyle name="20% - Accent3 3 3" xfId="861"/>
    <cellStyle name="20% - Accent3 3 3 2" xfId="2641"/>
    <cellStyle name="20% - Accent3 3 3 3" xfId="7017"/>
    <cellStyle name="20% - Accent3 3 3 4" xfId="8308"/>
    <cellStyle name="20% - Accent3 3 4" xfId="2642"/>
    <cellStyle name="20% - Accent3 3 5" xfId="7800"/>
    <cellStyle name="20% - Accent3 4" xfId="862"/>
    <cellStyle name="20% - Accent3 4 2" xfId="863"/>
    <cellStyle name="20% - Accent3 4 2 2" xfId="2643"/>
    <cellStyle name="20% - Accent3 4 2 3" xfId="7799"/>
    <cellStyle name="20% - Accent3 4 3" xfId="864"/>
    <cellStyle name="20% - Accent3 4 3 2" xfId="2644"/>
    <cellStyle name="20% - Accent3 4 3 3" xfId="7015"/>
    <cellStyle name="20% - Accent3 4 3 4" xfId="8309"/>
    <cellStyle name="20% - Accent3 4 4" xfId="2645"/>
    <cellStyle name="20% - Accent3 4 5" xfId="7016"/>
    <cellStyle name="20% - Accent3 5" xfId="865"/>
    <cellStyle name="20% - Accent3 5 2" xfId="866"/>
    <cellStyle name="20% - Accent3 5 2 2" xfId="2646"/>
    <cellStyle name="20% - Accent3 5 2 3" xfId="7014"/>
    <cellStyle name="20% - Accent3 5 3" xfId="867"/>
    <cellStyle name="20% - Accent3 5 3 2" xfId="2647"/>
    <cellStyle name="20% - Accent3 5 3 3" xfId="7789"/>
    <cellStyle name="20% - Accent3 5 3 4" xfId="8310"/>
    <cellStyle name="20% - Accent3 5 4" xfId="2648"/>
    <cellStyle name="20% - Accent3 5 5" xfId="7798"/>
    <cellStyle name="20% - Accent3 6" xfId="868"/>
    <cellStyle name="20% - Accent3 6 2" xfId="869"/>
    <cellStyle name="20% - Accent3 6 2 2" xfId="2649"/>
    <cellStyle name="20% - Accent3 6 2 3" xfId="7796"/>
    <cellStyle name="20% - Accent3 6 3" xfId="870"/>
    <cellStyle name="20% - Accent3 6 3 2" xfId="2650"/>
    <cellStyle name="20% - Accent3 6 3 3" xfId="7795"/>
    <cellStyle name="20% - Accent3 6 3 4" xfId="8311"/>
    <cellStyle name="20% - Accent3 6 4" xfId="2651"/>
    <cellStyle name="20% - Accent3 6 5" xfId="7797"/>
    <cellStyle name="20% - Accent3 7" xfId="13165"/>
    <cellStyle name="20% - Accent3 7 2" xfId="13477"/>
    <cellStyle name="20% - Accent3 7 2 2" xfId="15689"/>
    <cellStyle name="20% - Accent3 7 3" xfId="15631"/>
    <cellStyle name="20% - Accent4 1" xfId="871"/>
    <cellStyle name="20% - Accent4 1 2" xfId="872"/>
    <cellStyle name="20% - Accent4 1 2 2" xfId="2652"/>
    <cellStyle name="20% - Accent4 1 2 3" xfId="7794"/>
    <cellStyle name="20% - Accent4 1 3" xfId="873"/>
    <cellStyle name="20% - Accent4 1 3 2" xfId="2653"/>
    <cellStyle name="20% - Accent4 1 3 3" xfId="7012"/>
    <cellStyle name="20% - Accent4 1 3 4" xfId="8312"/>
    <cellStyle name="20% - Accent4 1 4" xfId="2654"/>
    <cellStyle name="20% - Accent4 1 5" xfId="7013"/>
    <cellStyle name="20% - Accent4 2" xfId="874"/>
    <cellStyle name="20% - Accent4 2 2" xfId="875"/>
    <cellStyle name="20% - Accent4 2 2 2" xfId="2655"/>
    <cellStyle name="20% - Accent4 2 2 3" xfId="7793"/>
    <cellStyle name="20% - Accent4 2 2 4" xfId="13696"/>
    <cellStyle name="20% - Accent4 2 3" xfId="876"/>
    <cellStyle name="20% - Accent4 2 3 2" xfId="2656"/>
    <cellStyle name="20% - Accent4 2 3 2 2" xfId="14280"/>
    <cellStyle name="20% - Accent4 2 3 2 2 2" xfId="15868"/>
    <cellStyle name="20% - Accent4 2 3 3" xfId="7792"/>
    <cellStyle name="20% - Accent4 2 3 4" xfId="8313"/>
    <cellStyle name="20% - Accent4 2 4" xfId="2657"/>
    <cellStyle name="20% - Accent4 2 5" xfId="7790"/>
    <cellStyle name="20% - Accent4 2 6" xfId="13785"/>
    <cellStyle name="20% - Accent4 2 6 2" xfId="13214"/>
    <cellStyle name="20% - Accent4 2 6 2 2" xfId="15645"/>
    <cellStyle name="20% - Accent4 2 6 3" xfId="15767"/>
    <cellStyle name="20% - Accent4 2 7" xfId="13478"/>
    <cellStyle name="20% - Accent4 2 7 2" xfId="15690"/>
    <cellStyle name="20% - Accent4 2 8" xfId="13500"/>
    <cellStyle name="20% - Accent4 2 8 2" xfId="15702"/>
    <cellStyle name="20% - Accent4 2 9" xfId="13987"/>
    <cellStyle name="20% - Accent4 3" xfId="877"/>
    <cellStyle name="20% - Accent4 3 2" xfId="878"/>
    <cellStyle name="20% - Accent4 3 2 2" xfId="2658"/>
    <cellStyle name="20% - Accent4 3 2 2 2" xfId="13601"/>
    <cellStyle name="20% - Accent4 3 2 2 2 2" xfId="14237"/>
    <cellStyle name="20% - Accent4 3 2 2 2 2 2" xfId="15855"/>
    <cellStyle name="20% - Accent4 3 2 2 2 3" xfId="15724"/>
    <cellStyle name="20% - Accent4 3 2 2 3" xfId="14032"/>
    <cellStyle name="20% - Accent4 3 2 2 3 2" xfId="15819"/>
    <cellStyle name="20% - Accent4 3 2 3" xfId="7011"/>
    <cellStyle name="20% - Accent4 3 2 3 2" xfId="13922"/>
    <cellStyle name="20% - Accent4 3 2 3 2 2" xfId="15792"/>
    <cellStyle name="20% - Accent4 3 2 4" xfId="13280"/>
    <cellStyle name="20% - Accent4 3 2 4 2" xfId="15653"/>
    <cellStyle name="20% - Accent4 3 2 5" xfId="13122"/>
    <cellStyle name="20% - Accent4 3 2 5 2" xfId="15622"/>
    <cellStyle name="20% - Accent4 3 2 6" xfId="13923"/>
    <cellStyle name="20% - Accent4 3 2 6 2" xfId="15793"/>
    <cellStyle name="20% - Accent4 3 3" xfId="879"/>
    <cellStyle name="20% - Accent4 3 3 2" xfId="2659"/>
    <cellStyle name="20% - Accent4 3 3 3" xfId="7010"/>
    <cellStyle name="20% - Accent4 3 3 4" xfId="8314"/>
    <cellStyle name="20% - Accent4 3 4" xfId="2660"/>
    <cellStyle name="20% - Accent4 3 5" xfId="7791"/>
    <cellStyle name="20% - Accent4 4" xfId="880"/>
    <cellStyle name="20% - Accent4 4 2" xfId="881"/>
    <cellStyle name="20% - Accent4 4 2 2" xfId="2661"/>
    <cellStyle name="20% - Accent4 4 2 3" xfId="6323"/>
    <cellStyle name="20% - Accent4 4 3" xfId="882"/>
    <cellStyle name="20% - Accent4 4 3 2" xfId="2662"/>
    <cellStyle name="20% - Accent4 4 3 3" xfId="7147"/>
    <cellStyle name="20% - Accent4 4 3 4" xfId="8315"/>
    <cellStyle name="20% - Accent4 4 4" xfId="2663"/>
    <cellStyle name="20% - Accent4 4 5" xfId="7009"/>
    <cellStyle name="20% - Accent4 5" xfId="883"/>
    <cellStyle name="20% - Accent4 5 2" xfId="884"/>
    <cellStyle name="20% - Accent4 5 2 2" xfId="2664"/>
    <cellStyle name="20% - Accent4 5 2 3" xfId="7788"/>
    <cellStyle name="20% - Accent4 5 3" xfId="885"/>
    <cellStyle name="20% - Accent4 5 3 2" xfId="2665"/>
    <cellStyle name="20% - Accent4 5 3 3" xfId="7787"/>
    <cellStyle name="20% - Accent4 5 3 4" xfId="8316"/>
    <cellStyle name="20% - Accent4 5 4" xfId="2666"/>
    <cellStyle name="20% - Accent4 5 5" xfId="7785"/>
    <cellStyle name="20% - Accent4 6" xfId="886"/>
    <cellStyle name="20% - Accent4 6 2" xfId="887"/>
    <cellStyle name="20% - Accent4 6 2 2" xfId="2667"/>
    <cellStyle name="20% - Accent4 6 2 3" xfId="5852"/>
    <cellStyle name="20% - Accent4 6 3" xfId="888"/>
    <cellStyle name="20% - Accent4 6 3 2" xfId="2668"/>
    <cellStyle name="20% - Accent4 6 3 3" xfId="7784"/>
    <cellStyle name="20% - Accent4 6 3 4" xfId="8317"/>
    <cellStyle name="20% - Accent4 6 4" xfId="2669"/>
    <cellStyle name="20% - Accent4 6 5" xfId="7786"/>
    <cellStyle name="20% - Accent4 7" xfId="13788"/>
    <cellStyle name="20% - Accent4 7 2" xfId="13233"/>
    <cellStyle name="20% - Accent4 7 2 2" xfId="15648"/>
    <cellStyle name="20% - Accent4 7 3" xfId="15770"/>
    <cellStyle name="20% - Accent5 1" xfId="889"/>
    <cellStyle name="20% - Accent5 1 2" xfId="890"/>
    <cellStyle name="20% - Accent5 1 2 2" xfId="2670"/>
    <cellStyle name="20% - Accent5 1 2 3" xfId="7783"/>
    <cellStyle name="20% - Accent5 1 3" xfId="891"/>
    <cellStyle name="20% - Accent5 1 3 2" xfId="2671"/>
    <cellStyle name="20% - Accent5 1 3 3" xfId="7782"/>
    <cellStyle name="20% - Accent5 1 3 4" xfId="8318"/>
    <cellStyle name="20% - Accent5 1 4" xfId="2672"/>
    <cellStyle name="20% - Accent5 1 5" xfId="7008"/>
    <cellStyle name="20% - Accent5 2" xfId="892"/>
    <cellStyle name="20% - Accent5 2 2" xfId="893"/>
    <cellStyle name="20% - Accent5 2 2 2" xfId="2673"/>
    <cellStyle name="20% - Accent5 2 2 3" xfId="7780"/>
    <cellStyle name="20% - Accent5 2 3" xfId="894"/>
    <cellStyle name="20% - Accent5 2 3 2" xfId="2674"/>
    <cellStyle name="20% - Accent5 2 3 3" xfId="7779"/>
    <cellStyle name="20% - Accent5 2 3 4" xfId="8319"/>
    <cellStyle name="20% - Accent5 2 4" xfId="2675"/>
    <cellStyle name="20% - Accent5 2 5" xfId="7781"/>
    <cellStyle name="20% - Accent5 3" xfId="895"/>
    <cellStyle name="20% - Accent5 3 2" xfId="896"/>
    <cellStyle name="20% - Accent5 3 2 2" xfId="2676"/>
    <cellStyle name="20% - Accent5 3 2 3" xfId="7006"/>
    <cellStyle name="20% - Accent5 3 3" xfId="897"/>
    <cellStyle name="20% - Accent5 3 3 2" xfId="2677"/>
    <cellStyle name="20% - Accent5 3 3 3" xfId="7005"/>
    <cellStyle name="20% - Accent5 3 3 4" xfId="8320"/>
    <cellStyle name="20% - Accent5 3 4" xfId="2678"/>
    <cellStyle name="20% - Accent5 3 5" xfId="7007"/>
    <cellStyle name="20% - Accent5 4" xfId="898"/>
    <cellStyle name="20% - Accent5 4 2" xfId="899"/>
    <cellStyle name="20% - Accent5 4 2 2" xfId="2679"/>
    <cellStyle name="20% - Accent5 4 2 3" xfId="7778"/>
    <cellStyle name="20% - Accent5 4 3" xfId="900"/>
    <cellStyle name="20% - Accent5 4 3 2" xfId="2680"/>
    <cellStyle name="20% - Accent5 4 3 3" xfId="7003"/>
    <cellStyle name="20% - Accent5 4 3 4" xfId="8321"/>
    <cellStyle name="20% - Accent5 4 4" xfId="2681"/>
    <cellStyle name="20% - Accent5 4 5" xfId="7004"/>
    <cellStyle name="20% - Accent5 5" xfId="901"/>
    <cellStyle name="20% - Accent5 5 2" xfId="902"/>
    <cellStyle name="20% - Accent5 5 2 2" xfId="2682"/>
    <cellStyle name="20% - Accent5 5 2 3" xfId="7777"/>
    <cellStyle name="20% - Accent5 5 3" xfId="903"/>
    <cellStyle name="20% - Accent5 5 3 2" xfId="2683"/>
    <cellStyle name="20% - Accent5 5 3 3" xfId="7002"/>
    <cellStyle name="20% - Accent5 5 3 4" xfId="8322"/>
    <cellStyle name="20% - Accent5 5 4" xfId="2684"/>
    <cellStyle name="20% - Accent5 5 5" xfId="7776"/>
    <cellStyle name="20% - Accent5 6" xfId="904"/>
    <cellStyle name="20% - Accent5 6 2" xfId="905"/>
    <cellStyle name="20% - Accent5 6 2 2" xfId="2685"/>
    <cellStyle name="20% - Accent5 6 2 3" xfId="7766"/>
    <cellStyle name="20% - Accent5 6 3" xfId="906"/>
    <cellStyle name="20% - Accent5 6 3 2" xfId="2686"/>
    <cellStyle name="20% - Accent5 6 3 3" xfId="7775"/>
    <cellStyle name="20% - Accent5 6 3 4" xfId="8323"/>
    <cellStyle name="20% - Accent5 6 4" xfId="2687"/>
    <cellStyle name="20% - Accent5 6 5" xfId="6324"/>
    <cellStyle name="20% - Accent6 1" xfId="907"/>
    <cellStyle name="20% - Accent6 1 2" xfId="908"/>
    <cellStyle name="20% - Accent6 1 2 2" xfId="2688"/>
    <cellStyle name="20% - Accent6 1 2 3" xfId="7773"/>
    <cellStyle name="20% - Accent6 1 3" xfId="909"/>
    <cellStyle name="20% - Accent6 1 3 2" xfId="2689"/>
    <cellStyle name="20% - Accent6 1 3 3" xfId="7001"/>
    <cellStyle name="20% - Accent6 1 3 4" xfId="8324"/>
    <cellStyle name="20% - Accent6 1 4" xfId="2690"/>
    <cellStyle name="20% - Accent6 1 5" xfId="7774"/>
    <cellStyle name="20% - Accent6 2" xfId="910"/>
    <cellStyle name="20% - Accent6 2 2" xfId="911"/>
    <cellStyle name="20% - Accent6 2 2 2" xfId="2691"/>
    <cellStyle name="20% - Accent6 2 2 3" xfId="7000"/>
    <cellStyle name="20% - Accent6 2 2 4" xfId="13095"/>
    <cellStyle name="20% - Accent6 2 3" xfId="912"/>
    <cellStyle name="20% - Accent6 2 3 2" xfId="2692"/>
    <cellStyle name="20% - Accent6 2 3 2 2" xfId="14157"/>
    <cellStyle name="20% - Accent6 2 3 2 2 2" xfId="15840"/>
    <cellStyle name="20% - Accent6 2 3 3" xfId="7767"/>
    <cellStyle name="20% - Accent6 2 3 4" xfId="8325"/>
    <cellStyle name="20% - Accent6 2 4" xfId="2693"/>
    <cellStyle name="20% - Accent6 2 5" xfId="7772"/>
    <cellStyle name="20% - Accent6 2 6" xfId="13951"/>
    <cellStyle name="20% - Accent6 2 6 2" xfId="13787"/>
    <cellStyle name="20% - Accent6 2 6 2 2" xfId="15769"/>
    <cellStyle name="20% - Accent6 2 6 3" xfId="15801"/>
    <cellStyle name="20% - Accent6 2 7" xfId="13829"/>
    <cellStyle name="20% - Accent6 2 7 2" xfId="15777"/>
    <cellStyle name="20% - Accent6 2 8" xfId="13995"/>
    <cellStyle name="20% - Accent6 2 8 2" xfId="15809"/>
    <cellStyle name="20% - Accent6 2 9" xfId="14008"/>
    <cellStyle name="20% - Accent6 3" xfId="913"/>
    <cellStyle name="20% - Accent6 3 2" xfId="914"/>
    <cellStyle name="20% - Accent6 3 2 2" xfId="2694"/>
    <cellStyle name="20% - Accent6 3 2 2 2" xfId="13918"/>
    <cellStyle name="20% - Accent6 3 2 2 2 2" xfId="13675"/>
    <cellStyle name="20% - Accent6 3 2 2 2 2 2" xfId="15744"/>
    <cellStyle name="20% - Accent6 3 2 2 2 3" xfId="15790"/>
    <cellStyle name="20% - Accent6 3 2 2 3" xfId="13359"/>
    <cellStyle name="20% - Accent6 3 2 2 3 2" xfId="15667"/>
    <cellStyle name="20% - Accent6 3 2 3" xfId="7770"/>
    <cellStyle name="20% - Accent6 3 2 3 2" xfId="13550"/>
    <cellStyle name="20% - Accent6 3 2 3 2 2" xfId="15717"/>
    <cellStyle name="20% - Accent6 3 2 4" xfId="13789"/>
    <cellStyle name="20% - Accent6 3 2 4 2" xfId="15771"/>
    <cellStyle name="20% - Accent6 3 2 5" xfId="13501"/>
    <cellStyle name="20% - Accent6 3 2 5 2" xfId="15703"/>
    <cellStyle name="20% - Accent6 3 2 6" xfId="13667"/>
    <cellStyle name="20% - Accent6 3 2 6 2" xfId="15742"/>
    <cellStyle name="20% - Accent6 3 3" xfId="915"/>
    <cellStyle name="20% - Accent6 3 3 2" xfId="2695"/>
    <cellStyle name="20% - Accent6 3 3 3" xfId="7769"/>
    <cellStyle name="20% - Accent6 3 3 4" xfId="8326"/>
    <cellStyle name="20% - Accent6 3 4" xfId="2696"/>
    <cellStyle name="20% - Accent6 3 5" xfId="7771"/>
    <cellStyle name="20% - Accent6 4" xfId="916"/>
    <cellStyle name="20% - Accent6 4 2" xfId="917"/>
    <cellStyle name="20% - Accent6 4 2 2" xfId="2697"/>
    <cellStyle name="20% - Accent6 4 2 3" xfId="7768"/>
    <cellStyle name="20% - Accent6 4 3" xfId="918"/>
    <cellStyle name="20% - Accent6 4 3 2" xfId="2698"/>
    <cellStyle name="20% - Accent6 4 3 3" xfId="6998"/>
    <cellStyle name="20% - Accent6 4 3 4" xfId="8327"/>
    <cellStyle name="20% - Accent6 4 4" xfId="2699"/>
    <cellStyle name="20% - Accent6 4 5" xfId="6999"/>
    <cellStyle name="20% - Accent6 5" xfId="919"/>
    <cellStyle name="20% - Accent6 5 2" xfId="920"/>
    <cellStyle name="20% - Accent6 5 2 2" xfId="2700"/>
    <cellStyle name="20% - Accent6 5 2 3" xfId="5853"/>
    <cellStyle name="20% - Accent6 5 3" xfId="921"/>
    <cellStyle name="20% - Accent6 5 3 2" xfId="2701"/>
    <cellStyle name="20% - Accent6 5 3 3" xfId="7761"/>
    <cellStyle name="20% - Accent6 5 3 4" xfId="8328"/>
    <cellStyle name="20% - Accent6 5 4" xfId="2702"/>
    <cellStyle name="20% - Accent6 5 5" xfId="6325"/>
    <cellStyle name="20% - Accent6 6" xfId="922"/>
    <cellStyle name="20% - Accent6 6 2" xfId="923"/>
    <cellStyle name="20% - Accent6 6 2 2" xfId="2703"/>
    <cellStyle name="20% - Accent6 6 2 3" xfId="7764"/>
    <cellStyle name="20% - Accent6 6 3" xfId="924"/>
    <cellStyle name="20% - Accent6 6 3 2" xfId="2704"/>
    <cellStyle name="20% - Accent6 6 3 3" xfId="7763"/>
    <cellStyle name="20% - Accent6 6 3 4" xfId="8329"/>
    <cellStyle name="20% - Accent6 6 4" xfId="2705"/>
    <cellStyle name="20% - Accent6 6 5" xfId="7765"/>
    <cellStyle name="20% - Accent6 7" xfId="14245"/>
    <cellStyle name="20% - Accent6 7 2" xfId="14053"/>
    <cellStyle name="20% - Accent6 7 2 2" xfId="15825"/>
    <cellStyle name="20% - Accent6 7 3" xfId="15860"/>
    <cellStyle name="40 % – Poudarek1 2" xfId="33"/>
    <cellStyle name="40 % – Poudarek1 2 2" xfId="34"/>
    <cellStyle name="40 % – Poudarek1 2 2 2" xfId="2706"/>
    <cellStyle name="40 % – Poudarek1 2 2 3" xfId="6997"/>
    <cellStyle name="40 % – Poudarek1 2 3" xfId="2707"/>
    <cellStyle name="40 % – Poudarek1 2 4" xfId="7762"/>
    <cellStyle name="40 % – Poudarek1 3" xfId="925"/>
    <cellStyle name="40 % – Poudarek1 3 2" xfId="2708"/>
    <cellStyle name="40 % – Poudarek2 2" xfId="35"/>
    <cellStyle name="40 % – Poudarek2 2 2" xfId="36"/>
    <cellStyle name="40 % – Poudarek2 2 2 2" xfId="2709"/>
    <cellStyle name="40 % – Poudarek2 2 2 3" xfId="6996"/>
    <cellStyle name="40 % – Poudarek2 2 3" xfId="2710"/>
    <cellStyle name="40 % – Poudarek2 2 4" xfId="7760"/>
    <cellStyle name="40 % – Poudarek2 3" xfId="926"/>
    <cellStyle name="40 % – Poudarek2 3 2" xfId="2711"/>
    <cellStyle name="40 % – Poudarek3 2" xfId="37"/>
    <cellStyle name="40 % – Poudarek3 2 2" xfId="38"/>
    <cellStyle name="40 % – Poudarek3 2 2 2" xfId="927"/>
    <cellStyle name="40 % – Poudarek3 2 2 2 2" xfId="2712"/>
    <cellStyle name="40 % – Poudarek3 2 2 2 3" xfId="7757"/>
    <cellStyle name="40 % – Poudarek3 2 2 3" xfId="2713"/>
    <cellStyle name="40 % – Poudarek3 2 2 4" xfId="7758"/>
    <cellStyle name="40 % – Poudarek3 2 3" xfId="928"/>
    <cellStyle name="40 % – Poudarek3 2 3 2" xfId="2714"/>
    <cellStyle name="40 % – Poudarek3 2 3 3" xfId="6995"/>
    <cellStyle name="40 % – Poudarek3 2 4" xfId="2715"/>
    <cellStyle name="40 % – Poudarek3 2 5" xfId="7759"/>
    <cellStyle name="40 % – Poudarek3 3" xfId="929"/>
    <cellStyle name="40 % – Poudarek3 3 2" xfId="2716"/>
    <cellStyle name="40 % – Poudarek4 2" xfId="39"/>
    <cellStyle name="40 % – Poudarek4 2 2" xfId="40"/>
    <cellStyle name="40 % – Poudarek4 2 2 2" xfId="930"/>
    <cellStyle name="40 % – Poudarek4 2 2 2 2" xfId="2717"/>
    <cellStyle name="40 % – Poudarek4 2 2 2 3" xfId="7756"/>
    <cellStyle name="40 % – Poudarek4 2 2 3" xfId="2718"/>
    <cellStyle name="40 % – Poudarek4 2 2 4" xfId="6993"/>
    <cellStyle name="40 % – Poudarek4 2 3" xfId="931"/>
    <cellStyle name="40 % – Poudarek4 2 3 2" xfId="2719"/>
    <cellStyle name="40 % – Poudarek4 2 3 3" xfId="7755"/>
    <cellStyle name="40 % – Poudarek4 2 4" xfId="2720"/>
    <cellStyle name="40 % – Poudarek4 2 5" xfId="6994"/>
    <cellStyle name="40 % – Poudarek4 3" xfId="41"/>
    <cellStyle name="40 % – Poudarek4 3 2" xfId="42"/>
    <cellStyle name="40 % – Poudarek4 3 2 2" xfId="932"/>
    <cellStyle name="40 % – Poudarek4 3 2 2 2" xfId="2723"/>
    <cellStyle name="40 % – Poudarek4 3 2 2 3" xfId="7748"/>
    <cellStyle name="40 % – Poudarek4 3 2 2 4" xfId="8330"/>
    <cellStyle name="40 % – Poudarek4 3 2 3" xfId="2724"/>
    <cellStyle name="40 % – Poudarek4 3 2 4" xfId="2722"/>
    <cellStyle name="40 % – Poudarek4 3 2 5" xfId="6326"/>
    <cellStyle name="40 % – Poudarek4 3 3" xfId="933"/>
    <cellStyle name="40 % – Poudarek4 3 3 2" xfId="2725"/>
    <cellStyle name="40 % – Poudarek4 3 3 2 2" xfId="2726"/>
    <cellStyle name="40 % – Poudarek4 3 3 3" xfId="2727"/>
    <cellStyle name="40 % – Poudarek4 3 3 3 2" xfId="2728"/>
    <cellStyle name="40 % – Poudarek4 3 3 4" xfId="2729"/>
    <cellStyle name="40 % – Poudarek4 3 3 5" xfId="8331"/>
    <cellStyle name="40 % – Poudarek4 3 4" xfId="2730"/>
    <cellStyle name="40 % – Poudarek4 3 5" xfId="2721"/>
    <cellStyle name="40 % – Poudarek4 3 6" xfId="6992"/>
    <cellStyle name="40 % – Poudarek5 2" xfId="43"/>
    <cellStyle name="40 % – Poudarek5 2 2" xfId="44"/>
    <cellStyle name="40 % – Poudarek5 2 2 2" xfId="2731"/>
    <cellStyle name="40 % – Poudarek5 2 2 3" xfId="7753"/>
    <cellStyle name="40 % – Poudarek5 2 3" xfId="2732"/>
    <cellStyle name="40 % – Poudarek5 2 4" xfId="7754"/>
    <cellStyle name="40 % – Poudarek5 3" xfId="934"/>
    <cellStyle name="40 % – Poudarek5 3 2" xfId="2733"/>
    <cellStyle name="40 % – Poudarek6 2" xfId="45"/>
    <cellStyle name="40 % – Poudarek6 2 2" xfId="46"/>
    <cellStyle name="40 % – Poudarek6 2 2 2" xfId="935"/>
    <cellStyle name="40 % – Poudarek6 2 2 2 2" xfId="2734"/>
    <cellStyle name="40 % – Poudarek6 2 2 2 3" xfId="6990"/>
    <cellStyle name="40 % – Poudarek6 2 2 3" xfId="2735"/>
    <cellStyle name="40 % – Poudarek6 2 2 4" xfId="7752"/>
    <cellStyle name="40 % – Poudarek6 2 3" xfId="936"/>
    <cellStyle name="40 % – Poudarek6 2 3 2" xfId="2736"/>
    <cellStyle name="40 % – Poudarek6 2 3 3" xfId="7751"/>
    <cellStyle name="40 % – Poudarek6 2 4" xfId="2737"/>
    <cellStyle name="40 % – Poudarek6 2 5" xfId="6991"/>
    <cellStyle name="40 % – Poudarek6 3" xfId="47"/>
    <cellStyle name="40 % – Poudarek6 3 2" xfId="48"/>
    <cellStyle name="40 % – Poudarek6 3 2 2" xfId="937"/>
    <cellStyle name="40 % – Poudarek6 3 2 2 2" xfId="2739"/>
    <cellStyle name="40 % – Poudarek6 3 2 2 3" xfId="7749"/>
    <cellStyle name="40 % – Poudarek6 3 2 3" xfId="938"/>
    <cellStyle name="40 % – Poudarek6 3 2 3 2" xfId="2740"/>
    <cellStyle name="40 % – Poudarek6 3 2 3 3" xfId="6988"/>
    <cellStyle name="40 % – Poudarek6 3 2 3 4" xfId="8332"/>
    <cellStyle name="40 % – Poudarek6 3 2 4" xfId="2741"/>
    <cellStyle name="40 % – Poudarek6 3 2 5" xfId="6989"/>
    <cellStyle name="40 % – Poudarek6 3 3" xfId="939"/>
    <cellStyle name="40 % – Poudarek6 3 3 2" xfId="2742"/>
    <cellStyle name="40 % – Poudarek6 3 3 3" xfId="6327"/>
    <cellStyle name="40 % – Poudarek6 3 4" xfId="940"/>
    <cellStyle name="40 % – Poudarek6 3 4 2" xfId="2743"/>
    <cellStyle name="40 % – Poudarek6 3 4 2 2" xfId="2744"/>
    <cellStyle name="40 % – Poudarek6 3 4 3" xfId="2745"/>
    <cellStyle name="40 % – Poudarek6 3 4 3 2" xfId="2746"/>
    <cellStyle name="40 % – Poudarek6 3 4 4" xfId="2747"/>
    <cellStyle name="40 % – Poudarek6 3 4 5" xfId="8333"/>
    <cellStyle name="40 % – Poudarek6 3 5" xfId="941"/>
    <cellStyle name="40 % – Poudarek6 3 5 2" xfId="2748"/>
    <cellStyle name="40 % – Poudarek6 3 6" xfId="2749"/>
    <cellStyle name="40 % – Poudarek6 3 7" xfId="2738"/>
    <cellStyle name="40 % – Poudarek6 3 8" xfId="7750"/>
    <cellStyle name="40% - Accent1 1" xfId="942"/>
    <cellStyle name="40% - Accent1 1 2" xfId="943"/>
    <cellStyle name="40% - Accent1 1 2 2" xfId="2750"/>
    <cellStyle name="40% - Accent1 1 2 3" xfId="7747"/>
    <cellStyle name="40% - Accent1 1 3" xfId="944"/>
    <cellStyle name="40% - Accent1 1 3 2" xfId="2751"/>
    <cellStyle name="40% - Accent1 1 3 3" xfId="7746"/>
    <cellStyle name="40% - Accent1 1 3 4" xfId="8334"/>
    <cellStyle name="40% - Accent1 1 4" xfId="2752"/>
    <cellStyle name="40% - Accent1 1 5" xfId="7743"/>
    <cellStyle name="40% - Accent1 2" xfId="945"/>
    <cellStyle name="40% - Accent1 2 2" xfId="946"/>
    <cellStyle name="40% - Accent1 2 2 2" xfId="2753"/>
    <cellStyle name="40% - Accent1 2 2 3" xfId="7744"/>
    <cellStyle name="40% - Accent1 2 2 4" xfId="13952"/>
    <cellStyle name="40% - Accent1 2 3" xfId="947"/>
    <cellStyle name="40% - Accent1 2 3 2" xfId="2754"/>
    <cellStyle name="40% - Accent1 2 3 2 2" xfId="14158"/>
    <cellStyle name="40% - Accent1 2 3 2 2 2" xfId="15841"/>
    <cellStyle name="40% - Accent1 2 3 3" xfId="6328"/>
    <cellStyle name="40% - Accent1 2 3 4" xfId="8335"/>
    <cellStyle name="40% - Accent1 2 4" xfId="2755"/>
    <cellStyle name="40% - Accent1 2 5" xfId="7745"/>
    <cellStyle name="40% - Accent1 2 6" xfId="13479"/>
    <cellStyle name="40% - Accent1 2 6 2" xfId="13326"/>
    <cellStyle name="40% - Accent1 2 6 2 2" xfId="15662"/>
    <cellStyle name="40% - Accent1 2 6 3" xfId="15691"/>
    <cellStyle name="40% - Accent1 2 7" xfId="13605"/>
    <cellStyle name="40% - Accent1 2 7 2" xfId="15727"/>
    <cellStyle name="40% - Accent1 2 8" xfId="13154"/>
    <cellStyle name="40% - Accent1 2 8 2" xfId="15629"/>
    <cellStyle name="40% - Accent1 2 9" xfId="13227"/>
    <cellStyle name="40% - Accent1 3" xfId="948"/>
    <cellStyle name="40% - Accent1 3 2" xfId="949"/>
    <cellStyle name="40% - Accent1 3 2 2" xfId="2756"/>
    <cellStyle name="40% - Accent1 3 2 2 2" xfId="13166"/>
    <cellStyle name="40% - Accent1 3 2 2 2 2" xfId="14294"/>
    <cellStyle name="40% - Accent1 3 2 2 2 2 2" xfId="15873"/>
    <cellStyle name="40% - Accent1 3 2 2 2 3" xfId="15632"/>
    <cellStyle name="40% - Accent1 3 2 2 3" xfId="13743"/>
    <cellStyle name="40% - Accent1 3 2 2 3 2" xfId="15755"/>
    <cellStyle name="40% - Accent1 3 2 3" xfId="7742"/>
    <cellStyle name="40% - Accent1 3 2 3 2" xfId="13494"/>
    <cellStyle name="40% - Accent1 3 2 3 2 2" xfId="15698"/>
    <cellStyle name="40% - Accent1 3 2 4" xfId="14162"/>
    <cellStyle name="40% - Accent1 3 2 4 2" xfId="15844"/>
    <cellStyle name="40% - Accent1 3 2 5" xfId="13953"/>
    <cellStyle name="40% - Accent1 3 2 5 2" xfId="15802"/>
    <cellStyle name="40% - Accent1 3 2 6" xfId="14341"/>
    <cellStyle name="40% - Accent1 3 2 6 2" xfId="15876"/>
    <cellStyle name="40% - Accent1 3 3" xfId="950"/>
    <cellStyle name="40% - Accent1 3 3 2" xfId="2757"/>
    <cellStyle name="40% - Accent1 3 3 3" xfId="7741"/>
    <cellStyle name="40% - Accent1 3 3 4" xfId="8336"/>
    <cellStyle name="40% - Accent1 3 4" xfId="2758"/>
    <cellStyle name="40% - Accent1 3 5" xfId="6987"/>
    <cellStyle name="40% - Accent1 4" xfId="951"/>
    <cellStyle name="40% - Accent1 4 2" xfId="952"/>
    <cellStyle name="40% - Accent1 4 2 2" xfId="2759"/>
    <cellStyle name="40% - Accent1 4 2 3" xfId="7740"/>
    <cellStyle name="40% - Accent1 4 3" xfId="953"/>
    <cellStyle name="40% - Accent1 4 3 2" xfId="2760"/>
    <cellStyle name="40% - Accent1 4 3 3" xfId="7739"/>
    <cellStyle name="40% - Accent1 4 3 4" xfId="8337"/>
    <cellStyle name="40% - Accent1 4 4" xfId="2761"/>
    <cellStyle name="40% - Accent1 4 5" xfId="6986"/>
    <cellStyle name="40% - Accent1 5" xfId="954"/>
    <cellStyle name="40% - Accent1 5 2" xfId="955"/>
    <cellStyle name="40% - Accent1 5 2 2" xfId="2762"/>
    <cellStyle name="40% - Accent1 5 2 3" xfId="7738"/>
    <cellStyle name="40% - Accent1 5 3" xfId="956"/>
    <cellStyle name="40% - Accent1 5 3 2" xfId="2763"/>
    <cellStyle name="40% - Accent1 5 3 3" xfId="6984"/>
    <cellStyle name="40% - Accent1 5 3 4" xfId="8338"/>
    <cellStyle name="40% - Accent1 5 4" xfId="2764"/>
    <cellStyle name="40% - Accent1 5 5" xfId="6985"/>
    <cellStyle name="40% - Accent1 6" xfId="957"/>
    <cellStyle name="40% - Accent1 6 2" xfId="958"/>
    <cellStyle name="40% - Accent1 6 2 2" xfId="2765"/>
    <cellStyle name="40% - Accent1 6 2 3" xfId="6983"/>
    <cellStyle name="40% - Accent1 6 3" xfId="959"/>
    <cellStyle name="40% - Accent1 6 3 2" xfId="2766"/>
    <cellStyle name="40% - Accent1 6 3 3" xfId="7736"/>
    <cellStyle name="40% - Accent1 6 3 4" xfId="8339"/>
    <cellStyle name="40% - Accent1 6 4" xfId="2767"/>
    <cellStyle name="40% - Accent1 6 5" xfId="7737"/>
    <cellStyle name="40% - Accent1 7" xfId="13175"/>
    <cellStyle name="40% - Accent1 7 2" xfId="13527"/>
    <cellStyle name="40% - Accent1 7 2 2" xfId="15711"/>
    <cellStyle name="40% - Accent1 7 3" xfId="15636"/>
    <cellStyle name="40% - Accent2 1" xfId="960"/>
    <cellStyle name="40% - Accent2 1 2" xfId="2768"/>
    <cellStyle name="40% - Accent2 1 3" xfId="6982"/>
    <cellStyle name="40% - Accent2 2" xfId="961"/>
    <cellStyle name="40% - Accent2 2 2" xfId="2769"/>
    <cellStyle name="40% - Accent2 2 3" xfId="7735"/>
    <cellStyle name="40% - Accent2 2 4" xfId="13781"/>
    <cellStyle name="40% - Accent2 3" xfId="962"/>
    <cellStyle name="40% - Accent2 3 2" xfId="2770"/>
    <cellStyle name="40% - Accent2 3 3" xfId="6981"/>
    <cellStyle name="40% - Accent2 4" xfId="963"/>
    <cellStyle name="40% - Accent2 4 2" xfId="2771"/>
    <cellStyle name="40% - Accent2 4 3" xfId="6329"/>
    <cellStyle name="40% - Accent2 5" xfId="964"/>
    <cellStyle name="40% - Accent2 5 2" xfId="2772"/>
    <cellStyle name="40% - Accent2 5 3" xfId="7734"/>
    <cellStyle name="40% - Accent2 6" xfId="965"/>
    <cellStyle name="40% - Accent2 6 2" xfId="2773"/>
    <cellStyle name="40% - Accent2 6 3" xfId="7733"/>
    <cellStyle name="40% - Accent3 1" xfId="966"/>
    <cellStyle name="40% - Accent3 1 2" xfId="2774"/>
    <cellStyle name="40% - Accent3 1 3" xfId="7732"/>
    <cellStyle name="40% - Accent3 2" xfId="967"/>
    <cellStyle name="40% - Accent3 2 2" xfId="2775"/>
    <cellStyle name="40% - Accent3 2 2 2" xfId="13926"/>
    <cellStyle name="40% - Accent3 2 2 3" xfId="13277"/>
    <cellStyle name="40% - Accent3 2 3" xfId="7731"/>
    <cellStyle name="40% - Accent3 2 3 2" xfId="13480"/>
    <cellStyle name="40% - Accent3 2 3 2 2" xfId="14144"/>
    <cellStyle name="40% - Accent3 2 3 2 2 2" xfId="15837"/>
    <cellStyle name="40% - Accent3 2 3 2 3" xfId="15692"/>
    <cellStyle name="40% - Accent3 2 3 3" xfId="13123"/>
    <cellStyle name="40% - Accent3 2 3 3 2" xfId="15623"/>
    <cellStyle name="40% - Accent3 2 3 4" xfId="13237"/>
    <cellStyle name="40% - Accent3 2 3 4 2" xfId="15651"/>
    <cellStyle name="40% - Accent3 2 4" xfId="13791"/>
    <cellStyle name="40% - Accent3 2 5" xfId="13925"/>
    <cellStyle name="40% - Accent3 2 6" xfId="14022"/>
    <cellStyle name="40% - Accent3 2 6 2" xfId="13730"/>
    <cellStyle name="40% - Accent3 2 6 2 2" xfId="15753"/>
    <cellStyle name="40% - Accent3 2 6 3" xfId="15817"/>
    <cellStyle name="40% - Accent3 2 7" xfId="14246"/>
    <cellStyle name="40% - Accent3 2 7 2" xfId="15861"/>
    <cellStyle name="40% - Accent3 2 8" xfId="13606"/>
    <cellStyle name="40% - Accent3 2 8 2" xfId="15728"/>
    <cellStyle name="40% - Accent3 2 9" xfId="14306"/>
    <cellStyle name="40% - Accent3 3" xfId="968"/>
    <cellStyle name="40% - Accent3 3 2" xfId="2776"/>
    <cellStyle name="40% - Accent3 3 2 2" xfId="13988"/>
    <cellStyle name="40% - Accent3 3 2 2 2" xfId="13858"/>
    <cellStyle name="40% - Accent3 3 2 2 2 2" xfId="13061"/>
    <cellStyle name="40% - Accent3 3 2 2 2 2 2" xfId="15617"/>
    <cellStyle name="40% - Accent3 3 2 2 2 3" xfId="15780"/>
    <cellStyle name="40% - Accent3 3 2 2 3" xfId="13131"/>
    <cellStyle name="40% - Accent3 3 2 2 3 2" xfId="15626"/>
    <cellStyle name="40% - Accent3 3 2 2 4" xfId="15807"/>
    <cellStyle name="40% - Accent3 3 2 3" xfId="13792"/>
    <cellStyle name="40% - Accent3 3 2 3 2" xfId="14038"/>
    <cellStyle name="40% - Accent3 3 2 3 2 2" xfId="15820"/>
    <cellStyle name="40% - Accent3 3 2 3 3" xfId="15772"/>
    <cellStyle name="40% - Accent3 3 2 4" xfId="13124"/>
    <cellStyle name="40% - Accent3 3 2 4 2" xfId="15624"/>
    <cellStyle name="40% - Accent3 3 2 5" xfId="14163"/>
    <cellStyle name="40% - Accent3 3 2 5 2" xfId="15845"/>
    <cellStyle name="40% - Accent3 3 3" xfId="6980"/>
    <cellStyle name="40% - Accent3 4" xfId="969"/>
    <cellStyle name="40% - Accent3 4 2" xfId="2777"/>
    <cellStyle name="40% - Accent3 4 3" xfId="7730"/>
    <cellStyle name="40% - Accent3 5" xfId="970"/>
    <cellStyle name="40% - Accent3 5 2" xfId="2778"/>
    <cellStyle name="40% - Accent3 5 3" xfId="7729"/>
    <cellStyle name="40% - Accent3 6" xfId="971"/>
    <cellStyle name="40% - Accent3 6 2" xfId="2779"/>
    <cellStyle name="40% - Accent3 6 2 2" xfId="13793"/>
    <cellStyle name="40% - Accent3 6 2 2 2" xfId="15773"/>
    <cellStyle name="40% - Accent3 6 3" xfId="6979"/>
    <cellStyle name="40% - Accent3 6 4" xfId="14164"/>
    <cellStyle name="40% - Accent3 6 4 2" xfId="15846"/>
    <cellStyle name="40% - Accent3 7" xfId="14244"/>
    <cellStyle name="40% - Accent3 7 2" xfId="13924"/>
    <cellStyle name="40% - Accent3 7 2 2" xfId="15794"/>
    <cellStyle name="40% - Accent3 7 3" xfId="15859"/>
    <cellStyle name="40% - Accent4 1" xfId="972"/>
    <cellStyle name="40% - Accent4 1 2" xfId="973"/>
    <cellStyle name="40% - Accent4 1 2 2" xfId="2780"/>
    <cellStyle name="40% - Accent4 1 2 3" xfId="6977"/>
    <cellStyle name="40% - Accent4 1 3" xfId="974"/>
    <cellStyle name="40% - Accent4 1 3 2" xfId="2781"/>
    <cellStyle name="40% - Accent4 1 3 3" xfId="6330"/>
    <cellStyle name="40% - Accent4 1 3 4" xfId="8340"/>
    <cellStyle name="40% - Accent4 1 4" xfId="2782"/>
    <cellStyle name="40% - Accent4 1 5" xfId="6978"/>
    <cellStyle name="40% - Accent4 2" xfId="975"/>
    <cellStyle name="40% - Accent4 2 2" xfId="976"/>
    <cellStyle name="40% - Accent4 2 2 2" xfId="2783"/>
    <cellStyle name="40% - Accent4 2 2 3" xfId="7725"/>
    <cellStyle name="40% - Accent4 2 2 4" xfId="14286"/>
    <cellStyle name="40% - Accent4 2 3" xfId="977"/>
    <cellStyle name="40% - Accent4 2 3 2" xfId="2784"/>
    <cellStyle name="40% - Accent4 2 3 2 2" xfId="13795"/>
    <cellStyle name="40% - Accent4 2 3 2 2 2" xfId="15775"/>
    <cellStyle name="40% - Accent4 2 3 3" xfId="7728"/>
    <cellStyle name="40% - Accent4 2 3 4" xfId="8341"/>
    <cellStyle name="40% - Accent4 2 4" xfId="2785"/>
    <cellStyle name="40% - Accent4 2 5" xfId="7146"/>
    <cellStyle name="40% - Accent4 2 6" xfId="13299"/>
    <cellStyle name="40% - Accent4 2 6 2" xfId="13472"/>
    <cellStyle name="40% - Accent4 2 6 2 2" xfId="15685"/>
    <cellStyle name="40% - Accent4 2 6 3" xfId="15657"/>
    <cellStyle name="40% - Accent4 2 7" xfId="13060"/>
    <cellStyle name="40% - Accent4 2 7 2" xfId="15616"/>
    <cellStyle name="40% - Accent4 2 8" xfId="13226"/>
    <cellStyle name="40% - Accent4 2 8 2" xfId="15647"/>
    <cellStyle name="40% - Accent4 2 9" xfId="13697"/>
    <cellStyle name="40% - Accent4 3" xfId="978"/>
    <cellStyle name="40% - Accent4 3 2" xfId="979"/>
    <cellStyle name="40% - Accent4 3 2 2" xfId="2786"/>
    <cellStyle name="40% - Accent4 3 2 2 2" xfId="13897"/>
    <cellStyle name="40% - Accent4 3 2 2 2 2" xfId="13586"/>
    <cellStyle name="40% - Accent4 3 2 2 2 2 2" xfId="15722"/>
    <cellStyle name="40% - Accent4 3 2 2 2 3" xfId="15786"/>
    <cellStyle name="40% - Accent4 3 2 2 3" xfId="14165"/>
    <cellStyle name="40% - Accent4 3 2 2 3 2" xfId="15847"/>
    <cellStyle name="40% - Accent4 3 2 3" xfId="7726"/>
    <cellStyle name="40% - Accent4 3 2 3 2" xfId="13794"/>
    <cellStyle name="40% - Accent4 3 2 3 2 2" xfId="15774"/>
    <cellStyle name="40% - Accent4 3 2 4" xfId="14166"/>
    <cellStyle name="40% - Accent4 3 2 4 2" xfId="15848"/>
    <cellStyle name="40% - Accent4 3 2 5" xfId="13830"/>
    <cellStyle name="40% - Accent4 3 2 5 2" xfId="15778"/>
    <cellStyle name="40% - Accent4 3 2 6" xfId="13167"/>
    <cellStyle name="40% - Accent4 3 2 6 2" xfId="15633"/>
    <cellStyle name="40% - Accent4 3 3" xfId="980"/>
    <cellStyle name="40% - Accent4 3 3 2" xfId="2787"/>
    <cellStyle name="40% - Accent4 3 3 3" xfId="6976"/>
    <cellStyle name="40% - Accent4 3 3 4" xfId="8342"/>
    <cellStyle name="40% - Accent4 3 4" xfId="2788"/>
    <cellStyle name="40% - Accent4 3 5" xfId="7727"/>
    <cellStyle name="40% - Accent4 4" xfId="981"/>
    <cellStyle name="40% - Accent4 4 2" xfId="982"/>
    <cellStyle name="40% - Accent4 4 2 2" xfId="2789"/>
    <cellStyle name="40% - Accent4 4 2 3" xfId="7724"/>
    <cellStyle name="40% - Accent4 4 3" xfId="983"/>
    <cellStyle name="40% - Accent4 4 3 2" xfId="2790"/>
    <cellStyle name="40% - Accent4 4 3 3" xfId="7723"/>
    <cellStyle name="40% - Accent4 4 3 4" xfId="8343"/>
    <cellStyle name="40% - Accent4 4 4" xfId="2791"/>
    <cellStyle name="40% - Accent4 4 5" xfId="5854"/>
    <cellStyle name="40% - Accent4 5" xfId="984"/>
    <cellStyle name="40% - Accent4 5 2" xfId="985"/>
    <cellStyle name="40% - Accent4 5 2 2" xfId="2792"/>
    <cellStyle name="40% - Accent4 5 2 3" xfId="7722"/>
    <cellStyle name="40% - Accent4 5 3" xfId="986"/>
    <cellStyle name="40% - Accent4 5 3 2" xfId="2793"/>
    <cellStyle name="40% - Accent4 5 3 3" xfId="6974"/>
    <cellStyle name="40% - Accent4 5 3 4" xfId="8344"/>
    <cellStyle name="40% - Accent4 5 4" xfId="2794"/>
    <cellStyle name="40% - Accent4 5 5" xfId="6975"/>
    <cellStyle name="40% - Accent4 6" xfId="987"/>
    <cellStyle name="40% - Accent4 6 2" xfId="988"/>
    <cellStyle name="40% - Accent4 6 2 2" xfId="2795"/>
    <cellStyle name="40% - Accent4 6 2 3" xfId="7721"/>
    <cellStyle name="40% - Accent4 6 3" xfId="989"/>
    <cellStyle name="40% - Accent4 6 3 2" xfId="2796"/>
    <cellStyle name="40% - Accent4 6 3 3" xfId="7720"/>
    <cellStyle name="40% - Accent4 6 3 4" xfId="8345"/>
    <cellStyle name="40% - Accent4 6 4" xfId="2797"/>
    <cellStyle name="40% - Accent4 6 5" xfId="7718"/>
    <cellStyle name="40% - Accent4 7" xfId="13094"/>
    <cellStyle name="40% - Accent4 7 2" xfId="14054"/>
    <cellStyle name="40% - Accent4 7 2 2" xfId="15826"/>
    <cellStyle name="40% - Accent4 7 3" xfId="15620"/>
    <cellStyle name="40% - Accent5 1" xfId="990"/>
    <cellStyle name="40% - Accent5 1 2" xfId="991"/>
    <cellStyle name="40% - Accent5 1 2 2" xfId="2798"/>
    <cellStyle name="40% - Accent5 1 2 3" xfId="6973"/>
    <cellStyle name="40% - Accent5 1 3" xfId="992"/>
    <cellStyle name="40% - Accent5 1 3 2" xfId="2799"/>
    <cellStyle name="40% - Accent5 1 3 3" xfId="6972"/>
    <cellStyle name="40% - Accent5 1 3 4" xfId="8346"/>
    <cellStyle name="40% - Accent5 1 4" xfId="2800"/>
    <cellStyle name="40% - Accent5 1 5" xfId="7719"/>
    <cellStyle name="40% - Accent5 2" xfId="993"/>
    <cellStyle name="40% - Accent5 2 2" xfId="994"/>
    <cellStyle name="40% - Accent5 2 2 2" xfId="2801"/>
    <cellStyle name="40% - Accent5 2 2 3" xfId="6211"/>
    <cellStyle name="40% - Accent5 2 2 4" xfId="13950"/>
    <cellStyle name="40% - Accent5 2 3" xfId="995"/>
    <cellStyle name="40% - Accent5 2 3 2" xfId="2802"/>
    <cellStyle name="40% - Accent5 2 3 2 2" xfId="14291"/>
    <cellStyle name="40% - Accent5 2 3 2 2 2" xfId="15872"/>
    <cellStyle name="40% - Accent5 2 3 3" xfId="7717"/>
    <cellStyle name="40% - Accent5 2 3 4" xfId="8347"/>
    <cellStyle name="40% - Accent5 2 4" xfId="2803"/>
    <cellStyle name="40% - Accent5 2 5" xfId="6971"/>
    <cellStyle name="40% - Accent5 2 6" xfId="14277"/>
    <cellStyle name="40% - Accent5 2 6 2" xfId="13481"/>
    <cellStyle name="40% - Accent5 2 6 2 2" xfId="15693"/>
    <cellStyle name="40% - Accent5 2 6 3" xfId="15867"/>
    <cellStyle name="40% - Accent5 2 7" xfId="13136"/>
    <cellStyle name="40% - Accent5 2 7 2" xfId="15627"/>
    <cellStyle name="40% - Accent5 2 8" xfId="14156"/>
    <cellStyle name="40% - Accent5 2 8 2" xfId="15839"/>
    <cellStyle name="40% - Accent5 2 9" xfId="14133"/>
    <cellStyle name="40% - Accent5 3" xfId="996"/>
    <cellStyle name="40% - Accent5 3 2" xfId="997"/>
    <cellStyle name="40% - Accent5 3 2 2" xfId="2804"/>
    <cellStyle name="40% - Accent5 3 2 2 2" xfId="13313"/>
    <cellStyle name="40% - Accent5 3 2 2 2 2" xfId="13235"/>
    <cellStyle name="40% - Accent5 3 2 2 2 2 2" xfId="15650"/>
    <cellStyle name="40% - Accent5 3 2 2 2 3" xfId="15661"/>
    <cellStyle name="40% - Accent5 3 2 2 3" xfId="13207"/>
    <cellStyle name="40% - Accent5 3 2 2 3 2" xfId="15643"/>
    <cellStyle name="40% - Accent5 3 2 3" xfId="7715"/>
    <cellStyle name="40% - Accent5 3 2 3 2" xfId="13482"/>
    <cellStyle name="40% - Accent5 3 2 3 2 2" xfId="15694"/>
    <cellStyle name="40% - Accent5 3 2 4" xfId="13831"/>
    <cellStyle name="40% - Accent5 3 2 4 2" xfId="15779"/>
    <cellStyle name="40% - Accent5 3 2 5" xfId="13796"/>
    <cellStyle name="40% - Accent5 3 2 5 2" xfId="15776"/>
    <cellStyle name="40% - Accent5 3 2 6" xfId="13666"/>
    <cellStyle name="40% - Accent5 3 2 6 2" xfId="15741"/>
    <cellStyle name="40% - Accent5 3 3" xfId="998"/>
    <cellStyle name="40% - Accent5 3 3 2" xfId="2805"/>
    <cellStyle name="40% - Accent5 3 3 3" xfId="6970"/>
    <cellStyle name="40% - Accent5 3 3 4" xfId="8348"/>
    <cellStyle name="40% - Accent5 3 4" xfId="2806"/>
    <cellStyle name="40% - Accent5 3 5" xfId="7716"/>
    <cellStyle name="40% - Accent5 4" xfId="999"/>
    <cellStyle name="40% - Accent5 4 2" xfId="1000"/>
    <cellStyle name="40% - Accent5 4 2 2" xfId="2807"/>
    <cellStyle name="40% - Accent5 4 2 3" xfId="6969"/>
    <cellStyle name="40% - Accent5 4 3" xfId="1001"/>
    <cellStyle name="40% - Accent5 4 3 2" xfId="2808"/>
    <cellStyle name="40% - Accent5 4 3 3" xfId="7709"/>
    <cellStyle name="40% - Accent5 4 3 4" xfId="8349"/>
    <cellStyle name="40% - Accent5 4 4" xfId="2809"/>
    <cellStyle name="40% - Accent5 4 5" xfId="7714"/>
    <cellStyle name="40% - Accent5 5" xfId="1002"/>
    <cellStyle name="40% - Accent5 5 2" xfId="1003"/>
    <cellStyle name="40% - Accent5 5 2 2" xfId="2810"/>
    <cellStyle name="40% - Accent5 5 2 3" xfId="7712"/>
    <cellStyle name="40% - Accent5 5 3" xfId="1004"/>
    <cellStyle name="40% - Accent5 5 3 2" xfId="2811"/>
    <cellStyle name="40% - Accent5 5 3 3" xfId="7711"/>
    <cellStyle name="40% - Accent5 5 3 4" xfId="8350"/>
    <cellStyle name="40% - Accent5 5 4" xfId="2812"/>
    <cellStyle name="40% - Accent5 5 5" xfId="7713"/>
    <cellStyle name="40% - Accent5 6" xfId="1005"/>
    <cellStyle name="40% - Accent5 6 2" xfId="1006"/>
    <cellStyle name="40% - Accent5 6 2 2" xfId="2813"/>
    <cellStyle name="40% - Accent5 6 2 3" xfId="7710"/>
    <cellStyle name="40% - Accent5 6 3" xfId="1007"/>
    <cellStyle name="40% - Accent5 6 3 2" xfId="2814"/>
    <cellStyle name="40% - Accent5 6 3 3" xfId="6967"/>
    <cellStyle name="40% - Accent5 6 3 4" xfId="8351"/>
    <cellStyle name="40% - Accent5 6 4" xfId="2815"/>
    <cellStyle name="40% - Accent5 6 5" xfId="6968"/>
    <cellStyle name="40% - Accent5 7" xfId="14055"/>
    <cellStyle name="40% - Accent5 7 2" xfId="13178"/>
    <cellStyle name="40% - Accent5 7 2 2" xfId="15639"/>
    <cellStyle name="40% - Accent5 7 3" xfId="15827"/>
    <cellStyle name="40% - Accent6 1" xfId="1008"/>
    <cellStyle name="40% - Accent6 1 2" xfId="1009"/>
    <cellStyle name="40% - Accent6 1 2 2" xfId="2816"/>
    <cellStyle name="40% - Accent6 1 2 3" xfId="5855"/>
    <cellStyle name="40% - Accent6 1 3" xfId="1010"/>
    <cellStyle name="40% - Accent6 1 3 2" xfId="2817"/>
    <cellStyle name="40% - Accent6 1 3 3" xfId="7708"/>
    <cellStyle name="40% - Accent6 1 3 4" xfId="8352"/>
    <cellStyle name="40% - Accent6 1 4" xfId="2818"/>
    <cellStyle name="40% - Accent6 1 5" xfId="6331"/>
    <cellStyle name="40% - Accent6 2" xfId="1011"/>
    <cellStyle name="40% - Accent6 2 2" xfId="1012"/>
    <cellStyle name="40% - Accent6 2 2 2" xfId="2819"/>
    <cellStyle name="40% - Accent6 2 2 3" xfId="7706"/>
    <cellStyle name="40% - Accent6 2 2 4" xfId="13688"/>
    <cellStyle name="40% - Accent6 2 3" xfId="1013"/>
    <cellStyle name="40% - Accent6 2 3 2" xfId="2820"/>
    <cellStyle name="40% - Accent6 2 3 2 2" xfId="13912"/>
    <cellStyle name="40% - Accent6 2 3 2 2 2" xfId="15788"/>
    <cellStyle name="40% - Accent6 2 3 3" xfId="6966"/>
    <cellStyle name="40% - Accent6 2 3 4" xfId="8353"/>
    <cellStyle name="40% - Accent6 2 4" xfId="2821"/>
    <cellStyle name="40% - Accent6 2 5" xfId="7707"/>
    <cellStyle name="40% - Accent6 2 6" xfId="13309"/>
    <cellStyle name="40% - Accent6 2 6 2" xfId="14045"/>
    <cellStyle name="40% - Accent6 2 6 2 2" xfId="15823"/>
    <cellStyle name="40% - Accent6 2 6 3" xfId="15658"/>
    <cellStyle name="40% - Accent6 2 7" xfId="13282"/>
    <cellStyle name="40% - Accent6 2 7 2" xfId="15654"/>
    <cellStyle name="40% - Accent6 2 8" xfId="14012"/>
    <cellStyle name="40% - Accent6 2 8 2" xfId="15813"/>
    <cellStyle name="40% - Accent6 2 9" xfId="13208"/>
    <cellStyle name="40% - Accent6 3" xfId="1014"/>
    <cellStyle name="40% - Accent6 3 2" xfId="1015"/>
    <cellStyle name="40% - Accent6 3 2 2" xfId="2822"/>
    <cellStyle name="40% - Accent6 3 2 2 2" xfId="13607"/>
    <cellStyle name="40% - Accent6 3 2 2 2 2" xfId="13502"/>
    <cellStyle name="40% - Accent6 3 2 2 2 2 2" xfId="15704"/>
    <cellStyle name="40% - Accent6 3 2 2 2 3" xfId="15729"/>
    <cellStyle name="40% - Accent6 3 2 2 3" xfId="13759"/>
    <cellStyle name="40% - Accent6 3 2 2 3 2" xfId="15760"/>
    <cellStyle name="40% - Accent6 3 2 3" xfId="6965"/>
    <cellStyle name="40% - Accent6 3 2 3 2" xfId="13954"/>
    <cellStyle name="40% - Accent6 3 2 3 2 2" xfId="15803"/>
    <cellStyle name="40% - Accent6 3 2 4" xfId="14013"/>
    <cellStyle name="40% - Accent6 3 2 4 2" xfId="15814"/>
    <cellStyle name="40% - Accent6 3 2 5" xfId="13224"/>
    <cellStyle name="40% - Accent6 3 2 5 2" xfId="15646"/>
    <cellStyle name="40% - Accent6 3 2 6" xfId="13641"/>
    <cellStyle name="40% - Accent6 3 2 6 2" xfId="15734"/>
    <cellStyle name="40% - Accent6 3 3" xfId="1016"/>
    <cellStyle name="40% - Accent6 3 3 2" xfId="2823"/>
    <cellStyle name="40% - Accent6 3 3 3" xfId="7700"/>
    <cellStyle name="40% - Accent6 3 3 4" xfId="8354"/>
    <cellStyle name="40% - Accent6 3 4" xfId="2824"/>
    <cellStyle name="40% - Accent6 3 5" xfId="7705"/>
    <cellStyle name="40% - Accent6 4" xfId="1017"/>
    <cellStyle name="40% - Accent6 4 2" xfId="1018"/>
    <cellStyle name="40% - Accent6 4 2 2" xfId="2825"/>
    <cellStyle name="40% - Accent6 4 2 3" xfId="7703"/>
    <cellStyle name="40% - Accent6 4 3" xfId="1019"/>
    <cellStyle name="40% - Accent6 4 3 2" xfId="2826"/>
    <cellStyle name="40% - Accent6 4 3 3" xfId="7702"/>
    <cellStyle name="40% - Accent6 4 3 4" xfId="8355"/>
    <cellStyle name="40% - Accent6 4 4" xfId="2827"/>
    <cellStyle name="40% - Accent6 4 5" xfId="7704"/>
    <cellStyle name="40% - Accent6 5" xfId="1020"/>
    <cellStyle name="40% - Accent6 5 2" xfId="1021"/>
    <cellStyle name="40% - Accent6 5 2 2" xfId="2828"/>
    <cellStyle name="40% - Accent6 5 2 3" xfId="7701"/>
    <cellStyle name="40% - Accent6 5 3" xfId="1022"/>
    <cellStyle name="40% - Accent6 5 3 2" xfId="2829"/>
    <cellStyle name="40% - Accent6 5 3 3" xfId="6963"/>
    <cellStyle name="40% - Accent6 5 3 4" xfId="8356"/>
    <cellStyle name="40% - Accent6 5 4" xfId="2830"/>
    <cellStyle name="40% - Accent6 5 5" xfId="6964"/>
    <cellStyle name="40% - Accent6 6" xfId="1023"/>
    <cellStyle name="40% - Accent6 6 2" xfId="1024"/>
    <cellStyle name="40% - Accent6 6 2 2" xfId="2831"/>
    <cellStyle name="40% - Accent6 6 2 3" xfId="5857"/>
    <cellStyle name="40% - Accent6 6 3" xfId="1025"/>
    <cellStyle name="40% - Accent6 6 3 2" xfId="2832"/>
    <cellStyle name="40% - Accent6 6 3 3" xfId="7693"/>
    <cellStyle name="40% - Accent6 6 3 4" xfId="8357"/>
    <cellStyle name="40% - Accent6 6 4" xfId="2833"/>
    <cellStyle name="40% - Accent6 6 5" xfId="5856"/>
    <cellStyle name="40% - Accent6 7" xfId="13859"/>
    <cellStyle name="40% - Accent6 7 2" xfId="13312"/>
    <cellStyle name="40% - Accent6 7 2 2" xfId="15660"/>
    <cellStyle name="40% - Accent6 7 3" xfId="15781"/>
    <cellStyle name="60 % – Poudarek1 2" xfId="49"/>
    <cellStyle name="60 % – Poudarek1 2 2" xfId="8094"/>
    <cellStyle name="60 % – Poudarek1 2 3" xfId="7699"/>
    <cellStyle name="60 % – Poudarek1 3" xfId="13584"/>
    <cellStyle name="60 % – Poudarek2 2" xfId="50"/>
    <cellStyle name="60 % – Poudarek2 2 2" xfId="8153"/>
    <cellStyle name="60 % – Poudarek2 2 3" xfId="7698"/>
    <cellStyle name="60 % – Poudarek2 3" xfId="14119"/>
    <cellStyle name="60 % – Poudarek3 2" xfId="51"/>
    <cellStyle name="60 % – Poudarek3 2 2" xfId="1026"/>
    <cellStyle name="60 % – Poudarek3 2 2 2" xfId="8252"/>
    <cellStyle name="60 % – Poudarek3 2 2 3" xfId="7697"/>
    <cellStyle name="60 % – Poudarek3 2 3" xfId="8093"/>
    <cellStyle name="60 % – Poudarek3 2 4" xfId="6962"/>
    <cellStyle name="60 % – Poudarek3 3" xfId="13861"/>
    <cellStyle name="60 % – Poudarek4 2" xfId="52"/>
    <cellStyle name="60 % – Poudarek4 2 2" xfId="1027"/>
    <cellStyle name="60 % – Poudarek4 2 2 2" xfId="8092"/>
    <cellStyle name="60 % – Poudarek4 2 2 3" xfId="7696"/>
    <cellStyle name="60 % – Poudarek4 2 3" xfId="8090"/>
    <cellStyle name="60 % – Poudarek4 2 4" xfId="7694"/>
    <cellStyle name="60 % – Poudarek4 3" xfId="13118"/>
    <cellStyle name="60 % – Poudarek5 2" xfId="53"/>
    <cellStyle name="60 % – Poudarek5 2 2" xfId="1028"/>
    <cellStyle name="60 % – Poudarek5 2 2 2" xfId="8226"/>
    <cellStyle name="60 % – Poudarek5 2 2 3" xfId="6961"/>
    <cellStyle name="60 % – Poudarek5 2 3" xfId="8091"/>
    <cellStyle name="60 % – Poudarek5 2 4" xfId="7695"/>
    <cellStyle name="60 % – Poudarek5 3" xfId="13860"/>
    <cellStyle name="60 % – Poudarek6 2" xfId="54"/>
    <cellStyle name="60 % – Poudarek6 2 2" xfId="1029"/>
    <cellStyle name="60 % – Poudarek6 2 2 2" xfId="7141"/>
    <cellStyle name="60 % – Poudarek6 2 2 3" xfId="5858"/>
    <cellStyle name="60 % – Poudarek6 2 3" xfId="8088"/>
    <cellStyle name="60 % – Poudarek6 2 4" xfId="6960"/>
    <cellStyle name="60 % – Poudarek6 3" xfId="55"/>
    <cellStyle name="60 % – Poudarek6 3 2" xfId="8225"/>
    <cellStyle name="60 % – Poudarek6 3 3" xfId="7692"/>
    <cellStyle name="60% - Accent1 1" xfId="1030"/>
    <cellStyle name="60% - Accent1 1 2" xfId="1031"/>
    <cellStyle name="60% - Accent1 1 2 2" xfId="8089"/>
    <cellStyle name="60% - Accent1 1 2 3" xfId="6959"/>
    <cellStyle name="60% - Accent1 1 3" xfId="1032"/>
    <cellStyle name="60% - Accent1 1 3 2" xfId="6958"/>
    <cellStyle name="60% - Accent1 1 3 3" xfId="8358"/>
    <cellStyle name="60% - Accent1 1 4" xfId="7691"/>
    <cellStyle name="60% - Accent1 2" xfId="1033"/>
    <cellStyle name="60% - Accent1 2 2" xfId="1034"/>
    <cellStyle name="60% - Accent1 2 2 2" xfId="7140"/>
    <cellStyle name="60% - Accent1 2 2 3" xfId="7686"/>
    <cellStyle name="60% - Accent1 2 2 4" xfId="13915"/>
    <cellStyle name="60% - Accent1 2 3" xfId="1035"/>
    <cellStyle name="60% - Accent1 2 3 2" xfId="7690"/>
    <cellStyle name="60% - Accent1 2 3 3" xfId="8359"/>
    <cellStyle name="60% - Accent1 2 4" xfId="6957"/>
    <cellStyle name="60% - Accent1 2 5" xfId="13636"/>
    <cellStyle name="60% - Accent1 2 6" xfId="13211"/>
    <cellStyle name="60% - Accent1 3" xfId="1036"/>
    <cellStyle name="60% - Accent1 3 2" xfId="1037"/>
    <cellStyle name="60% - Accent1 3 2 2" xfId="8087"/>
    <cellStyle name="60% - Accent1 3 2 3" xfId="7688"/>
    <cellStyle name="60% - Accent1 3 3" xfId="1038"/>
    <cellStyle name="60% - Accent1 3 3 2" xfId="7687"/>
    <cellStyle name="60% - Accent1 3 3 3" xfId="8360"/>
    <cellStyle name="60% - Accent1 3 4" xfId="7689"/>
    <cellStyle name="60% - Accent1 4" xfId="1039"/>
    <cellStyle name="60% - Accent1 4 2" xfId="1040"/>
    <cellStyle name="60% - Accent1 4 2 2" xfId="7139"/>
    <cellStyle name="60% - Accent1 4 2 3" xfId="6955"/>
    <cellStyle name="60% - Accent1 4 3" xfId="1041"/>
    <cellStyle name="60% - Accent1 4 3 2" xfId="8099"/>
    <cellStyle name="60% - Accent1 4 3 3" xfId="8361"/>
    <cellStyle name="60% - Accent1 4 4" xfId="6956"/>
    <cellStyle name="60% - Accent1 5" xfId="1042"/>
    <cellStyle name="60% - Accent1 5 2" xfId="1043"/>
    <cellStyle name="60% - Accent1 5 2 2" xfId="8104"/>
    <cellStyle name="60% - Accent1 5 2 3" xfId="7685"/>
    <cellStyle name="60% - Accent1 5 3" xfId="1044"/>
    <cellStyle name="60% - Accent1 5 3 2" xfId="7684"/>
    <cellStyle name="60% - Accent1 5 3 3" xfId="8362"/>
    <cellStyle name="60% - Accent1 5 4" xfId="7677"/>
    <cellStyle name="60% - Accent1 6" xfId="1045"/>
    <cellStyle name="60% - Accent1 6 2" xfId="1046"/>
    <cellStyle name="60% - Accent1 6 2 2" xfId="8078"/>
    <cellStyle name="60% - Accent1 6 2 3" xfId="6954"/>
    <cellStyle name="60% - Accent1 6 3" xfId="1047"/>
    <cellStyle name="60% - Accent1 6 3 2" xfId="6953"/>
    <cellStyle name="60% - Accent1 6 3 3" xfId="8363"/>
    <cellStyle name="60% - Accent1 6 4" xfId="7683"/>
    <cellStyle name="60% - Accent2 1" xfId="1048"/>
    <cellStyle name="60% - Accent2 1 2" xfId="1049"/>
    <cellStyle name="60% - Accent2 1 2 2" xfId="8222"/>
    <cellStyle name="60% - Accent2 1 2 3" xfId="7678"/>
    <cellStyle name="60% - Accent2 1 3" xfId="1050"/>
    <cellStyle name="60% - Accent2 1 3 2" xfId="7682"/>
    <cellStyle name="60% - Accent2 1 3 3" xfId="8364"/>
    <cellStyle name="60% - Accent2 1 4" xfId="6952"/>
    <cellStyle name="60% - Accent2 2" xfId="1051"/>
    <cellStyle name="60% - Accent2 2 2" xfId="1052"/>
    <cellStyle name="60% - Accent2 2 2 2" xfId="8086"/>
    <cellStyle name="60% - Accent2 2 2 3" xfId="7680"/>
    <cellStyle name="60% - Accent2 2 2 4" xfId="14056"/>
    <cellStyle name="60% - Accent2 2 3" xfId="1053"/>
    <cellStyle name="60% - Accent2 2 3 2" xfId="7679"/>
    <cellStyle name="60% - Accent2 2 3 3" xfId="8365"/>
    <cellStyle name="60% - Accent2 2 4" xfId="7681"/>
    <cellStyle name="60% - Accent2 2 5" xfId="13055"/>
    <cellStyle name="60% - Accent2 2 6" xfId="13325"/>
    <cellStyle name="60% - Accent2 3" xfId="1054"/>
    <cellStyle name="60% - Accent2 3 2" xfId="1055"/>
    <cellStyle name="60% - Accent2 3 2 2" xfId="8152"/>
    <cellStyle name="60% - Accent2 3 2 3" xfId="6950"/>
    <cellStyle name="60% - Accent2 3 3" xfId="1056"/>
    <cellStyle name="60% - Accent2 3 3 2" xfId="5859"/>
    <cellStyle name="60% - Accent2 3 3 3" xfId="8366"/>
    <cellStyle name="60% - Accent2 3 4" xfId="6951"/>
    <cellStyle name="60% - Accent2 4" xfId="1057"/>
    <cellStyle name="60% - Accent2 4 2" xfId="1058"/>
    <cellStyle name="60% - Accent2 4 2 2" xfId="8251"/>
    <cellStyle name="60% - Accent2 4 2 3" xfId="7676"/>
    <cellStyle name="60% - Accent2 4 3" xfId="1059"/>
    <cellStyle name="60% - Accent2 4 3 2" xfId="7675"/>
    <cellStyle name="60% - Accent2 4 3 3" xfId="8367"/>
    <cellStyle name="60% - Accent2 4 4" xfId="7668"/>
    <cellStyle name="60% - Accent2 5" xfId="1060"/>
    <cellStyle name="60% - Accent2 5 2" xfId="1061"/>
    <cellStyle name="60% - Accent2 5 2 2" xfId="8085"/>
    <cellStyle name="60% - Accent2 5 2 3" xfId="6949"/>
    <cellStyle name="60% - Accent2 5 3" xfId="1062"/>
    <cellStyle name="60% - Accent2 5 3 2" xfId="6948"/>
    <cellStyle name="60% - Accent2 5 3 3" xfId="8368"/>
    <cellStyle name="60% - Accent2 5 4" xfId="7674"/>
    <cellStyle name="60% - Accent2 6" xfId="1063"/>
    <cellStyle name="60% - Accent2 6 2" xfId="1064"/>
    <cellStyle name="60% - Accent2 6 2 2" xfId="8084"/>
    <cellStyle name="60% - Accent2 6 2 3" xfId="7669"/>
    <cellStyle name="60% - Accent2 6 3" xfId="1065"/>
    <cellStyle name="60% - Accent2 6 3 2" xfId="7673"/>
    <cellStyle name="60% - Accent2 6 3 3" xfId="8369"/>
    <cellStyle name="60% - Accent2 6 4" xfId="6947"/>
    <cellStyle name="60% - Accent3 1" xfId="1066"/>
    <cellStyle name="60% - Accent3 1 2" xfId="1067"/>
    <cellStyle name="60% - Accent3 1 2 2" xfId="8082"/>
    <cellStyle name="60% - Accent3 1 2 3" xfId="7671"/>
    <cellStyle name="60% - Accent3 1 3" xfId="1068"/>
    <cellStyle name="60% - Accent3 1 3 2" xfId="7670"/>
    <cellStyle name="60% - Accent3 1 3 3" xfId="8370"/>
    <cellStyle name="60% - Accent3 1 4" xfId="7672"/>
    <cellStyle name="60% - Accent3 2" xfId="1069"/>
    <cellStyle name="60% - Accent3 2 2" xfId="1070"/>
    <cellStyle name="60% - Accent3 2 2 2" xfId="8224"/>
    <cellStyle name="60% - Accent3 2 2 3" xfId="6945"/>
    <cellStyle name="60% - Accent3 2 2 4" xfId="14014"/>
    <cellStyle name="60% - Accent3 2 3" xfId="1071"/>
    <cellStyle name="60% - Accent3 2 3 2" xfId="6332"/>
    <cellStyle name="60% - Accent3 2 3 3" xfId="8371"/>
    <cellStyle name="60% - Accent3 2 4" xfId="6946"/>
    <cellStyle name="60% - Accent3 2 5" xfId="13298"/>
    <cellStyle name="60% - Accent3 2 6" xfId="13742"/>
    <cellStyle name="60% - Accent3 3" xfId="1072"/>
    <cellStyle name="60% - Accent3 3 2" xfId="1073"/>
    <cellStyle name="60% - Accent3 3 2 2" xfId="8083"/>
    <cellStyle name="60% - Accent3 3 2 3" xfId="7667"/>
    <cellStyle name="60% - Accent3 3 3" xfId="1074"/>
    <cellStyle name="60% - Accent3 3 3 2" xfId="7666"/>
    <cellStyle name="60% - Accent3 3 3 3" xfId="8372"/>
    <cellStyle name="60% - Accent3 3 4" xfId="7650"/>
    <cellStyle name="60% - Accent3 4" xfId="1075"/>
    <cellStyle name="60% - Accent3 4 2" xfId="1076"/>
    <cellStyle name="60% - Accent3 4 2 2" xfId="7138"/>
    <cellStyle name="60% - Accent3 4 2 3" xfId="6944"/>
    <cellStyle name="60% - Accent3 4 3" xfId="1077"/>
    <cellStyle name="60% - Accent3 4 3 2" xfId="6943"/>
    <cellStyle name="60% - Accent3 4 3 3" xfId="8373"/>
    <cellStyle name="60% - Accent3 4 4" xfId="7665"/>
    <cellStyle name="60% - Accent3 5" xfId="1078"/>
    <cellStyle name="60% - Accent3 5 2" xfId="1079"/>
    <cellStyle name="60% - Accent3 5 2 2" xfId="8080"/>
    <cellStyle name="60% - Accent3 5 2 3" xfId="7660"/>
    <cellStyle name="60% - Accent3 5 3" xfId="1080"/>
    <cellStyle name="60% - Accent3 5 3 2" xfId="7664"/>
    <cellStyle name="60% - Accent3 5 3 3" xfId="8374"/>
    <cellStyle name="60% - Accent3 5 4" xfId="6942"/>
    <cellStyle name="60% - Accent3 6" xfId="1081"/>
    <cellStyle name="60% - Accent3 6 2" xfId="1082"/>
    <cellStyle name="60% - Accent3 6 2 2" xfId="8223"/>
    <cellStyle name="60% - Accent3 6 2 3" xfId="7662"/>
    <cellStyle name="60% - Accent3 6 3" xfId="1083"/>
    <cellStyle name="60% - Accent3 6 3 2" xfId="7661"/>
    <cellStyle name="60% - Accent3 6 3 3" xfId="8375"/>
    <cellStyle name="60% - Accent3 6 4" xfId="7663"/>
    <cellStyle name="60% - Accent4 1" xfId="1084"/>
    <cellStyle name="60% - Accent4 1 2" xfId="1085"/>
    <cellStyle name="60% - Accent4 1 2 2" xfId="8081"/>
    <cellStyle name="60% - Accent4 1 2 3" xfId="6940"/>
    <cellStyle name="60% - Accent4 1 3" xfId="1086"/>
    <cellStyle name="60% - Accent4 1 3 2" xfId="7651"/>
    <cellStyle name="60% - Accent4 1 3 3" xfId="8376"/>
    <cellStyle name="60% - Accent4 1 4" xfId="6941"/>
    <cellStyle name="60% - Accent4 2" xfId="1087"/>
    <cellStyle name="60% - Accent4 2 2" xfId="1088"/>
    <cellStyle name="60% - Accent4 2 2 2" xfId="7137"/>
    <cellStyle name="60% - Accent4 2 2 3" xfId="7658"/>
    <cellStyle name="60% - Accent4 2 2 4" xfId="14023"/>
    <cellStyle name="60% - Accent4 2 3" xfId="1089"/>
    <cellStyle name="60% - Accent4 2 3 2" xfId="7657"/>
    <cellStyle name="60% - Accent4 2 3 3" xfId="8377"/>
    <cellStyle name="60% - Accent4 2 4" xfId="7659"/>
    <cellStyle name="60% - Accent4 2 5" xfId="14316"/>
    <cellStyle name="60% - Accent4 2 6" xfId="14102"/>
    <cellStyle name="60% - Accent4 3" xfId="1090"/>
    <cellStyle name="60% - Accent4 3 2" xfId="1091"/>
    <cellStyle name="60% - Accent4 3 2 2" xfId="8079"/>
    <cellStyle name="60% - Accent4 3 2 3" xfId="7656"/>
    <cellStyle name="60% - Accent4 3 3" xfId="1092"/>
    <cellStyle name="60% - Accent4 3 3 2" xfId="6938"/>
    <cellStyle name="60% - Accent4 3 3 3" xfId="8378"/>
    <cellStyle name="60% - Accent4 3 4" xfId="6939"/>
    <cellStyle name="60% - Accent4 4" xfId="1093"/>
    <cellStyle name="60% - Accent4 4 2" xfId="1094"/>
    <cellStyle name="60% - Accent4 4 2 2" xfId="7136"/>
    <cellStyle name="60% - Accent4 4 2 3" xfId="7655"/>
    <cellStyle name="60% - Accent4 4 3" xfId="1095"/>
    <cellStyle name="60% - Accent4 4 3 2" xfId="7654"/>
    <cellStyle name="60% - Accent4 4 3 3" xfId="8379"/>
    <cellStyle name="60% - Accent4 4 4" xfId="7652"/>
    <cellStyle name="60% - Accent4 5" xfId="1096"/>
    <cellStyle name="60% - Accent4 5 2" xfId="1097"/>
    <cellStyle name="60% - Accent4 5 2 2" xfId="6297"/>
    <cellStyle name="60% - Accent4 5 2 3" xfId="6937"/>
    <cellStyle name="60% - Accent4 5 3" xfId="1098"/>
    <cellStyle name="60% - Accent4 5 3 2" xfId="6936"/>
    <cellStyle name="60% - Accent4 5 3 3" xfId="8380"/>
    <cellStyle name="60% - Accent4 5 4" xfId="7653"/>
    <cellStyle name="60% - Accent4 6" xfId="1099"/>
    <cellStyle name="60% - Accent4 6 2" xfId="1100"/>
    <cellStyle name="60% - Accent4 6 2 2" xfId="8106"/>
    <cellStyle name="60% - Accent4 6 2 3" xfId="6333"/>
    <cellStyle name="60% - Accent4 6 3" xfId="1101"/>
    <cellStyle name="60% - Accent4 6 3 2" xfId="5860"/>
    <cellStyle name="60% - Accent4 6 3 3" xfId="8381"/>
    <cellStyle name="60% - Accent4 6 4" xfId="6935"/>
    <cellStyle name="60% - Accent5 1" xfId="1102"/>
    <cellStyle name="60% - Accent5 1 2" xfId="1103"/>
    <cellStyle name="60% - Accent5 1 2 2" xfId="8060"/>
    <cellStyle name="60% - Accent5 1 2 3" xfId="7649"/>
    <cellStyle name="60% - Accent5 1 3" xfId="1104"/>
    <cellStyle name="60% - Accent5 1 3 2" xfId="7648"/>
    <cellStyle name="60% - Accent5 1 3 3" xfId="8382"/>
    <cellStyle name="60% - Accent5 1 4" xfId="7633"/>
    <cellStyle name="60% - Accent5 2" xfId="1105"/>
    <cellStyle name="60% - Accent5 2 2" xfId="1106"/>
    <cellStyle name="60% - Accent5 2 2 2" xfId="8216"/>
    <cellStyle name="60% - Accent5 2 2 3" xfId="6934"/>
    <cellStyle name="60% - Accent5 2 2 4" xfId="13469"/>
    <cellStyle name="60% - Accent5 2 3" xfId="1107"/>
    <cellStyle name="60% - Accent5 2 3 2" xfId="6933"/>
    <cellStyle name="60% - Accent5 2 3 3" xfId="8383"/>
    <cellStyle name="60% - Accent5 2 4" xfId="7647"/>
    <cellStyle name="60% - Accent5 2 5" xfId="13551"/>
    <cellStyle name="60% - Accent5 2 6" xfId="13872"/>
    <cellStyle name="60% - Accent5 3" xfId="1108"/>
    <cellStyle name="60% - Accent5 3 2" xfId="1109"/>
    <cellStyle name="60% - Accent5 3 2 2" xfId="8077"/>
    <cellStyle name="60% - Accent5 3 2 3" xfId="7642"/>
    <cellStyle name="60% - Accent5 3 3" xfId="1110"/>
    <cellStyle name="60% - Accent5 3 3 2" xfId="7646"/>
    <cellStyle name="60% - Accent5 3 3 3" xfId="8384"/>
    <cellStyle name="60% - Accent5 3 4" xfId="6932"/>
    <cellStyle name="60% - Accent5 4" xfId="1111"/>
    <cellStyle name="60% - Accent5 4 2" xfId="1112"/>
    <cellStyle name="60% - Accent5 4 2 2" xfId="8151"/>
    <cellStyle name="60% - Accent5 4 2 3" xfId="7644"/>
    <cellStyle name="60% - Accent5 4 3" xfId="1113"/>
    <cellStyle name="60% - Accent5 4 3 2" xfId="7643"/>
    <cellStyle name="60% - Accent5 4 3 3" xfId="8385"/>
    <cellStyle name="60% - Accent5 4 4" xfId="7645"/>
    <cellStyle name="60% - Accent5 5" xfId="1114"/>
    <cellStyle name="60% - Accent5 5 2" xfId="1115"/>
    <cellStyle name="60% - Accent5 5 2 2" xfId="8250"/>
    <cellStyle name="60% - Accent5 5 2 3" xfId="6930"/>
    <cellStyle name="60% - Accent5 5 3" xfId="1116"/>
    <cellStyle name="60% - Accent5 5 3 2" xfId="7634"/>
    <cellStyle name="60% - Accent5 5 3 3" xfId="8386"/>
    <cellStyle name="60% - Accent5 5 4" xfId="6931"/>
    <cellStyle name="60% - Accent5 6" xfId="1117"/>
    <cellStyle name="60% - Accent5 6 2" xfId="1118"/>
    <cellStyle name="60% - Accent5 6 2 2" xfId="8076"/>
    <cellStyle name="60% - Accent5 6 2 3" xfId="7640"/>
    <cellStyle name="60% - Accent5 6 3" xfId="1119"/>
    <cellStyle name="60% - Accent5 6 3 2" xfId="7639"/>
    <cellStyle name="60% - Accent5 6 3 3" xfId="8387"/>
    <cellStyle name="60% - Accent5 6 4" xfId="7641"/>
    <cellStyle name="60% - Accent6 1" xfId="1120"/>
    <cellStyle name="60% - Accent6 1 2" xfId="8075"/>
    <cellStyle name="60% - Accent6 1 3" xfId="6929"/>
    <cellStyle name="60% - Accent6 2" xfId="1121"/>
    <cellStyle name="60% - Accent6 2 2" xfId="8073"/>
    <cellStyle name="60% - Accent6 2 2 2" xfId="13286"/>
    <cellStyle name="60% - Accent6 2 2 3" xfId="13776"/>
    <cellStyle name="60% - Accent6 2 3" xfId="6928"/>
    <cellStyle name="60% - Accent6 2 4" xfId="13725"/>
    <cellStyle name="60% - Accent6 2 5" xfId="13236"/>
    <cellStyle name="60% - Accent6 2 6" xfId="13222"/>
    <cellStyle name="60% - Accent6 3" xfId="1122"/>
    <cellStyle name="60% - Accent6 3 2" xfId="8221"/>
    <cellStyle name="60% - Accent6 3 2 2" xfId="13262"/>
    <cellStyle name="60% - Accent6 3 3" xfId="7635"/>
    <cellStyle name="60% - Accent6 4" xfId="1123"/>
    <cellStyle name="60% - Accent6 4 2" xfId="8074"/>
    <cellStyle name="60% - Accent6 4 3" xfId="7638"/>
    <cellStyle name="60% - Accent6 5" xfId="1124"/>
    <cellStyle name="60% - Accent6 5 2" xfId="7135"/>
    <cellStyle name="60% - Accent6 5 3" xfId="7637"/>
    <cellStyle name="60% - Accent6 6" xfId="1125"/>
    <cellStyle name="60% - Accent6 6 2" xfId="8071"/>
    <cellStyle name="60% - Accent6 6 3" xfId="7636"/>
    <cellStyle name="AA L-01" xfId="2834"/>
    <cellStyle name="AA L-01 2" xfId="8388"/>
    <cellStyle name="Accent1" xfId="1126"/>
    <cellStyle name="Accent1 - 20%" xfId="14028"/>
    <cellStyle name="Accent1 - 20% 2" xfId="13062"/>
    <cellStyle name="Accent1 - 40%" xfId="13832"/>
    <cellStyle name="Accent1 - 40% 2" xfId="13676"/>
    <cellStyle name="Accent1 - 60%" xfId="13956"/>
    <cellStyle name="Accent1 - 60% 2" xfId="13063"/>
    <cellStyle name="Accent1 1" xfId="1127"/>
    <cellStyle name="Accent1 1 2" xfId="1128"/>
    <cellStyle name="Accent1 1 2 2" xfId="8220"/>
    <cellStyle name="Accent1 1 2 3" xfId="5862"/>
    <cellStyle name="Accent1 1 3" xfId="1129"/>
    <cellStyle name="Accent1 1 3 2" xfId="7630"/>
    <cellStyle name="Accent1 1 3 3" xfId="8389"/>
    <cellStyle name="Accent1 1 4" xfId="5861"/>
    <cellStyle name="Accent1 10" xfId="6281"/>
    <cellStyle name="Accent1 10 2" xfId="14103"/>
    <cellStyle name="Accent1 11" xfId="6927"/>
    <cellStyle name="Accent1 11 2" xfId="13728"/>
    <cellStyle name="Accent1 12" xfId="13799"/>
    <cellStyle name="Accent1 12 2" xfId="13327"/>
    <cellStyle name="Accent1 13" xfId="13797"/>
    <cellStyle name="Accent1 14" xfId="13898"/>
    <cellStyle name="Accent1 14 2" xfId="14122"/>
    <cellStyle name="Accent1 15" xfId="13064"/>
    <cellStyle name="Accent1 16" xfId="13698"/>
    <cellStyle name="Accent1 17" xfId="14051"/>
    <cellStyle name="Accent1 17 2" xfId="13132"/>
    <cellStyle name="Accent1 18" xfId="13798"/>
    <cellStyle name="Accent1 19" xfId="13216"/>
    <cellStyle name="Accent1 2" xfId="1130"/>
    <cellStyle name="Accent1 2 2" xfId="1131"/>
    <cellStyle name="Accent1 2 2 2" xfId="8072"/>
    <cellStyle name="Accent1 2 2 3" xfId="7631"/>
    <cellStyle name="Accent1 2 2 4" xfId="13368"/>
    <cellStyle name="Accent1 2 3" xfId="1132"/>
    <cellStyle name="Accent1 2 3 2" xfId="6334"/>
    <cellStyle name="Accent1 2 3 3" xfId="8390"/>
    <cellStyle name="Accent1 2 4" xfId="7632"/>
    <cellStyle name="Accent1 2 5" xfId="13504"/>
    <cellStyle name="Accent1 2 6" xfId="13699"/>
    <cellStyle name="Accent1 20" xfId="13957"/>
    <cellStyle name="Accent1 21" xfId="13522"/>
    <cellStyle name="Accent1 22" xfId="13114"/>
    <cellStyle name="Accent1 23" xfId="14417"/>
    <cellStyle name="Accent1 24" xfId="6641"/>
    <cellStyle name="Accent1 3" xfId="1133"/>
    <cellStyle name="Accent1 3 2" xfId="1134"/>
    <cellStyle name="Accent1 3 2 2" xfId="7134"/>
    <cellStyle name="Accent1 3 2 3" xfId="7628"/>
    <cellStyle name="Accent1 3 3" xfId="1135"/>
    <cellStyle name="Accent1 3 3 2" xfId="6926"/>
    <cellStyle name="Accent1 3 3 3" xfId="8391"/>
    <cellStyle name="Accent1 3 4" xfId="7629"/>
    <cellStyle name="Accent1 4" xfId="1136"/>
    <cellStyle name="Accent1 4 2" xfId="1137"/>
    <cellStyle name="Accent1 4 2 2" xfId="8070"/>
    <cellStyle name="Accent1 4 2 3" xfId="6925"/>
    <cellStyle name="Accent1 4 3" xfId="1138"/>
    <cellStyle name="Accent1 4 3 2" xfId="5838"/>
    <cellStyle name="Accent1 4 3 3" xfId="8392"/>
    <cellStyle name="Accent1 4 4" xfId="7627"/>
    <cellStyle name="Accent1 5" xfId="1139"/>
    <cellStyle name="Accent1 5 2" xfId="1140"/>
    <cellStyle name="Accent1 5 2 2" xfId="7133"/>
    <cellStyle name="Accent1 5 2 3" xfId="7626"/>
    <cellStyle name="Accent1 5 3" xfId="1141"/>
    <cellStyle name="Accent1 5 3 2" xfId="7625"/>
    <cellStyle name="Accent1 5 3 3" xfId="8393"/>
    <cellStyle name="Accent1 5 4" xfId="7623"/>
    <cellStyle name="Accent1 6" xfId="1142"/>
    <cellStyle name="Accent1 6 2" xfId="1143"/>
    <cellStyle name="Accent1 6 2 2" xfId="8114"/>
    <cellStyle name="Accent1 6 2 3" xfId="6924"/>
    <cellStyle name="Accent1 6 3" xfId="1144"/>
    <cellStyle name="Accent1 6 3 2" xfId="6923"/>
    <cellStyle name="Accent1 6 3 3" xfId="8394"/>
    <cellStyle name="Accent1 6 4" xfId="7624"/>
    <cellStyle name="Accent1 7" xfId="1145"/>
    <cellStyle name="Accent1 7 2" xfId="8061"/>
    <cellStyle name="Accent1 7 3" xfId="6922"/>
    <cellStyle name="Accent1 8" xfId="1146"/>
    <cellStyle name="Accent1 8 2" xfId="7613"/>
    <cellStyle name="Accent1 8 3" xfId="8395"/>
    <cellStyle name="Accent1 9" xfId="1147"/>
    <cellStyle name="Accent1 9 2" xfId="13779"/>
    <cellStyle name="Accent2" xfId="1148"/>
    <cellStyle name="Accent2 - 20%" xfId="13272"/>
    <cellStyle name="Accent2 - 20% 2" xfId="13155"/>
    <cellStyle name="Accent2 - 40%" xfId="13800"/>
    <cellStyle name="Accent2 - 40% 2" xfId="13552"/>
    <cellStyle name="Accent2 - 60%" xfId="13648"/>
    <cellStyle name="Accent2 - 60% 2" xfId="14211"/>
    <cellStyle name="Accent2 1" xfId="1149"/>
    <cellStyle name="Accent2 1 2" xfId="1150"/>
    <cellStyle name="Accent2 1 2 2" xfId="8217"/>
    <cellStyle name="Accent2 1 2 3" xfId="7620"/>
    <cellStyle name="Accent2 1 3" xfId="1151"/>
    <cellStyle name="Accent2 1 3 2" xfId="6921"/>
    <cellStyle name="Accent2 1 3 3" xfId="8396"/>
    <cellStyle name="Accent2 1 4" xfId="7621"/>
    <cellStyle name="Accent2 10" xfId="6282"/>
    <cellStyle name="Accent2 10 2" xfId="13503"/>
    <cellStyle name="Accent2 11" xfId="7622"/>
    <cellStyle name="Accent2 11 2" xfId="13635"/>
    <cellStyle name="Accent2 12" xfId="14104"/>
    <cellStyle name="Accent2 12 2" xfId="13523"/>
    <cellStyle name="Accent2 13" xfId="13528"/>
    <cellStyle name="Accent2 14" xfId="14120"/>
    <cellStyle name="Accent2 14 2" xfId="13121"/>
    <cellStyle name="Accent2 15" xfId="13862"/>
    <cellStyle name="Accent2 16" xfId="13119"/>
    <cellStyle name="Accent2 17" xfId="13201"/>
    <cellStyle name="Accent2 17 2" xfId="13863"/>
    <cellStyle name="Accent2 18" xfId="13120"/>
    <cellStyle name="Accent2 19" xfId="14274"/>
    <cellStyle name="Accent2 2" xfId="1152"/>
    <cellStyle name="Accent2 2 2" xfId="1153"/>
    <cellStyle name="Accent2 2 2 2" xfId="8069"/>
    <cellStyle name="Accent2 2 2 3" xfId="6920"/>
    <cellStyle name="Accent2 2 2 4" xfId="13585"/>
    <cellStyle name="Accent2 2 3" xfId="1154"/>
    <cellStyle name="Accent2 2 3 2" xfId="7614"/>
    <cellStyle name="Accent2 2 3 3" xfId="8397"/>
    <cellStyle name="Accent2 2 4" xfId="7619"/>
    <cellStyle name="Accent2 2 5" xfId="13157"/>
    <cellStyle name="Accent2 2 6" xfId="13751"/>
    <cellStyle name="Accent2 20" xfId="13545"/>
    <cellStyle name="Accent2 21" xfId="13042"/>
    <cellStyle name="Accent2 22" xfId="13664"/>
    <cellStyle name="Accent2 23" xfId="14418"/>
    <cellStyle name="Accent2 24" xfId="6667"/>
    <cellStyle name="Accent2 3" xfId="1155"/>
    <cellStyle name="Accent2 3 2" xfId="1156"/>
    <cellStyle name="Accent2 3 2 2" xfId="8150"/>
    <cellStyle name="Accent2 3 2 3" xfId="7617"/>
    <cellStyle name="Accent2 3 3" xfId="1157"/>
    <cellStyle name="Accent2 3 3 2" xfId="7616"/>
    <cellStyle name="Accent2 3 3 3" xfId="8398"/>
    <cellStyle name="Accent2 3 4" xfId="7618"/>
    <cellStyle name="Accent2 4" xfId="1158"/>
    <cellStyle name="Accent2 4 2" xfId="1159"/>
    <cellStyle name="Accent2 4 2 2" xfId="8249"/>
    <cellStyle name="Accent2 4 2 3" xfId="7615"/>
    <cellStyle name="Accent2 4 3" xfId="1160"/>
    <cellStyle name="Accent2 4 3 2" xfId="6918"/>
    <cellStyle name="Accent2 4 3 3" xfId="8399"/>
    <cellStyle name="Accent2 4 4" xfId="6919"/>
    <cellStyle name="Accent2 5" xfId="1161"/>
    <cellStyle name="Accent2 5 2" xfId="1162"/>
    <cellStyle name="Accent2 5 2 2" xfId="8068"/>
    <cellStyle name="Accent2 5 2 3" xfId="6336"/>
    <cellStyle name="Accent2 5 3" xfId="1163"/>
    <cellStyle name="Accent2 5 3 2" xfId="7612"/>
    <cellStyle name="Accent2 5 3 3" xfId="8400"/>
    <cellStyle name="Accent2 5 4" xfId="6335"/>
    <cellStyle name="Accent2 6" xfId="1164"/>
    <cellStyle name="Accent2 6 2" xfId="1165"/>
    <cellStyle name="Accent2 6 2 2" xfId="8067"/>
    <cellStyle name="Accent2 6 2 3" xfId="7610"/>
    <cellStyle name="Accent2 6 3" xfId="1166"/>
    <cellStyle name="Accent2 6 3 2" xfId="6917"/>
    <cellStyle name="Accent2 6 3 3" xfId="8401"/>
    <cellStyle name="Accent2 6 4" xfId="7611"/>
    <cellStyle name="Accent2 7" xfId="1167"/>
    <cellStyle name="Accent2 7 2" xfId="8065"/>
    <cellStyle name="Accent2 7 3" xfId="7609"/>
    <cellStyle name="Accent2 8" xfId="1168"/>
    <cellStyle name="Accent2 8 2" xfId="6916"/>
    <cellStyle name="Accent2 8 3" xfId="8402"/>
    <cellStyle name="Accent2 9" xfId="1169"/>
    <cellStyle name="Accent2 9 2" xfId="13701"/>
    <cellStyle name="Accent3" xfId="1170"/>
    <cellStyle name="Accent3 - 20%" xfId="13263"/>
    <cellStyle name="Accent3 - 20% 2" xfId="13873"/>
    <cellStyle name="Accent3 - 40%" xfId="13066"/>
    <cellStyle name="Accent3 - 40% 2" xfId="14226"/>
    <cellStyle name="Accent3 - 60%" xfId="13801"/>
    <cellStyle name="Accent3 - 60% 2" xfId="13539"/>
    <cellStyle name="Accent3 1" xfId="1171"/>
    <cellStyle name="Accent3 1 2" xfId="1172"/>
    <cellStyle name="Accent3 1 2 2" xfId="8219"/>
    <cellStyle name="Accent3 1 2 3" xfId="7607"/>
    <cellStyle name="Accent3 1 3" xfId="1173"/>
    <cellStyle name="Accent3 1 3 2" xfId="7606"/>
    <cellStyle name="Accent3 1 3 3" xfId="8403"/>
    <cellStyle name="Accent3 1 4" xfId="7608"/>
    <cellStyle name="Accent3 10" xfId="6283"/>
    <cellStyle name="Accent3 10 2" xfId="13677"/>
    <cellStyle name="Accent3 11" xfId="7604"/>
    <cellStyle name="Accent3 11 2" xfId="14249"/>
    <cellStyle name="Accent3 12" xfId="14215"/>
    <cellStyle name="Accent3 12 2" xfId="14129"/>
    <cellStyle name="Accent3 13" xfId="13802"/>
    <cellStyle name="Accent3 14" xfId="13553"/>
    <cellStyle name="Accent3 14 2" xfId="14207"/>
    <cellStyle name="Accent3 15" xfId="13067"/>
    <cellStyle name="Accent3 16" xfId="13068"/>
    <cellStyle name="Accent3 17" xfId="13631"/>
    <cellStyle name="Accent3 17 2" xfId="14057"/>
    <cellStyle name="Accent3 18" xfId="13838"/>
    <cellStyle name="Accent3 19" xfId="14270"/>
    <cellStyle name="Accent3 2" xfId="1174"/>
    <cellStyle name="Accent3 2 2" xfId="1175"/>
    <cellStyle name="Accent3 2 2 2" xfId="8066"/>
    <cellStyle name="Accent3 2 2 3" xfId="7605"/>
    <cellStyle name="Accent3 2 2 4" xfId="14128"/>
    <cellStyle name="Accent3 2 3" xfId="1176"/>
    <cellStyle name="Accent3 2 3 2" xfId="6914"/>
    <cellStyle name="Accent3 2 3 3" xfId="8404"/>
    <cellStyle name="Accent3 2 4" xfId="6915"/>
    <cellStyle name="Accent3 2 5" xfId="13238"/>
    <cellStyle name="Accent3 2 6" xfId="13649"/>
    <cellStyle name="Accent3 20" xfId="14250"/>
    <cellStyle name="Accent3 21" xfId="14058"/>
    <cellStyle name="Accent3 22" xfId="13133"/>
    <cellStyle name="Accent3 23" xfId="14419"/>
    <cellStyle name="Accent3 24" xfId="6664"/>
    <cellStyle name="Accent3 3" xfId="1177"/>
    <cellStyle name="Accent3 3 2" xfId="1178"/>
    <cellStyle name="Accent3 3 2 2" xfId="7132"/>
    <cellStyle name="Accent3 3 2 3" xfId="7595"/>
    <cellStyle name="Accent3 3 3" xfId="1179"/>
    <cellStyle name="Accent3 3 3 2" xfId="7603"/>
    <cellStyle name="Accent3 3 3 3" xfId="8405"/>
    <cellStyle name="Accent3 3 4" xfId="6204"/>
    <cellStyle name="Accent3 4" xfId="1180"/>
    <cellStyle name="Accent3 4 2" xfId="1181"/>
    <cellStyle name="Accent3 4 2 2" xfId="8063"/>
    <cellStyle name="Accent3 4 2 3" xfId="7601"/>
    <cellStyle name="Accent3 4 3" xfId="1182"/>
    <cellStyle name="Accent3 4 3 2" xfId="7600"/>
    <cellStyle name="Accent3 4 3 3" xfId="8406"/>
    <cellStyle name="Accent3 4 4" xfId="7602"/>
    <cellStyle name="Accent3 5" xfId="1183"/>
    <cellStyle name="Accent3 5 2" xfId="1184"/>
    <cellStyle name="Accent3 5 2 2" xfId="8218"/>
    <cellStyle name="Accent3 5 2 3" xfId="6912"/>
    <cellStyle name="Accent3 5 3" xfId="1185"/>
    <cellStyle name="Accent3 5 3 2" xfId="7599"/>
    <cellStyle name="Accent3 5 3 3" xfId="8407"/>
    <cellStyle name="Accent3 5 4" xfId="6913"/>
    <cellStyle name="Accent3 6" xfId="1186"/>
    <cellStyle name="Accent3 6 2" xfId="1187"/>
    <cellStyle name="Accent3 6 2 2" xfId="8064"/>
    <cellStyle name="Accent3 6 2 3" xfId="7597"/>
    <cellStyle name="Accent3 6 3" xfId="1188"/>
    <cellStyle name="Accent3 6 3 2" xfId="6911"/>
    <cellStyle name="Accent3 6 3 3" xfId="8408"/>
    <cellStyle name="Accent3 6 4" xfId="7598"/>
    <cellStyle name="Accent3 7" xfId="1189"/>
    <cellStyle name="Accent3 7 2" xfId="7131"/>
    <cellStyle name="Accent3 7 3" xfId="7596"/>
    <cellStyle name="Accent3 8" xfId="1190"/>
    <cellStyle name="Accent3 8 2" xfId="6910"/>
    <cellStyle name="Accent3 8 3" xfId="8409"/>
    <cellStyle name="Accent3 9" xfId="1191"/>
    <cellStyle name="Accent3 9 2" xfId="13803"/>
    <cellStyle name="Accent4" xfId="1192"/>
    <cellStyle name="Accent4 - 20%" xfId="13650"/>
    <cellStyle name="Accent4 - 20% 2" xfId="13958"/>
    <cellStyle name="Accent4 - 40%" xfId="13049"/>
    <cellStyle name="Accent4 - 40% 2" xfId="13215"/>
    <cellStyle name="Accent4 - 60%" xfId="13808"/>
    <cellStyle name="Accent4 - 60% 2" xfId="13300"/>
    <cellStyle name="Accent4 1" xfId="1193"/>
    <cellStyle name="Accent4 1 2" xfId="1194"/>
    <cellStyle name="Accent4 1 2 2" xfId="8062"/>
    <cellStyle name="Accent4 1 2 3" xfId="5865"/>
    <cellStyle name="Accent4 1 3" xfId="7130"/>
    <cellStyle name="Accent4 1 4" xfId="5864"/>
    <cellStyle name="Accent4 10" xfId="5863"/>
    <cellStyle name="Accent4 10 2" xfId="13644"/>
    <cellStyle name="Accent4 11" xfId="13050"/>
    <cellStyle name="Accent4 11 2" xfId="14209"/>
    <cellStyle name="Accent4 12" xfId="13239"/>
    <cellStyle name="Accent4 12 2" xfId="13899"/>
    <cellStyle name="Accent4 13" xfId="13864"/>
    <cellStyle name="Accent4 14" xfId="13804"/>
    <cellStyle name="Accent4 14 2" xfId="13731"/>
    <cellStyle name="Accent4 15" xfId="13805"/>
    <cellStyle name="Accent4 16" xfId="13273"/>
    <cellStyle name="Accent4 17" xfId="13678"/>
    <cellStyle name="Accent4 17 2" xfId="13096"/>
    <cellStyle name="Accent4 18" xfId="14340"/>
    <cellStyle name="Accent4 19" xfId="13833"/>
    <cellStyle name="Accent4 2" xfId="1195"/>
    <cellStyle name="Accent4 2 2" xfId="1196"/>
    <cellStyle name="Accent4 2 2 2" xfId="5841"/>
    <cellStyle name="Accent4 2 2 3" xfId="6909"/>
    <cellStyle name="Accent4 2 2 4" xfId="13661"/>
    <cellStyle name="Accent4 2 3" xfId="6298"/>
    <cellStyle name="Accent4 2 4" xfId="7594"/>
    <cellStyle name="Accent4 2 5" xfId="14252"/>
    <cellStyle name="Accent4 2 6" xfId="14153"/>
    <cellStyle name="Accent4 20" xfId="14296"/>
    <cellStyle name="Accent4 21" xfId="14130"/>
    <cellStyle name="Accent4 22" xfId="14059"/>
    <cellStyle name="Accent4 23" xfId="14420"/>
    <cellStyle name="Accent4 24" xfId="6666"/>
    <cellStyle name="Accent4 3" xfId="1197"/>
    <cellStyle name="Accent4 3 2" xfId="1198"/>
    <cellStyle name="Accent4 3 2 2" xfId="8112"/>
    <cellStyle name="Accent4 3 2 3" xfId="6908"/>
    <cellStyle name="Accent4 3 3" xfId="6299"/>
    <cellStyle name="Accent4 3 4" xfId="7593"/>
    <cellStyle name="Accent4 4" xfId="1199"/>
    <cellStyle name="Accent4 4 2" xfId="1200"/>
    <cellStyle name="Accent4 4 2 2" xfId="5842"/>
    <cellStyle name="Accent4 4 2 3" xfId="7591"/>
    <cellStyle name="Accent4 4 3" xfId="8058"/>
    <cellStyle name="Accent4 4 4" xfId="7592"/>
    <cellStyle name="Accent4 5" xfId="1201"/>
    <cellStyle name="Accent4 5 2" xfId="1202"/>
    <cellStyle name="Accent4 5 2 2" xfId="7129"/>
    <cellStyle name="Accent4 5 2 3" xfId="7590"/>
    <cellStyle name="Accent4 5 3" xfId="8057"/>
    <cellStyle name="Accent4 5 4" xfId="6907"/>
    <cellStyle name="Accent4 6" xfId="1203"/>
    <cellStyle name="Accent4 6 2" xfId="1204"/>
    <cellStyle name="Accent4 6 2 2" xfId="7128"/>
    <cellStyle name="Accent4 6 2 3" xfId="7584"/>
    <cellStyle name="Accent4 6 3" xfId="8056"/>
    <cellStyle name="Accent4 6 3 2" xfId="13900"/>
    <cellStyle name="Accent4 6 4" xfId="5866"/>
    <cellStyle name="Accent4 7" xfId="1205"/>
    <cellStyle name="Accent4 7 2" xfId="7127"/>
    <cellStyle name="Accent4 7 3" xfId="7589"/>
    <cellStyle name="Accent4 8" xfId="1206"/>
    <cellStyle name="Accent4 8 2" xfId="6906"/>
    <cellStyle name="Accent4 8 3" xfId="8410"/>
    <cellStyle name="Accent4 9" xfId="6284"/>
    <cellStyle name="Accent4 9 2" xfId="13279"/>
    <cellStyle name="Accent5" xfId="1207"/>
    <cellStyle name="Accent5 - 20%" xfId="13806"/>
    <cellStyle name="Accent5 - 20% 2" xfId="13702"/>
    <cellStyle name="Accent5 - 40%" xfId="14060"/>
    <cellStyle name="Accent5 - 40% 2" xfId="13632"/>
    <cellStyle name="Accent5 - 60%" xfId="13069"/>
    <cellStyle name="Accent5 - 60% 2" xfId="13834"/>
    <cellStyle name="Accent5 1" xfId="1208"/>
    <cellStyle name="Accent5 1 2" xfId="1209"/>
    <cellStyle name="Accent5 1 2 2" xfId="8055"/>
    <cellStyle name="Accent5 1 2 3" xfId="6904"/>
    <cellStyle name="Accent5 1 3" xfId="7126"/>
    <cellStyle name="Accent5 1 4" xfId="6905"/>
    <cellStyle name="Accent5 10" xfId="7588"/>
    <cellStyle name="Accent5 11" xfId="13807"/>
    <cellStyle name="Accent5 12" xfId="14421"/>
    <cellStyle name="Accent5 13" xfId="6663"/>
    <cellStyle name="Accent5 2" xfId="1210"/>
    <cellStyle name="Accent5 2 2" xfId="1211"/>
    <cellStyle name="Accent5 2 2 2" xfId="8051"/>
    <cellStyle name="Accent5 2 2 3" xfId="7586"/>
    <cellStyle name="Accent5 2 3" xfId="8214"/>
    <cellStyle name="Accent5 2 4" xfId="7587"/>
    <cellStyle name="Accent5 3" xfId="1212"/>
    <cellStyle name="Accent5 3 2" xfId="1213"/>
    <cellStyle name="Accent5 3 2 2" xfId="8054"/>
    <cellStyle name="Accent5 3 2 3" xfId="6903"/>
    <cellStyle name="Accent5 3 3" xfId="8053"/>
    <cellStyle name="Accent5 3 4" xfId="7585"/>
    <cellStyle name="Accent5 4" xfId="1214"/>
    <cellStyle name="Accent5 4 2" xfId="1215"/>
    <cellStyle name="Accent5 4 2 2" xfId="7125"/>
    <cellStyle name="Accent5 4 2 3" xfId="7583"/>
    <cellStyle name="Accent5 4 3" xfId="8052"/>
    <cellStyle name="Accent5 4 4" xfId="5867"/>
    <cellStyle name="Accent5 5" xfId="1216"/>
    <cellStyle name="Accent5 5 2" xfId="1217"/>
    <cellStyle name="Accent5 5 2 2" xfId="7124"/>
    <cellStyle name="Accent5 5 2 3" xfId="6660"/>
    <cellStyle name="Accent5 5 3" xfId="7123"/>
    <cellStyle name="Accent5 5 4" xfId="7582"/>
    <cellStyle name="Accent5 6" xfId="1218"/>
    <cellStyle name="Accent5 6 2" xfId="1219"/>
    <cellStyle name="Accent5 6 2 2" xfId="8041"/>
    <cellStyle name="Accent5 6 2 3" xfId="6902"/>
    <cellStyle name="Accent5 6 3" xfId="8212"/>
    <cellStyle name="Accent5 6 4" xfId="7581"/>
    <cellStyle name="Accent5 7" xfId="1220"/>
    <cellStyle name="Accent5 7 2" xfId="8050"/>
    <cellStyle name="Accent5 7 3" xfId="6901"/>
    <cellStyle name="Accent5 8" xfId="1221"/>
    <cellStyle name="Accent5 8 2" xfId="7580"/>
    <cellStyle name="Accent5 8 3" xfId="8411"/>
    <cellStyle name="Accent5 9" xfId="6285"/>
    <cellStyle name="Accent6" xfId="1222"/>
    <cellStyle name="Accent6 - 20%" xfId="13955"/>
    <cellStyle name="Accent6 - 20% 2" xfId="14061"/>
    <cellStyle name="Accent6 - 40%" xfId="13505"/>
    <cellStyle name="Accent6 - 40% 2" xfId="14006"/>
    <cellStyle name="Accent6 - 60%" xfId="13113"/>
    <cellStyle name="Accent6 - 60% 2" xfId="13596"/>
    <cellStyle name="Accent6 1" xfId="1223"/>
    <cellStyle name="Accent6 1 2" xfId="1224"/>
    <cellStyle name="Accent6 1 2 2" xfId="8149"/>
    <cellStyle name="Accent6 1 2 3" xfId="7577"/>
    <cellStyle name="Accent6 1 3" xfId="8248"/>
    <cellStyle name="Accent6 1 4" xfId="7578"/>
    <cellStyle name="Accent6 10" xfId="7579"/>
    <cellStyle name="Accent6 10 2" xfId="13314"/>
    <cellStyle name="Accent6 11" xfId="13815"/>
    <cellStyle name="Accent6 11 2" xfId="13703"/>
    <cellStyle name="Accent6 12" xfId="13264"/>
    <cellStyle name="Accent6 12 2" xfId="13877"/>
    <cellStyle name="Accent6 13" xfId="13809"/>
    <cellStyle name="Accent6 14" xfId="14309"/>
    <cellStyle name="Accent6 14 2" xfId="13810"/>
    <cellStyle name="Accent6 15" xfId="13874"/>
    <cellStyle name="Accent6 16" xfId="13679"/>
    <cellStyle name="Accent6 17" xfId="14251"/>
    <cellStyle name="Accent6 17 2" xfId="13662"/>
    <cellStyle name="Accent6 18" xfId="13329"/>
    <cellStyle name="Accent6 19" xfId="13811"/>
    <cellStyle name="Accent6 2" xfId="1225"/>
    <cellStyle name="Accent6 2 2" xfId="1226"/>
    <cellStyle name="Accent6 2 2 2" xfId="8049"/>
    <cellStyle name="Accent6 2 2 3" xfId="6899"/>
    <cellStyle name="Accent6 2 2 4" xfId="13959"/>
    <cellStyle name="Accent6 2 3" xfId="8048"/>
    <cellStyle name="Accent6 2 4" xfId="6900"/>
    <cellStyle name="Accent6 2 5" xfId="13370"/>
    <cellStyle name="Accent6 2 6" xfId="13135"/>
    <cellStyle name="Accent6 20" xfId="14050"/>
    <cellStyle name="Accent6 21" xfId="13554"/>
    <cellStyle name="Accent6 22" xfId="13330"/>
    <cellStyle name="Accent6 23" xfId="14422"/>
    <cellStyle name="Accent6 24" xfId="6662"/>
    <cellStyle name="Accent6 3" xfId="1227"/>
    <cellStyle name="Accent6 3 2" xfId="1228"/>
    <cellStyle name="Accent6 3 2 2" xfId="8047"/>
    <cellStyle name="Accent6 3 2 3" xfId="7575"/>
    <cellStyle name="Accent6 3 3" xfId="7122"/>
    <cellStyle name="Accent6 3 4" xfId="7576"/>
    <cellStyle name="Accent6 4" xfId="1229"/>
    <cellStyle name="Accent6 4 2" xfId="1230"/>
    <cellStyle name="Accent6 4 2 2" xfId="8046"/>
    <cellStyle name="Accent6 4 2 3" xfId="7574"/>
    <cellStyle name="Accent6 4 3" xfId="7121"/>
    <cellStyle name="Accent6 4 4" xfId="6898"/>
    <cellStyle name="Accent6 5" xfId="1231"/>
    <cellStyle name="Accent6 5 2" xfId="1232"/>
    <cellStyle name="Accent6 5 2 2" xfId="8045"/>
    <cellStyle name="Accent6 5 2 3" xfId="7573"/>
    <cellStyle name="Accent6 5 3" xfId="7120"/>
    <cellStyle name="Accent6 5 4" xfId="7571"/>
    <cellStyle name="Accent6 6" xfId="1233"/>
    <cellStyle name="Accent6 6 2" xfId="1234"/>
    <cellStyle name="Accent6 6 2 2" xfId="8043"/>
    <cellStyle name="Accent6 6 2 3" xfId="6897"/>
    <cellStyle name="Accent6 6 3" xfId="8213"/>
    <cellStyle name="Accent6 6 3 2" xfId="13813"/>
    <cellStyle name="Accent6 6 4" xfId="7572"/>
    <cellStyle name="Accent6 7" xfId="1235"/>
    <cellStyle name="Accent6 7 2" xfId="8044"/>
    <cellStyle name="Accent6 7 3" xfId="6896"/>
    <cellStyle name="Accent6 8" xfId="1236"/>
    <cellStyle name="Accent6 8 2" xfId="5868"/>
    <cellStyle name="Accent6 8 3" xfId="8412"/>
    <cellStyle name="Accent6 9" xfId="6286"/>
    <cellStyle name="Accent6 9 2" xfId="13812"/>
    <cellStyle name="Bad" xfId="1237"/>
    <cellStyle name="Bad 1" xfId="1238"/>
    <cellStyle name="Bad 1 2" xfId="1239"/>
    <cellStyle name="Bad 1 2 2" xfId="7569"/>
    <cellStyle name="Bad 1 2 3" xfId="8413"/>
    <cellStyle name="Bad 1 3" xfId="7570"/>
    <cellStyle name="Bad 10" xfId="7553"/>
    <cellStyle name="Bad 2" xfId="1240"/>
    <cellStyle name="Bad 2 2" xfId="1241"/>
    <cellStyle name="Bad 2 2 2" xfId="7567"/>
    <cellStyle name="Bad 2 2 3" xfId="8414"/>
    <cellStyle name="Bad 2 3" xfId="7568"/>
    <cellStyle name="Bad 2 4" xfId="13540"/>
    <cellStyle name="Bad 2 5" xfId="13240"/>
    <cellStyle name="Bad 3" xfId="1242"/>
    <cellStyle name="Bad 3 2" xfId="1243"/>
    <cellStyle name="Bad 3 2 2" xfId="7566"/>
    <cellStyle name="Bad 3 2 3" xfId="8415"/>
    <cellStyle name="Bad 3 3" xfId="6895"/>
    <cellStyle name="Bad 4" xfId="1244"/>
    <cellStyle name="Bad 4 2" xfId="1245"/>
    <cellStyle name="Bad 4 2 2" xfId="6893"/>
    <cellStyle name="Bad 4 2 3" xfId="8416"/>
    <cellStyle name="Bad 4 3" xfId="6894"/>
    <cellStyle name="Bad 5" xfId="1246"/>
    <cellStyle name="Bad 5 2" xfId="1247"/>
    <cellStyle name="Bad 5 2 2" xfId="7565"/>
    <cellStyle name="Bad 5 2 3" xfId="8417"/>
    <cellStyle name="Bad 5 3" xfId="7560"/>
    <cellStyle name="Bad 6" xfId="1248"/>
    <cellStyle name="Bad 6 2" xfId="1249"/>
    <cellStyle name="Bad 6 2 2" xfId="7563"/>
    <cellStyle name="Bad 6 2 3" xfId="8418"/>
    <cellStyle name="Bad 6 3" xfId="7564"/>
    <cellStyle name="Bad 6 4" xfId="13097"/>
    <cellStyle name="Bad 7" xfId="1250"/>
    <cellStyle name="Bad 7 2" xfId="7562"/>
    <cellStyle name="Bad 7 3" xfId="8419"/>
    <cellStyle name="Bad 8" xfId="1251"/>
    <cellStyle name="Bad 9" xfId="6287"/>
    <cellStyle name="Calculation" xfId="1252"/>
    <cellStyle name="Calculation 1" xfId="1253"/>
    <cellStyle name="Calculation 1 2" xfId="1254"/>
    <cellStyle name="Calculation 1 2 2" xfId="7119"/>
    <cellStyle name="Calculation 1 2 3" xfId="6891"/>
    <cellStyle name="Calculation 1 3" xfId="8042"/>
    <cellStyle name="Calculation 1 4" xfId="7561"/>
    <cellStyle name="Calculation 10" xfId="6892"/>
    <cellStyle name="Calculation 2" xfId="1255"/>
    <cellStyle name="Calculation 2 2" xfId="1256"/>
    <cellStyle name="Calculation 2 2 2" xfId="7118"/>
    <cellStyle name="Calculation 2 2 3" xfId="7559"/>
    <cellStyle name="Calculation 2 2 4" xfId="13814"/>
    <cellStyle name="Calculation 2 3" xfId="8121"/>
    <cellStyle name="Calculation 2 4" xfId="7554"/>
    <cellStyle name="Calculation 2 5" xfId="13875"/>
    <cellStyle name="Calculation 3" xfId="1257"/>
    <cellStyle name="Calculation 3 2" xfId="1258"/>
    <cellStyle name="Calculation 3 2 2" xfId="6300"/>
    <cellStyle name="Calculation 3 2 3" xfId="6890"/>
    <cellStyle name="Calculation 3 3" xfId="8031"/>
    <cellStyle name="Calculation 3 4" xfId="7558"/>
    <cellStyle name="Calculation 4" xfId="1259"/>
    <cellStyle name="Calculation 4 2" xfId="1260"/>
    <cellStyle name="Calculation 4 2 2" xfId="8210"/>
    <cellStyle name="Calculation 4 2 3" xfId="7555"/>
    <cellStyle name="Calculation 4 3" xfId="8040"/>
    <cellStyle name="Calculation 4 4" xfId="6889"/>
    <cellStyle name="Calculation 5" xfId="1261"/>
    <cellStyle name="Calculation 5 2" xfId="1262"/>
    <cellStyle name="Calculation 5 2 2" xfId="8148"/>
    <cellStyle name="Calculation 5 2 3" xfId="7556"/>
    <cellStyle name="Calculation 5 3" xfId="8247"/>
    <cellStyle name="Calculation 5 4" xfId="7557"/>
    <cellStyle name="Calculation 6" xfId="1263"/>
    <cellStyle name="Calculation 6 2" xfId="1264"/>
    <cellStyle name="Calculation 6 2 2" xfId="8039"/>
    <cellStyle name="Calculation 6 2 3" xfId="6887"/>
    <cellStyle name="Calculation 6 3" xfId="8038"/>
    <cellStyle name="Calculation 6 4" xfId="6888"/>
    <cellStyle name="Calculation 7" xfId="1265"/>
    <cellStyle name="Calculation 7 2" xfId="8037"/>
    <cellStyle name="Calculation 7 3" xfId="5869"/>
    <cellStyle name="Calculation 8" xfId="1266"/>
    <cellStyle name="Calculation 8 2" xfId="7552"/>
    <cellStyle name="Calculation 8 3" xfId="8420"/>
    <cellStyle name="Calculation 9" xfId="6288"/>
    <cellStyle name="Check Cell" xfId="1267"/>
    <cellStyle name="Check Cell 1" xfId="1268"/>
    <cellStyle name="Check Cell 1 2" xfId="7117"/>
    <cellStyle name="Check Cell 1 3" xfId="7550"/>
    <cellStyle name="Check Cell 2" xfId="1269"/>
    <cellStyle name="Check Cell 2 2" xfId="8036"/>
    <cellStyle name="Check Cell 2 3" xfId="6886"/>
    <cellStyle name="Check Cell 2 4" xfId="13190"/>
    <cellStyle name="Check Cell 3" xfId="1270"/>
    <cellStyle name="Check Cell 3 2" xfId="7116"/>
    <cellStyle name="Check Cell 3 3" xfId="6885"/>
    <cellStyle name="Check Cell 4" xfId="1271"/>
    <cellStyle name="Check Cell 4 2" xfId="8035"/>
    <cellStyle name="Check Cell 4 3" xfId="7546"/>
    <cellStyle name="Check Cell 5" xfId="1272"/>
    <cellStyle name="Check Cell 5 2" xfId="7115"/>
    <cellStyle name="Check Cell 5 3" xfId="7549"/>
    <cellStyle name="Check Cell 6" xfId="1273"/>
    <cellStyle name="Check Cell 6 2" xfId="8033"/>
    <cellStyle name="Check Cell 6 3" xfId="7548"/>
    <cellStyle name="Check Cell 7" xfId="1274"/>
    <cellStyle name="Check Cell 7 2" xfId="7547"/>
    <cellStyle name="Check Cell 7 3" xfId="8421"/>
    <cellStyle name="Check Cell 8" xfId="6289"/>
    <cellStyle name="Check Cell 9" xfId="7551"/>
    <cellStyle name="ColStyle1" xfId="14099"/>
    <cellStyle name="ColStyle1 2" xfId="13961"/>
    <cellStyle name="ColStyle2" xfId="13748"/>
    <cellStyle name="ColStyle2 2" xfId="13134"/>
    <cellStyle name="ColStyle2 2 2" xfId="16103"/>
    <cellStyle name="ColStyle2 2 2 2" xfId="19806"/>
    <cellStyle name="ColStyle2 2 2 2 2" xfId="20782"/>
    <cellStyle name="ColStyle2 2 2 3" xfId="18044"/>
    <cellStyle name="ColStyle2 2 2 3 2" xfId="20780"/>
    <cellStyle name="ColStyle2 2 2 4" xfId="20778"/>
    <cellStyle name="ColStyle2 2 3" xfId="19013"/>
    <cellStyle name="ColStyle2 2 3 2" xfId="20781"/>
    <cellStyle name="ColStyle2 2 4" xfId="17074"/>
    <cellStyle name="ColStyle2 2 4 2" xfId="20779"/>
    <cellStyle name="ColStyle2 2 5" xfId="17075"/>
    <cellStyle name="ColStyle3" xfId="14214"/>
    <cellStyle name="ColStyle3 2" xfId="13835"/>
    <cellStyle name="Comma 10" xfId="13962"/>
    <cellStyle name="Comma 10 2" xfId="13704"/>
    <cellStyle name="Comma 10 2 2" xfId="15748"/>
    <cellStyle name="Comma 10 2 2 2" xfId="15908"/>
    <cellStyle name="Comma 10 3" xfId="15804"/>
    <cellStyle name="Comma 10 3 2" xfId="15916"/>
    <cellStyle name="Comma 11" xfId="14253"/>
    <cellStyle name="Comma 11 2" xfId="15863"/>
    <cellStyle name="Comma 11 2 2" xfId="15924"/>
    <cellStyle name="Comma 12" xfId="13369"/>
    <cellStyle name="Comma 12 10" xfId="13960"/>
    <cellStyle name="Comma 12 11" xfId="13470"/>
    <cellStyle name="Comma 12 12" xfId="13242"/>
    <cellStyle name="Comma 12 13" xfId="13541"/>
    <cellStyle name="Comma 12 14" xfId="13732"/>
    <cellStyle name="Comma 12 15" xfId="13156"/>
    <cellStyle name="Comma 12 16" xfId="13315"/>
    <cellStyle name="Comma 12 16 2" xfId="13671"/>
    <cellStyle name="Comma 12 16 2 2" xfId="13816"/>
    <cellStyle name="Comma 12 17" xfId="13818"/>
    <cellStyle name="Comma 12 2" xfId="14033"/>
    <cellStyle name="Comma 12 2 2" xfId="13817"/>
    <cellStyle name="Comma 12 3" xfId="13506"/>
    <cellStyle name="Comma 12 4" xfId="13555"/>
    <cellStyle name="Comma 12 5" xfId="14282"/>
    <cellStyle name="Comma 12 6" xfId="13819"/>
    <cellStyle name="Comma 12 7" xfId="13685"/>
    <cellStyle name="Comma 12 8" xfId="14132"/>
    <cellStyle name="Comma 12 9" xfId="13378"/>
    <cellStyle name="Comma 13" xfId="14131"/>
    <cellStyle name="Comma 13 2" xfId="13241"/>
    <cellStyle name="Comma 14" xfId="13597"/>
    <cellStyle name="Comma 14 2" xfId="15723"/>
    <cellStyle name="Comma 14 2 2" xfId="15905"/>
    <cellStyle name="Comma 2" xfId="56"/>
    <cellStyle name="Comma 2 10" xfId="13865"/>
    <cellStyle name="Comma 2 11" xfId="13658"/>
    <cellStyle name="Comma 2 11 3" xfId="14063"/>
    <cellStyle name="Comma 2 12" xfId="13556"/>
    <cellStyle name="Comma 2 13" xfId="13331"/>
    <cellStyle name="Comma 2 14" xfId="13070"/>
    <cellStyle name="Comma 2 14 2" xfId="13774"/>
    <cellStyle name="Comma 2 14 2 2" xfId="13637"/>
    <cellStyle name="Comma 2 14 2 3" xfId="15762"/>
    <cellStyle name="Comma 2 14 2 3 2" xfId="15913"/>
    <cellStyle name="Comma 2 14 3" xfId="14024"/>
    <cellStyle name="Comma 2 15" xfId="13744"/>
    <cellStyle name="Comma 2 15 2" xfId="13576"/>
    <cellStyle name="Comma 2 15 2 2" xfId="15721"/>
    <cellStyle name="Comma 2 15 2 2 2" xfId="15904"/>
    <cellStyle name="Comma 2 15 3" xfId="14009"/>
    <cellStyle name="Comma 2 15 4" xfId="13996"/>
    <cellStyle name="Comma 2 15 4 2" xfId="15810"/>
    <cellStyle name="Comma 2 15 4 2 2" xfId="15918"/>
    <cellStyle name="Comma 2 16" xfId="13672"/>
    <cellStyle name="Comma 2 16 2" xfId="14100"/>
    <cellStyle name="Comma 2 16 2 2" xfId="15832"/>
    <cellStyle name="Comma 2 16 2 2 2" xfId="15920"/>
    <cellStyle name="Comma 2 16 3" xfId="13044"/>
    <cellStyle name="Comma 2 17" xfId="13876"/>
    <cellStyle name="Comma 2 17 2" xfId="13371"/>
    <cellStyle name="Comma 2 17 2 2" xfId="15670"/>
    <cellStyle name="Comma 2 17 2 2 2" xfId="15891"/>
    <cellStyle name="Comma 2 17 3" xfId="14146"/>
    <cellStyle name="Comma 2 18" xfId="13733"/>
    <cellStyle name="Comma 2 18 2" xfId="15754"/>
    <cellStyle name="Comma 2 18 2 2" xfId="15910"/>
    <cellStyle name="Comma 2 19" xfId="13989"/>
    <cellStyle name="Comma 2 19 2" xfId="15808"/>
    <cellStyle name="Comma 2 19 2 2" xfId="15917"/>
    <cellStyle name="Comma 2 2" xfId="1275"/>
    <cellStyle name="Comma 2 2 2" xfId="8211"/>
    <cellStyle name="Comma 2 2 3" xfId="6883"/>
    <cellStyle name="Comma 2 20" xfId="14151"/>
    <cellStyle name="Comma 2 20 2" xfId="15838"/>
    <cellStyle name="Comma 2 20 2 2" xfId="15922"/>
    <cellStyle name="Comma 2 21" xfId="14240"/>
    <cellStyle name="Comma 2 21 2" xfId="15856"/>
    <cellStyle name="Comma 2 21 2 2" xfId="15923"/>
    <cellStyle name="Comma 2 22" xfId="13374"/>
    <cellStyle name="Comma 2 22 2" xfId="15673"/>
    <cellStyle name="Comma 2 22 2 2" xfId="15894"/>
    <cellStyle name="Comma 2 23" xfId="14118"/>
    <cellStyle name="Comma 2 23 2" xfId="15835"/>
    <cellStyle name="Comma 2 23 2 2" xfId="15921"/>
    <cellStyle name="Comma 2 24" xfId="13372"/>
    <cellStyle name="Comma 2 24 2" xfId="15671"/>
    <cellStyle name="Comma 2 24 2 2" xfId="15892"/>
    <cellStyle name="Comma 2 25" xfId="13204"/>
    <cellStyle name="Comma 2 25 2" xfId="15642"/>
    <cellStyle name="Comma 2 25 2 2" xfId="15888"/>
    <cellStyle name="Comma 2 26" xfId="13373"/>
    <cellStyle name="Comma 2 26 2" xfId="15672"/>
    <cellStyle name="Comma 2 26 2 2" xfId="15893"/>
    <cellStyle name="Comma 2 27" xfId="13524"/>
    <cellStyle name="Comma 2 27 2" xfId="15709"/>
    <cellStyle name="Comma 2 27 2 2" xfId="15901"/>
    <cellStyle name="Comma 2 28" xfId="13780"/>
    <cellStyle name="Comma 2 28 2" xfId="15764"/>
    <cellStyle name="Comma 2 28 2 2" xfId="15915"/>
    <cellStyle name="Comma 2 29" xfId="13377"/>
    <cellStyle name="Comma 2 29 2" xfId="15675"/>
    <cellStyle name="Comma 2 29 2 2" xfId="15896"/>
    <cellStyle name="Comma 2 3" xfId="1276"/>
    <cellStyle name="Comma 2 3 2" xfId="7538"/>
    <cellStyle name="Comma 2 3 3" xfId="8422"/>
    <cellStyle name="Comma 2 30" xfId="13332"/>
    <cellStyle name="Comma 2 30 2" xfId="15663"/>
    <cellStyle name="Comma 2 30 2 2" xfId="15889"/>
    <cellStyle name="Comma 2 31" xfId="14303"/>
    <cellStyle name="Comma 2 32" xfId="13048"/>
    <cellStyle name="Comma 2 33" xfId="14123"/>
    <cellStyle name="Comma 2 34" xfId="20801"/>
    <cellStyle name="Comma 2 4" xfId="2836"/>
    <cellStyle name="Comma 2 5" xfId="2835"/>
    <cellStyle name="Comma 2 6" xfId="6884"/>
    <cellStyle name="Comma 2 7" xfId="14064"/>
    <cellStyle name="Comma 2 8" xfId="13376"/>
    <cellStyle name="Comma 2 9" xfId="13705"/>
    <cellStyle name="Comma 2 9 2" xfId="13577"/>
    <cellStyle name="Comma 25" xfId="13375"/>
    <cellStyle name="Comma 25 2" xfId="15674"/>
    <cellStyle name="Comma 25 2 2" xfId="15895"/>
    <cellStyle name="Comma 3" xfId="14255"/>
    <cellStyle name="Comma 3 2" xfId="14065"/>
    <cellStyle name="Comma 3 2 2" xfId="13101"/>
    <cellStyle name="Comma 3 2 2 2" xfId="13990"/>
    <cellStyle name="Comma 3 2 2 2 2" xfId="13913"/>
    <cellStyle name="Comma 3 2 2 3" xfId="13265"/>
    <cellStyle name="Comma 3 2 2 3 2" xfId="14034"/>
    <cellStyle name="Comma 3 2 2 3 2 2" xfId="14066"/>
    <cellStyle name="Comma 3 2 2 3 3" xfId="13290"/>
    <cellStyle name="Comma 3 2 2 4" xfId="13587"/>
    <cellStyle name="Comma 3 2 3" xfId="14217"/>
    <cellStyle name="Comma 3 2 3 2" xfId="13739"/>
    <cellStyle name="Comma 3 2 4" xfId="13386"/>
    <cellStyle name="Comma 3 2 4 2" xfId="15677"/>
    <cellStyle name="Comma 3 2 4 2 2" xfId="15898"/>
    <cellStyle name="Comma 3 2 5" xfId="15828"/>
    <cellStyle name="Comma 3 2 5 2" xfId="15919"/>
    <cellStyle name="Comma 3 3" xfId="13963"/>
    <cellStyle name="Comma 3 3 2" xfId="13706"/>
    <cellStyle name="Comma 3 3 2 2" xfId="13507"/>
    <cellStyle name="Comma 3 3 2 2 2" xfId="13379"/>
    <cellStyle name="Comma 3 3 2 2 2 2" xfId="14308"/>
    <cellStyle name="Comma 3 3 2 2 2 2 2" xfId="13998"/>
    <cellStyle name="Comma 3 3 2 2 2 3" xfId="13700"/>
    <cellStyle name="Comma 3 3 2 2 3" xfId="13243"/>
    <cellStyle name="Comma 3 3 2 2 3 2" xfId="13202"/>
    <cellStyle name="Comma 3 3 3" xfId="13045"/>
    <cellStyle name="Comma 3 3 3 2" xfId="14311"/>
    <cellStyle name="Comma 3 3 3 2 2" xfId="14124"/>
    <cellStyle name="Comma 3 3 3 2 2 2" xfId="13380"/>
    <cellStyle name="Comma 3 3 3 2 3" xfId="13381"/>
    <cellStyle name="Comma 3 3 3 3" xfId="13382"/>
    <cellStyle name="Comma 3 3 3 3 2" xfId="13964"/>
    <cellStyle name="Comma 3 3 4" xfId="14067"/>
    <cellStyle name="Comma 3 3 4 2" xfId="14287"/>
    <cellStyle name="Comma 3 4" xfId="13384"/>
    <cellStyle name="Comma 3 4 2" xfId="13836"/>
    <cellStyle name="Comma 3 4 3" xfId="13525"/>
    <cellStyle name="Comma 3 4 3 2" xfId="15710"/>
    <cellStyle name="Comma 3 4 3 2 2" xfId="15902"/>
    <cellStyle name="Comma 3 5" xfId="13365"/>
    <cellStyle name="Comma 4" xfId="13750"/>
    <cellStyle name="Comma 4 2" xfId="13336"/>
    <cellStyle name="Comma 4 2 2" xfId="13383"/>
    <cellStyle name="Comma 4 2 2 2" xfId="15676"/>
    <cellStyle name="Comma 4 2 2 2 2" xfId="15897"/>
    <cellStyle name="Comma 4 2 3" xfId="15664"/>
    <cellStyle name="Comma 4 2 3 2" xfId="15890"/>
    <cellStyle name="Comma 4 3" xfId="14284"/>
    <cellStyle name="Comma 4 3 2" xfId="15870"/>
    <cellStyle name="Comma 4 3 2 2" xfId="15925"/>
    <cellStyle name="Comma 4 4" xfId="13317"/>
    <cellStyle name="Comma 4 4 2" xfId="14062"/>
    <cellStyle name="Comma 4 5" xfId="15758"/>
    <cellStyle name="Comma 4 5 2" xfId="15912"/>
    <cellStyle name="Comma 5" xfId="13385"/>
    <cellStyle name="Comma 5 2" xfId="13557"/>
    <cellStyle name="Comma 5 2 2" xfId="13837"/>
    <cellStyle name="Comma 5 2 3" xfId="15718"/>
    <cellStyle name="Comma 5 2 3 2" xfId="15903"/>
    <cellStyle name="Comma 5 3" xfId="14297"/>
    <cellStyle name="Comma 5 3 2" xfId="13965"/>
    <cellStyle name="Comma 5 3 2 2" xfId="14412"/>
    <cellStyle name="Comma 6" xfId="13098"/>
    <cellStyle name="Comma 6 2" xfId="13534"/>
    <cellStyle name="Comma 6 3" xfId="13163"/>
    <cellStyle name="Comma 6 3 2" xfId="13052"/>
    <cellStyle name="Comma 6 3 2 2" xfId="15615"/>
    <cellStyle name="Comma 6 3 2 2 2" xfId="15886"/>
    <cellStyle name="Comma 6 3 3" xfId="15630"/>
    <cellStyle name="Comma 6 3 3 2" xfId="15887"/>
    <cellStyle name="Comma 6 4" xfId="13643"/>
    <cellStyle name="Comma 6 4 2" xfId="15736"/>
    <cellStyle name="Comma 6 4 2 2" xfId="15906"/>
    <cellStyle name="Comma 7" xfId="13398"/>
    <cellStyle name="Comma 7 2" xfId="13775"/>
    <cellStyle name="Comma 7 2 2" xfId="13689"/>
    <cellStyle name="Comma 7 2 2 2" xfId="15746"/>
    <cellStyle name="Comma 7 2 2 2 2" xfId="15907"/>
    <cellStyle name="Comma 7 2 3" xfId="15763"/>
    <cellStyle name="Comma 7 2 3 2" xfId="15914"/>
    <cellStyle name="Comma 7 3" xfId="15679"/>
    <cellStyle name="Comma 7 3 2" xfId="15900"/>
    <cellStyle name="Comma 8" xfId="13708"/>
    <cellStyle name="Comma 8 2" xfId="15749"/>
    <cellStyle name="Comma 8 2 2" xfId="15909"/>
    <cellStyle name="Comma 9" xfId="13387"/>
    <cellStyle name="Comma 9 2" xfId="13746"/>
    <cellStyle name="Comma 9 2 2" xfId="15757"/>
    <cellStyle name="Comma 9 2 2 2" xfId="15911"/>
    <cellStyle name="Comma 9 3" xfId="15678"/>
    <cellStyle name="Comma 9 3 2" xfId="15899"/>
    <cellStyle name="Comma0" xfId="1277"/>
    <cellStyle name="Comma0 2" xfId="1278"/>
    <cellStyle name="Comma0 2 2" xfId="8034"/>
    <cellStyle name="Comma0 2 3" xfId="7544"/>
    <cellStyle name="Comma0 3" xfId="1279"/>
    <cellStyle name="Comma0 3 2" xfId="7543"/>
    <cellStyle name="Comma0 3 3" xfId="8423"/>
    <cellStyle name="Comma0 4" xfId="2837"/>
    <cellStyle name="Comma0 5" xfId="7545"/>
    <cellStyle name="Currency 2" xfId="57"/>
    <cellStyle name="Currency 2 2" xfId="1280"/>
    <cellStyle name="Currency 2 2 2" xfId="7114"/>
    <cellStyle name="Currency 2 2 3" xfId="7542"/>
    <cellStyle name="Currency 2 3" xfId="1281"/>
    <cellStyle name="Currency 2 3 2" xfId="6881"/>
    <cellStyle name="Currency 2 3 3" xfId="8424"/>
    <cellStyle name="Currency 2 4" xfId="2839"/>
    <cellStyle name="Currency 2 5" xfId="2838"/>
    <cellStyle name="Currency 2 6" xfId="6882"/>
    <cellStyle name="Currency 3" xfId="14248"/>
    <cellStyle name="Currency 3 2" xfId="15862"/>
    <cellStyle name="Dobro 2" xfId="58"/>
    <cellStyle name="Dobro 2 2" xfId="8032"/>
    <cellStyle name="Dobro 2 3" xfId="7539"/>
    <cellStyle name="Dobro 3" xfId="13389"/>
    <cellStyle name="Element-delo" xfId="1282"/>
    <cellStyle name="Element-delo 2" xfId="1283"/>
    <cellStyle name="Element-delo 2 2" xfId="7113"/>
    <cellStyle name="Element-delo 2 3" xfId="7541"/>
    <cellStyle name="Element-delo 3" xfId="1284"/>
    <cellStyle name="Element-delo 3 2" xfId="6880"/>
    <cellStyle name="Element-delo 3 3" xfId="8425"/>
    <cellStyle name="Element-delo_HTZ IP 164 srednja zdravstvena šola Celje ci1151-1, BZ500+..." xfId="14230"/>
    <cellStyle name="Emphasis 1" xfId="13388"/>
    <cellStyle name="Emphasis 1 2" xfId="14276"/>
    <cellStyle name="Emphasis 2" xfId="13558"/>
    <cellStyle name="Emphasis 2 2" xfId="14272"/>
    <cellStyle name="Emphasis 3" xfId="13210"/>
    <cellStyle name="Emphasis 3 2" xfId="13232"/>
    <cellStyle name="Euro" xfId="13393"/>
    <cellStyle name="Euro 10" xfId="13333"/>
    <cellStyle name="Euro 11" xfId="13397"/>
    <cellStyle name="Euro 12" xfId="13908"/>
    <cellStyle name="Euro 13" xfId="14125"/>
    <cellStyle name="Euro 14" xfId="13707"/>
    <cellStyle name="Euro 15" xfId="13390"/>
    <cellStyle name="Euro 16" xfId="13266"/>
    <cellStyle name="Euro 17" xfId="13966"/>
    <cellStyle name="Euro 17 2" xfId="13391"/>
    <cellStyle name="Euro 17 2 2" xfId="13228"/>
    <cellStyle name="Euro 2" xfId="13220"/>
    <cellStyle name="Euro 2 2" xfId="13949"/>
    <cellStyle name="Euro 2 2 2" xfId="13392"/>
    <cellStyle name="Euro 3" xfId="14313"/>
    <cellStyle name="Euro 3 2" xfId="14004"/>
    <cellStyle name="Euro 4" xfId="14152"/>
    <cellStyle name="Euro 5" xfId="13495"/>
    <cellStyle name="Euro 6" xfId="13051"/>
    <cellStyle name="Euro 7" xfId="13727"/>
    <cellStyle name="Euro 8" xfId="14068"/>
    <cellStyle name="Euro 9" xfId="13559"/>
    <cellStyle name="Excel Built-in Comma" xfId="59"/>
    <cellStyle name="Excel Built-in Comma [0]" xfId="60"/>
    <cellStyle name="Excel Built-in Comma [0] 2" xfId="6879"/>
    <cellStyle name="Excel Built-in Comma [0] 3" xfId="8427"/>
    <cellStyle name="Excel Built-in Comma 10" xfId="8426"/>
    <cellStyle name="Excel Built-in Comma 2" xfId="7540"/>
    <cellStyle name="Excel Built-in Comma 3" xfId="7427"/>
    <cellStyle name="Excel Built-in Comma 4" xfId="7148"/>
    <cellStyle name="Excel Built-in Comma 5" xfId="6342"/>
    <cellStyle name="Excel Built-in Comma 6" xfId="5834"/>
    <cellStyle name="Excel Built-in Comma 7" xfId="7469"/>
    <cellStyle name="Excel Built-in Comma 8" xfId="8285"/>
    <cellStyle name="Excel Built-in Comma 9" xfId="8428"/>
    <cellStyle name="Excel Built-in Excel Built-in Excel Built-in Excel Built-in Excel Built-in Excel Built-in Normal_1.3.2" xfId="1285"/>
    <cellStyle name="Excel Built-in Excel Built-in Normal 6" xfId="2503"/>
    <cellStyle name="Excel Built-in Excel Built-in Normal 6 2" xfId="2840"/>
    <cellStyle name="Excel Built-in Navadno 10" xfId="2841"/>
    <cellStyle name="Excel Built-in Navadno 10 2" xfId="2500"/>
    <cellStyle name="Excel Built-in Navadno 10 2 2" xfId="2842"/>
    <cellStyle name="Excel Built-in Navadno 10 3" xfId="2843"/>
    <cellStyle name="Excel Built-in Navadno 10 4" xfId="2507"/>
    <cellStyle name="Excel Built-in Navadno 10 4 2" xfId="2844"/>
    <cellStyle name="Excel Built-in Navadno 16" xfId="2506"/>
    <cellStyle name="Excel Built-in Navadno 2" xfId="1286"/>
    <cellStyle name="Excel Built-in Navadno 2 2 2 2" xfId="2502"/>
    <cellStyle name="Excel Built-in Navadno 2 2 3" xfId="2845"/>
    <cellStyle name="Excel Built-in Navadno 2 6" xfId="2846"/>
    <cellStyle name="Excel Built-in Navadno 2 7" xfId="2847"/>
    <cellStyle name="Excel Built-in Navadno 2 7 2" xfId="2848"/>
    <cellStyle name="Excel Built-in Navadno 31" xfId="2849"/>
    <cellStyle name="Excel Built-in Navadno 31 2" xfId="2850"/>
    <cellStyle name="Excel Built-in Navadno 42" xfId="2851"/>
    <cellStyle name="Excel Built-in Navadno 42 2" xfId="2852"/>
    <cellStyle name="Excel Built-in Navadno 42 3" xfId="2853"/>
    <cellStyle name="Excel Built-in Navadno 9" xfId="2854"/>
    <cellStyle name="Excel Built-in Navadno 9 2" xfId="2855"/>
    <cellStyle name="Excel Built-in Navadno 9 2 2" xfId="2856"/>
    <cellStyle name="Excel Built-in Navadno 9 2 2 2" xfId="2857"/>
    <cellStyle name="Excel Built-in Navadno_List1" xfId="2858"/>
    <cellStyle name="Excel Built-in Normal" xfId="61"/>
    <cellStyle name="Excel Built-in Normal 2" xfId="62"/>
    <cellStyle name="Excel Built-in Normal 2 2" xfId="63"/>
    <cellStyle name="Excel Built-in Normal 2 2 2" xfId="64"/>
    <cellStyle name="Excel Built-in Normal 2 2 2 2" xfId="2859"/>
    <cellStyle name="Excel Built-in Normal 2 2 3" xfId="2860"/>
    <cellStyle name="Excel Built-in Normal 2 3" xfId="65"/>
    <cellStyle name="Excel Built-in Normal 2 3 2" xfId="2861"/>
    <cellStyle name="Excel Built-in Normal 2 4" xfId="1287"/>
    <cellStyle name="Excel Built-in Normal 2 5" xfId="2862"/>
    <cellStyle name="Excel Built-in Normal 2 6" xfId="5569"/>
    <cellStyle name="Excel Built-in Normal 2 7" xfId="5620"/>
    <cellStyle name="Excel Built-in Normal 2 8" xfId="8471"/>
    <cellStyle name="Excel Built-in Normal 3" xfId="66"/>
    <cellStyle name="Excel Built-in Normal 3 2" xfId="67"/>
    <cellStyle name="Excel Built-in Normal 3 2 2" xfId="2863"/>
    <cellStyle name="Excel Built-in Normal 3 3" xfId="2864"/>
    <cellStyle name="Excel Built-in Normal 4" xfId="68"/>
    <cellStyle name="Excel Built-in Normal 4 2" xfId="5204"/>
    <cellStyle name="Excel Built-in Normal 4 3" xfId="7537"/>
    <cellStyle name="Excel Built-in Normal 4 4" xfId="8429"/>
    <cellStyle name="Excel Built-in Normal 5" xfId="69"/>
    <cellStyle name="Excel Built-in Normal 5 2" xfId="2865"/>
    <cellStyle name="Excel Built-in Normal 6" xfId="2510"/>
    <cellStyle name="Excel Built-in Normal 6 2" xfId="2866"/>
    <cellStyle name="Excel Built-in Normal 7" xfId="2867"/>
    <cellStyle name="Excel Built-in Normal 8" xfId="5619"/>
    <cellStyle name="Excel Built-in Normal_I-BREZOV 2" xfId="2504"/>
    <cellStyle name="Excel Built-in Percent" xfId="70"/>
    <cellStyle name="Excel Built-in Percent 2" xfId="7536"/>
    <cellStyle name="Excel Built-in Percent 3" xfId="8430"/>
    <cellStyle name="Excel Built-in S21 2" xfId="2868"/>
    <cellStyle name="Excel Built-in S3 2" xfId="2869"/>
    <cellStyle name="Excel Built-in S3 2 2" xfId="2870"/>
    <cellStyle name="Excel Built-in Valuta 10 4" xfId="2871"/>
    <cellStyle name="Excel Built-in Valuta 10 4 2" xfId="2872"/>
    <cellStyle name="Excel Built-in Valuta 15" xfId="2873"/>
    <cellStyle name="Excel Built-in Valuta 15 2" xfId="2505"/>
    <cellStyle name="Excel Built-in Valuta 15 2 2" xfId="2874"/>
    <cellStyle name="Excel Built-in Valuta 15 3" xfId="2875"/>
    <cellStyle name="Excel Built-in Vejica 10 4" xfId="2876"/>
    <cellStyle name="Excel Built-in Vejica 10 4 2" xfId="2877"/>
    <cellStyle name="Excel Built-in Vejica 15" xfId="1288"/>
    <cellStyle name="Excel Built-in Vejica 15 2" xfId="2878"/>
    <cellStyle name="Excel Built-in Vejica 15 2 3" xfId="2879"/>
    <cellStyle name="Excel Built-in Vejica 15 2 3 2" xfId="2880"/>
    <cellStyle name="Excel Built-in Vejica 15 3" xfId="2501"/>
    <cellStyle name="Excel Built-in Vejica 15 3 2" xfId="2881"/>
    <cellStyle name="Excel_BuiltIn_Comma 1" xfId="71"/>
    <cellStyle name="Explanatory Text" xfId="1289"/>
    <cellStyle name="Explanatory Text 1" xfId="1290"/>
    <cellStyle name="Explanatory Text 1 2" xfId="8100"/>
    <cellStyle name="Explanatory Text 1 3" xfId="6878"/>
    <cellStyle name="Explanatory Text 2" xfId="1291"/>
    <cellStyle name="Explanatory Text 2 2" xfId="6301"/>
    <cellStyle name="Explanatory Text 2 3" xfId="7531"/>
    <cellStyle name="Explanatory Text 3" xfId="1292"/>
    <cellStyle name="Explanatory Text 3 2" xfId="8021"/>
    <cellStyle name="Explanatory Text 3 3" xfId="7534"/>
    <cellStyle name="Explanatory Text 4" xfId="1293"/>
    <cellStyle name="Explanatory Text 4 2" xfId="8208"/>
    <cellStyle name="Explanatory Text 4 3" xfId="7533"/>
    <cellStyle name="Explanatory Text 5" xfId="1294"/>
    <cellStyle name="Explanatory Text 5 2" xfId="8030"/>
    <cellStyle name="Explanatory Text 5 3" xfId="7532"/>
    <cellStyle name="Explanatory Text 6" xfId="1295"/>
    <cellStyle name="Explanatory Text 6 2" xfId="8147"/>
    <cellStyle name="Explanatory Text 6 3" xfId="6877"/>
    <cellStyle name="Explanatory Text 7" xfId="8246"/>
    <cellStyle name="Explanatory Text 8" xfId="7535"/>
    <cellStyle name="general" xfId="13130"/>
    <cellStyle name="general 2" xfId="13395"/>
    <cellStyle name="Good 1" xfId="1296"/>
    <cellStyle name="Good 1 2" xfId="1297"/>
    <cellStyle name="Good 1 2 2" xfId="8029"/>
    <cellStyle name="Good 1 2 3" xfId="7529"/>
    <cellStyle name="Good 1 3" xfId="1298"/>
    <cellStyle name="Good 1 3 2" xfId="7528"/>
    <cellStyle name="Good 1 3 3" xfId="8431"/>
    <cellStyle name="Good 1 4" xfId="7530"/>
    <cellStyle name="Good 2" xfId="1299"/>
    <cellStyle name="Good 2 2" xfId="1300"/>
    <cellStyle name="Good 2 2 2" xfId="8028"/>
    <cellStyle name="Good 2 2 3" xfId="7527"/>
    <cellStyle name="Good 2 2 4" xfId="13256"/>
    <cellStyle name="Good 2 3" xfId="1301"/>
    <cellStyle name="Good 2 3 2" xfId="6875"/>
    <cellStyle name="Good 2 3 3" xfId="8432"/>
    <cellStyle name="Good 2 4" xfId="6876"/>
    <cellStyle name="Good 2 5" xfId="13316"/>
    <cellStyle name="Good 2 6" xfId="13244"/>
    <cellStyle name="Good 3" xfId="1302"/>
    <cellStyle name="Good 3 2" xfId="1303"/>
    <cellStyle name="Good 3 2 2" xfId="8027"/>
    <cellStyle name="Good 3 2 3" xfId="7526"/>
    <cellStyle name="Good 3 3" xfId="1304"/>
    <cellStyle name="Good 3 3 2" xfId="7525"/>
    <cellStyle name="Good 3 3 3" xfId="8433"/>
    <cellStyle name="Good 3 4" xfId="7523"/>
    <cellStyle name="Good 4" xfId="1305"/>
    <cellStyle name="Good 4 2" xfId="1306"/>
    <cellStyle name="Good 4 2 2" xfId="7112"/>
    <cellStyle name="Good 4 2 3" xfId="6874"/>
    <cellStyle name="Good 4 3" xfId="1307"/>
    <cellStyle name="Good 4 3 2" xfId="6873"/>
    <cellStyle name="Good 4 3 3" xfId="8434"/>
    <cellStyle name="Good 4 4" xfId="7524"/>
    <cellStyle name="Good 5" xfId="1308"/>
    <cellStyle name="Good 5 2" xfId="1309"/>
    <cellStyle name="Good 5 2 2" xfId="8026"/>
    <cellStyle name="Good 5 2 3" xfId="5870"/>
    <cellStyle name="Good 5 3" xfId="1310"/>
    <cellStyle name="Good 5 3 2" xfId="7509"/>
    <cellStyle name="Good 5 3 3" xfId="8435"/>
    <cellStyle name="Good 5 4" xfId="6872"/>
    <cellStyle name="Good 6" xfId="1311"/>
    <cellStyle name="Good 6 2" xfId="1312"/>
    <cellStyle name="Good 6 2 2" xfId="7111"/>
    <cellStyle name="Good 6 2 3" xfId="7521"/>
    <cellStyle name="Good 6 3" xfId="1313"/>
    <cellStyle name="Good 6 3 2" xfId="7520"/>
    <cellStyle name="Good 6 3 3" xfId="8436"/>
    <cellStyle name="Good 6 4" xfId="7522"/>
    <cellStyle name="Good 7" xfId="13394"/>
    <cellStyle name="Heading" xfId="8594"/>
    <cellStyle name="Heading 1" xfId="1314"/>
    <cellStyle name="Heading 1 1" xfId="1315"/>
    <cellStyle name="Heading 1 1 2" xfId="8025"/>
    <cellStyle name="Heading 1 1 3" xfId="7519"/>
    <cellStyle name="Heading 1 2" xfId="1316"/>
    <cellStyle name="Heading 1 2 2" xfId="7110"/>
    <cellStyle name="Heading 1 2 2 2" xfId="13302"/>
    <cellStyle name="Heading 1 2 2 2 2" xfId="14155"/>
    <cellStyle name="Heading 1 2 2 3" xfId="13747"/>
    <cellStyle name="Heading 1 2 3" xfId="6870"/>
    <cellStyle name="Heading 1 2 3 2" xfId="13334"/>
    <cellStyle name="Heading 1 2 3 3" xfId="13396"/>
    <cellStyle name="Heading 1 2 4" xfId="13281"/>
    <cellStyle name="Heading 1 2 5" xfId="13125"/>
    <cellStyle name="Heading 1 2 6" xfId="14069"/>
    <cellStyle name="Heading 1 2 7" xfId="14216"/>
    <cellStyle name="Heading 1 3" xfId="1317"/>
    <cellStyle name="Heading 1 3 2" xfId="8023"/>
    <cellStyle name="Heading 1 3 2 2" xfId="14218"/>
    <cellStyle name="Heading 1 3 3" xfId="7518"/>
    <cellStyle name="Heading 1 4" xfId="1318"/>
    <cellStyle name="Heading 1 4 2" xfId="8209"/>
    <cellStyle name="Heading 1 4 3" xfId="7517"/>
    <cellStyle name="Heading 1 5" xfId="1319"/>
    <cellStyle name="Heading 1 5 2" xfId="8024"/>
    <cellStyle name="Heading 1 5 3" xfId="6869"/>
    <cellStyle name="Heading 1 6" xfId="1320"/>
    <cellStyle name="Heading 1 6 2" xfId="7109"/>
    <cellStyle name="Heading 1 6 3" xfId="6868"/>
    <cellStyle name="Heading 1 6 4" xfId="13099"/>
    <cellStyle name="Heading 1 7" xfId="1321"/>
    <cellStyle name="Heading 1 7 2" xfId="5871"/>
    <cellStyle name="Heading 1 7 3" xfId="8437"/>
    <cellStyle name="Heading 1 8" xfId="6290"/>
    <cellStyle name="Heading 1 9" xfId="6871"/>
    <cellStyle name="Heading 2" xfId="1322"/>
    <cellStyle name="Heading 2 1" xfId="1323"/>
    <cellStyle name="Heading 2 1 2" xfId="8022"/>
    <cellStyle name="Heading 2 1 3" xfId="7516"/>
    <cellStyle name="Heading 2 2" xfId="1324"/>
    <cellStyle name="Heading 2 2 2" xfId="7108"/>
    <cellStyle name="Heading 2 2 2 2" xfId="13720"/>
    <cellStyle name="Heading 2 2 2 2 2" xfId="13754"/>
    <cellStyle name="Heading 2 2 2 3" xfId="13823"/>
    <cellStyle name="Heading 2 2 3" xfId="7515"/>
    <cellStyle name="Heading 2 2 3 2" xfId="14105"/>
    <cellStyle name="Heading 2 2 3 3" xfId="13399"/>
    <cellStyle name="Heading 2 2 4" xfId="13179"/>
    <cellStyle name="Heading 2 2 5" xfId="14201"/>
    <cellStyle name="Heading 2 2 6" xfId="13400"/>
    <cellStyle name="Heading 2 2 7" xfId="13142"/>
    <cellStyle name="Heading 2 3" xfId="1325"/>
    <cellStyle name="Heading 2 3 2" xfId="8109"/>
    <cellStyle name="Heading 2 3 2 2" xfId="13245"/>
    <cellStyle name="Heading 2 3 3" xfId="6867"/>
    <cellStyle name="Heading 2 4" xfId="1326"/>
    <cellStyle name="Heading 2 4 2" xfId="5843"/>
    <cellStyle name="Heading 2 4 3" xfId="6866"/>
    <cellStyle name="Heading 2 5" xfId="1327"/>
    <cellStyle name="Heading 2 5 2" xfId="8011"/>
    <cellStyle name="Heading 2 5 3" xfId="7511"/>
    <cellStyle name="Heading 2 6" xfId="1328"/>
    <cellStyle name="Heading 2 6 2" xfId="8206"/>
    <cellStyle name="Heading 2 6 3" xfId="7514"/>
    <cellStyle name="Heading 2 6 4" xfId="13100"/>
    <cellStyle name="Heading 2 7" xfId="1329"/>
    <cellStyle name="Heading 2 7 2" xfId="7513"/>
    <cellStyle name="Heading 2 7 3" xfId="8438"/>
    <cellStyle name="Heading 2 8" xfId="6291"/>
    <cellStyle name="Heading 2 9" xfId="7510"/>
    <cellStyle name="Heading 3" xfId="1330"/>
    <cellStyle name="Heading 3 1" xfId="1331"/>
    <cellStyle name="Heading 3 1 2" xfId="8020"/>
    <cellStyle name="Heading 3 1 3" xfId="7512"/>
    <cellStyle name="Heading 3 2" xfId="1332"/>
    <cellStyle name="Heading 3 2 2" xfId="8146"/>
    <cellStyle name="Heading 3 2 2 2" xfId="13402"/>
    <cellStyle name="Heading 3 2 2 2 2" xfId="14035"/>
    <cellStyle name="Heading 3 2 2 3" xfId="13401"/>
    <cellStyle name="Heading 3 2 3" xfId="6864"/>
    <cellStyle name="Heading 3 2 3 2" xfId="13246"/>
    <cellStyle name="Heading 3 2 3 3" xfId="13878"/>
    <cellStyle name="Heading 3 2 4" xfId="13403"/>
    <cellStyle name="Heading 3 2 5" xfId="13508"/>
    <cellStyle name="Heading 3 2 6" xfId="14256"/>
    <cellStyle name="Heading 3 2 7" xfId="13740"/>
    <cellStyle name="Heading 3 3" xfId="1333"/>
    <cellStyle name="Heading 3 3 2" xfId="8245"/>
    <cellStyle name="Heading 3 3 2 2" xfId="13138"/>
    <cellStyle name="Heading 3 3 3" xfId="5872"/>
    <cellStyle name="Heading 3 4" xfId="1334"/>
    <cellStyle name="Heading 3 4 2" xfId="8019"/>
    <cellStyle name="Heading 3 4 3" xfId="7494"/>
    <cellStyle name="Heading 3 5" xfId="1335"/>
    <cellStyle name="Heading 3 5 2" xfId="8018"/>
    <cellStyle name="Heading 3 5 3" xfId="7508"/>
    <cellStyle name="Heading 3 6" xfId="1336"/>
    <cellStyle name="Heading 3 6 2" xfId="8017"/>
    <cellStyle name="Heading 3 6 3" xfId="7507"/>
    <cellStyle name="Heading 3 6 4" xfId="14070"/>
    <cellStyle name="Heading 3 7" xfId="1337"/>
    <cellStyle name="Heading 3 7 2" xfId="7506"/>
    <cellStyle name="Heading 3 7 3" xfId="8439"/>
    <cellStyle name="Heading 3 8" xfId="6292"/>
    <cellStyle name="Heading 3 9" xfId="6865"/>
    <cellStyle name="Heading 4" xfId="1338"/>
    <cellStyle name="Heading 4 1" xfId="1339"/>
    <cellStyle name="Heading 4 1 2" xfId="7107"/>
    <cellStyle name="Heading 4 1 3" xfId="6862"/>
    <cellStyle name="Heading 4 2" xfId="1340"/>
    <cellStyle name="Heading 4 2 2" xfId="8016"/>
    <cellStyle name="Heading 4 2 2 2" xfId="14072"/>
    <cellStyle name="Heading 4 2 2 2 2" xfId="14036"/>
    <cellStyle name="Heading 4 2 2 3" xfId="13405"/>
    <cellStyle name="Heading 4 2 3" xfId="7505"/>
    <cellStyle name="Heading 4 2 3 2" xfId="13404"/>
    <cellStyle name="Heading 4 2 3 3" xfId="13335"/>
    <cellStyle name="Heading 4 2 4" xfId="13709"/>
    <cellStyle name="Heading 4 2 5" xfId="13652"/>
    <cellStyle name="Heading 4 3" xfId="1341"/>
    <cellStyle name="Heading 4 3 2" xfId="7106"/>
    <cellStyle name="Heading 4 3 2 2" xfId="13406"/>
    <cellStyle name="Heading 4 3 3" xfId="7504"/>
    <cellStyle name="Heading 4 4" xfId="1342"/>
    <cellStyle name="Heading 4 4 2" xfId="8015"/>
    <cellStyle name="Heading 4 4 3" xfId="6861"/>
    <cellStyle name="Heading 4 5" xfId="1343"/>
    <cellStyle name="Heading 4 5 2" xfId="7105"/>
    <cellStyle name="Heading 4 5 3" xfId="6860"/>
    <cellStyle name="Heading 4 6" xfId="1344"/>
    <cellStyle name="Heading 4 6 2" xfId="8013"/>
    <cellStyle name="Heading 4 6 3" xfId="5873"/>
    <cellStyle name="Heading 4 6 4" xfId="13879"/>
    <cellStyle name="Heading 4 7" xfId="1345"/>
    <cellStyle name="Heading 4 7 2" xfId="7503"/>
    <cellStyle name="Heading 4 7 3" xfId="8449"/>
    <cellStyle name="Heading 4 8" xfId="6293"/>
    <cellStyle name="Heading 4 9" xfId="6863"/>
    <cellStyle name="Heading1" xfId="8615"/>
    <cellStyle name="Hiperpovezava" xfId="5" builtinId="8"/>
    <cellStyle name="Hiperpovezava 2" xfId="1346"/>
    <cellStyle name="Hiperpovezava 2 2" xfId="1347"/>
    <cellStyle name="Hiperpovezava 2 2 2" xfId="7501"/>
    <cellStyle name="Hiperpovezava 2 2 3" xfId="8452"/>
    <cellStyle name="Hiperpovezava 2 3" xfId="7502"/>
    <cellStyle name="Hiperpovezava 3" xfId="1348"/>
    <cellStyle name="Hiperpovezava 3 2" xfId="8207"/>
    <cellStyle name="Hiperpovezava 3 3" xfId="7500"/>
    <cellStyle name="Hiperpovezava 4" xfId="1349"/>
    <cellStyle name="Hiperpovezava 4 2" xfId="2882"/>
    <cellStyle name="Hiperpovezava 4 2 2" xfId="8454"/>
    <cellStyle name="Hiperpovezava 4 3" xfId="2883"/>
    <cellStyle name="Hiperpovezava 4 4" xfId="8453"/>
    <cellStyle name="Hiperpovezava 5" xfId="1350"/>
    <cellStyle name="Hiperpovezava 6" xfId="2884"/>
    <cellStyle name="Hiperpovezava 7" xfId="5617"/>
    <cellStyle name="Hiperpovezava 7 2" xfId="8455"/>
    <cellStyle name="Hiperpovezava 8" xfId="5626"/>
    <cellStyle name="Hiperpovezava 8 2" xfId="8456"/>
    <cellStyle name="Hiperpovezava 9" xfId="20799"/>
    <cellStyle name="Hyperlink 2" xfId="14071"/>
    <cellStyle name="Hyperlink 2 2" xfId="14257"/>
    <cellStyle name="Input" xfId="1351"/>
    <cellStyle name="Input 1" xfId="1352"/>
    <cellStyle name="Input 1 2" xfId="8014"/>
    <cellStyle name="Input 1 3" xfId="6859"/>
    <cellStyle name="Input 2" xfId="1353"/>
    <cellStyle name="Input 2 2" xfId="7104"/>
    <cellStyle name="Input 2 2 2" xfId="13651"/>
    <cellStyle name="Input 2 2 3" xfId="14049"/>
    <cellStyle name="Input 2 3" xfId="7495"/>
    <cellStyle name="Input 2 4" xfId="13137"/>
    <cellStyle name="Input 2 5" xfId="13407"/>
    <cellStyle name="Input 2 6" xfId="13578"/>
    <cellStyle name="Input 3" xfId="1354"/>
    <cellStyle name="Input 3 2" xfId="8012"/>
    <cellStyle name="Input 3 2 2" xfId="14106"/>
    <cellStyle name="Input 3 3" xfId="7498"/>
    <cellStyle name="Input 4" xfId="1355"/>
    <cellStyle name="Input 4 2" xfId="7103"/>
    <cellStyle name="Input 4 3" xfId="7497"/>
    <cellStyle name="Input 5" xfId="1356"/>
    <cellStyle name="Input 5 2" xfId="8126"/>
    <cellStyle name="Input 5 3" xfId="7496"/>
    <cellStyle name="Input 6" xfId="1357"/>
    <cellStyle name="Input 6 2" xfId="6302"/>
    <cellStyle name="Input 6 3" xfId="6858"/>
    <cellStyle name="Input 6 4" xfId="13711"/>
    <cellStyle name="Input 7" xfId="1358"/>
    <cellStyle name="Input 7 2" xfId="6665"/>
    <cellStyle name="Input 7 3" xfId="8457"/>
    <cellStyle name="Input 8" xfId="6294"/>
    <cellStyle name="Input 9" xfId="7499"/>
    <cellStyle name="Izhod 2" xfId="72"/>
    <cellStyle name="Izhod 2 2" xfId="1359"/>
    <cellStyle name="Izhod 2 2 2" xfId="8007"/>
    <cellStyle name="Izhod 2 2 3" xfId="7493"/>
    <cellStyle name="Izhod 2 3" xfId="8145"/>
    <cellStyle name="Izhod 2 4" xfId="6206"/>
    <cellStyle name="Izhod 3" xfId="14037"/>
    <cellStyle name="Izhod 4" xfId="13416"/>
    <cellStyle name="KOLICINA" xfId="20797"/>
    <cellStyle name="Komma0" xfId="13653"/>
    <cellStyle name="ĹëČ­ [0]_laroux" xfId="13408"/>
    <cellStyle name="ĹëČ­_laroux" xfId="14300"/>
    <cellStyle name="Linked Cell" xfId="1360"/>
    <cellStyle name="Linked Cell 1" xfId="1361"/>
    <cellStyle name="Linked Cell 1 2" xfId="8010"/>
    <cellStyle name="Linked Cell 1 3" xfId="7491"/>
    <cellStyle name="Linked Cell 2" xfId="1362"/>
    <cellStyle name="Linked Cell 2 2" xfId="8009"/>
    <cellStyle name="Linked Cell 2 2 2" xfId="14048"/>
    <cellStyle name="Linked Cell 2 2 2 2" xfId="13414"/>
    <cellStyle name="Linked Cell 2 2 3" xfId="13692"/>
    <cellStyle name="Linked Cell 2 3" xfId="6857"/>
    <cellStyle name="Linked Cell 2 3 2" xfId="13734"/>
    <cellStyle name="Linked Cell 2 3 3" xfId="13546"/>
    <cellStyle name="Linked Cell 2 4" xfId="14029"/>
    <cellStyle name="Linked Cell 2 4 2" xfId="13680"/>
    <cellStyle name="Linked Cell 2 5" xfId="13409"/>
    <cellStyle name="Linked Cell 2 6" xfId="13412"/>
    <cellStyle name="Linked Cell 2 7" xfId="13346"/>
    <cellStyle name="Linked Cell 3" xfId="1363"/>
    <cellStyle name="Linked Cell 3 2" xfId="7102"/>
    <cellStyle name="Linked Cell 3 2 2" xfId="13410"/>
    <cellStyle name="Linked Cell 3 3" xfId="6856"/>
    <cellStyle name="Linked Cell 4" xfId="1364"/>
    <cellStyle name="Linked Cell 4 2" xfId="8008"/>
    <cellStyle name="Linked Cell 4 3" xfId="7487"/>
    <cellStyle name="Linked Cell 5" xfId="1365"/>
    <cellStyle name="Linked Cell 5 2" xfId="7101"/>
    <cellStyle name="Linked Cell 5 3" xfId="7490"/>
    <cellStyle name="Linked Cell 6" xfId="1366"/>
    <cellStyle name="Linked Cell 6 2" xfId="6303"/>
    <cellStyle name="Linked Cell 6 3" xfId="7489"/>
    <cellStyle name="Linked Cell 6 4" xfId="13509"/>
    <cellStyle name="Linked Cell 7" xfId="1367"/>
    <cellStyle name="Linked Cell 7 2" xfId="7488"/>
    <cellStyle name="Linked Cell 7 3" xfId="8458"/>
    <cellStyle name="Linked Cell 8" xfId="6295"/>
    <cellStyle name="Linked Cell 9" xfId="7492"/>
    <cellStyle name="MASTER STEVILKE" xfId="20802"/>
    <cellStyle name="ME" xfId="20798"/>
    <cellStyle name="Naslov 1 1" xfId="73"/>
    <cellStyle name="Naslov 1 1 1" xfId="1368"/>
    <cellStyle name="Naslov 1 1 1 2" xfId="7971"/>
    <cellStyle name="Naslov 1 1 1 3" xfId="6338"/>
    <cellStyle name="Naslov 1 1 2" xfId="1369"/>
    <cellStyle name="Naslov 1 1 2 2" xfId="8194"/>
    <cellStyle name="Naslov 1 1 2 3" xfId="7486"/>
    <cellStyle name="Naslov 1 1 3" xfId="8006"/>
    <cellStyle name="Naslov 1 1 4" xfId="6854"/>
    <cellStyle name="Naslov 1 2" xfId="74"/>
    <cellStyle name="Naslov 1 2 2" xfId="8144"/>
    <cellStyle name="Naslov 1 2 3" xfId="7485"/>
    <cellStyle name="Naslov 1 3" xfId="75"/>
    <cellStyle name="Naslov 1 3 2" xfId="8244"/>
    <cellStyle name="Naslov 1 3 3" xfId="7484"/>
    <cellStyle name="Naslov 1 4" xfId="6855"/>
    <cellStyle name="Naslov 2 2" xfId="76"/>
    <cellStyle name="Naslov 2 2 2" xfId="8005"/>
    <cellStyle name="Naslov 2 2 3" xfId="7481"/>
    <cellStyle name="Naslov 2 3" xfId="77"/>
    <cellStyle name="Naslov 2 3 2" xfId="8004"/>
    <cellStyle name="Naslov 2 3 3" xfId="7483"/>
    <cellStyle name="Naslov 2 4" xfId="6853"/>
    <cellStyle name="Naslov 3 2" xfId="78"/>
    <cellStyle name="Naslov 3 2 2" xfId="8002"/>
    <cellStyle name="Naslov 3 2 3" xfId="6852"/>
    <cellStyle name="Naslov 3 3" xfId="79"/>
    <cellStyle name="Naslov 3 3 2" xfId="8205"/>
    <cellStyle name="Naslov 3 3 3" xfId="6851"/>
    <cellStyle name="Naslov 3 4" xfId="7482"/>
    <cellStyle name="Naslov 4 2" xfId="80"/>
    <cellStyle name="Naslov 4 2 2" xfId="8003"/>
    <cellStyle name="Naslov 4 2 3" xfId="6340"/>
    <cellStyle name="Naslov 4 3" xfId="81"/>
    <cellStyle name="Naslov 4 3 2" xfId="7100"/>
    <cellStyle name="Naslov 4 3 3" xfId="7480"/>
    <cellStyle name="Naslov 4 4" xfId="6339"/>
    <cellStyle name="Naslov 5" xfId="82"/>
    <cellStyle name="Naslov 5 2" xfId="1370"/>
    <cellStyle name="Naslov 5 2 2" xfId="7478"/>
    <cellStyle name="Naslov 5 2 3" xfId="8459"/>
    <cellStyle name="Naslov 5 3" xfId="2885"/>
    <cellStyle name="Naslov 5 4" xfId="7479"/>
    <cellStyle name="Naslov 6" xfId="13411"/>
    <cellStyle name="Naslov del" xfId="1371"/>
    <cellStyle name="Naslov del 1" xfId="1372"/>
    <cellStyle name="Naslov del 1 2" xfId="8000"/>
    <cellStyle name="Naslov del 1 3" xfId="7477"/>
    <cellStyle name="Naslov del 2" xfId="1373"/>
    <cellStyle name="Naslov del 2 2" xfId="8204"/>
    <cellStyle name="Naslov del 2 3" xfId="6849"/>
    <cellStyle name="Naslov del 3" xfId="1374"/>
    <cellStyle name="Naslov del 3 2" xfId="8001"/>
    <cellStyle name="Naslov del 3 3" xfId="7476"/>
    <cellStyle name="Naslov del 4" xfId="1375"/>
    <cellStyle name="Naslov del 4 2" xfId="7099"/>
    <cellStyle name="Naslov del 4 3" xfId="7475"/>
    <cellStyle name="Naslov del 5" xfId="1376"/>
    <cellStyle name="Naslov del 5 2" xfId="7999"/>
    <cellStyle name="Naslov del 5 3" xfId="6848"/>
    <cellStyle name="Naslov del 6" xfId="1377"/>
    <cellStyle name="Naslov del 6 2" xfId="7098"/>
    <cellStyle name="Naslov del 6 3" xfId="6847"/>
    <cellStyle name="Naslov del 7" xfId="8118"/>
    <cellStyle name="Naslov del 8" xfId="6850"/>
    <cellStyle name="nASLOV PROSTOROV" xfId="1378"/>
    <cellStyle name="nASLOV PROSTOROV 1" xfId="1379"/>
    <cellStyle name="nASLOV PROSTOROV 1 2" xfId="7990"/>
    <cellStyle name="nASLOV PROSTOROV 1 3" xfId="7474"/>
    <cellStyle name="nASLOV PROSTOROV 2" xfId="1380"/>
    <cellStyle name="nASLOV PROSTOROV 2 2" xfId="8201"/>
    <cellStyle name="nASLOV PROSTOROV 2 3" xfId="7473"/>
    <cellStyle name="nASLOV PROSTOROV 3" xfId="1381"/>
    <cellStyle name="nASLOV PROSTOROV 3 2" xfId="7998"/>
    <cellStyle name="nASLOV PROSTOROV 3 3" xfId="6846"/>
    <cellStyle name="nASLOV PROSTOROV 4" xfId="1382"/>
    <cellStyle name="nASLOV PROSTOROV 4 2" xfId="8143"/>
    <cellStyle name="nASLOV PROSTOROV 4 3" xfId="6845"/>
    <cellStyle name="nASLOV PROSTOROV 5" xfId="1383"/>
    <cellStyle name="nASLOV PROSTOROV 5 2" xfId="8243"/>
    <cellStyle name="nASLOV PROSTOROV 5 3" xfId="7471"/>
    <cellStyle name="nASLOV PROSTOROV 6" xfId="1384"/>
    <cellStyle name="nASLOV PROSTOROV 6 2" xfId="7997"/>
    <cellStyle name="nASLOV PROSTOROV 6 3" xfId="7472"/>
    <cellStyle name="nASLOV PROSTOROV 7" xfId="7996"/>
    <cellStyle name="nASLOV PROSTOROV 8" xfId="7470"/>
    <cellStyle name="Navadno" xfId="0" builtinId="0"/>
    <cellStyle name="Navadno 10" xfId="7"/>
    <cellStyle name="Navadno 10 10" xfId="14512"/>
    <cellStyle name="Navadno 10 11" xfId="5829"/>
    <cellStyle name="Navadno 10 2" xfId="83"/>
    <cellStyle name="Navadno 10 2 2" xfId="84"/>
    <cellStyle name="Navadno 10 2 2 2" xfId="85"/>
    <cellStyle name="Navadno 10 2 2 2 2" xfId="86"/>
    <cellStyle name="Navadno 10 2 2 2 2 2" xfId="2886"/>
    <cellStyle name="Navadno 10 2 2 2 3" xfId="2887"/>
    <cellStyle name="Navadno 10 2 2 3" xfId="87"/>
    <cellStyle name="Navadno 10 2 2 3 2" xfId="2888"/>
    <cellStyle name="Navadno 10 2 2 4" xfId="2889"/>
    <cellStyle name="Navadno 10 2 3" xfId="88"/>
    <cellStyle name="Navadno 10 2 3 2" xfId="89"/>
    <cellStyle name="Navadno 10 2 3 2 2" xfId="2890"/>
    <cellStyle name="Navadno 10 2 3 3" xfId="2891"/>
    <cellStyle name="Navadno 10 2 4" xfId="90"/>
    <cellStyle name="Navadno 10 2 4 2" xfId="2892"/>
    <cellStyle name="Navadno 10 2 5" xfId="1385"/>
    <cellStyle name="Navadno 10 2 6" xfId="2893"/>
    <cellStyle name="Navadno 10 3" xfId="91"/>
    <cellStyle name="Navadno 10 3 2" xfId="92"/>
    <cellStyle name="Navadno 10 3 2 2" xfId="93"/>
    <cellStyle name="Navadno 10 3 2 2 2" xfId="94"/>
    <cellStyle name="Navadno 10 3 2 2 2 2" xfId="2894"/>
    <cellStyle name="Navadno 10 3 2 2 3" xfId="2895"/>
    <cellStyle name="Navadno 10 3 2 3" xfId="95"/>
    <cellStyle name="Navadno 10 3 2 3 2" xfId="2896"/>
    <cellStyle name="Navadno 10 3 2 4" xfId="2897"/>
    <cellStyle name="Navadno 10 3 3" xfId="96"/>
    <cellStyle name="Navadno 10 3 3 2" xfId="97"/>
    <cellStyle name="Navadno 10 3 3 2 2" xfId="2898"/>
    <cellStyle name="Navadno 10 3 3 3" xfId="2899"/>
    <cellStyle name="Navadno 10 3 4" xfId="98"/>
    <cellStyle name="Navadno 10 3 4 2" xfId="2900"/>
    <cellStyle name="Navadno 10 3 5" xfId="2901"/>
    <cellStyle name="Navadno 10 4" xfId="786"/>
    <cellStyle name="Navadno 10 4 2" xfId="15289"/>
    <cellStyle name="Navadno 10 4 3" xfId="20777"/>
    <cellStyle name="Navadno 10 4 4" xfId="20784"/>
    <cellStyle name="Navadno 10 5" xfId="1386"/>
    <cellStyle name="Navadno 10 6" xfId="2902"/>
    <cellStyle name="Navadno 10 7" xfId="2527"/>
    <cellStyle name="Navadno 10 8" xfId="6205"/>
    <cellStyle name="Navadno 10 9" xfId="8460"/>
    <cellStyle name="Navadno 105" xfId="5570"/>
    <cellStyle name="Navadno 106" xfId="5571"/>
    <cellStyle name="Navadno 11" xfId="99"/>
    <cellStyle name="Navadno 11 10" xfId="14514"/>
    <cellStyle name="Navadno 11 11" xfId="5833"/>
    <cellStyle name="Navadno 11 2" xfId="100"/>
    <cellStyle name="Navadno 11 2 2" xfId="101"/>
    <cellStyle name="Navadno 11 2 2 2" xfId="102"/>
    <cellStyle name="Navadno 11 2 2 2 2" xfId="103"/>
    <cellStyle name="Navadno 11 2 2 2 2 2" xfId="2904"/>
    <cellStyle name="Navadno 11 2 2 2 3" xfId="2905"/>
    <cellStyle name="Navadno 11 2 2 3" xfId="104"/>
    <cellStyle name="Navadno 11 2 2 3 2" xfId="2906"/>
    <cellStyle name="Navadno 11 2 2 4" xfId="2907"/>
    <cellStyle name="Navadno 11 2 3" xfId="105"/>
    <cellStyle name="Navadno 11 2 3 2" xfId="106"/>
    <cellStyle name="Navadno 11 2 3 2 2" xfId="2908"/>
    <cellStyle name="Navadno 11 2 3 3" xfId="2909"/>
    <cellStyle name="Navadno 11 2 4" xfId="107"/>
    <cellStyle name="Navadno 11 2 4 2" xfId="2910"/>
    <cellStyle name="Navadno 11 2 5" xfId="2911"/>
    <cellStyle name="Navadno 11 3" xfId="108"/>
    <cellStyle name="Navadno 11 3 2" xfId="109"/>
    <cellStyle name="Navadno 11 3 2 2" xfId="110"/>
    <cellStyle name="Navadno 11 3 2 2 2" xfId="111"/>
    <cellStyle name="Navadno 11 3 2 2 2 2" xfId="2912"/>
    <cellStyle name="Navadno 11 3 2 2 3" xfId="2913"/>
    <cellStyle name="Navadno 11 3 2 3" xfId="112"/>
    <cellStyle name="Navadno 11 3 2 3 2" xfId="2914"/>
    <cellStyle name="Navadno 11 3 2 4" xfId="2915"/>
    <cellStyle name="Navadno 11 3 3" xfId="113"/>
    <cellStyle name="Navadno 11 3 3 2" xfId="114"/>
    <cellStyle name="Navadno 11 3 3 2 2" xfId="2916"/>
    <cellStyle name="Navadno 11 3 3 3" xfId="2917"/>
    <cellStyle name="Navadno 11 3 4" xfId="115"/>
    <cellStyle name="Navadno 11 3 4 2" xfId="2918"/>
    <cellStyle name="Navadno 11 3 5" xfId="2919"/>
    <cellStyle name="Navadno 11 4" xfId="1387"/>
    <cellStyle name="Navadno 11 5" xfId="1388"/>
    <cellStyle name="Navadno 11 6" xfId="2903"/>
    <cellStyle name="Navadno 11 7" xfId="2528"/>
    <cellStyle name="Navadno 11 8" xfId="6184"/>
    <cellStyle name="Navadno 11 9" xfId="8462"/>
    <cellStyle name="Navadno 11 9 2" xfId="15525"/>
    <cellStyle name="Navadno 12" xfId="116"/>
    <cellStyle name="Navadno 12 2" xfId="117"/>
    <cellStyle name="Navadno 12 2 2" xfId="118"/>
    <cellStyle name="Navadno 12 2 2 2" xfId="119"/>
    <cellStyle name="Navadno 12 2 2 2 2" xfId="120"/>
    <cellStyle name="Navadno 12 2 2 2 2 2" xfId="2920"/>
    <cellStyle name="Navadno 12 2 2 2 3" xfId="2921"/>
    <cellStyle name="Navadno 12 2 2 3" xfId="121"/>
    <cellStyle name="Navadno 12 2 2 3 2" xfId="2922"/>
    <cellStyle name="Navadno 12 2 2 4" xfId="2923"/>
    <cellStyle name="Navadno 12 2 3" xfId="122"/>
    <cellStyle name="Navadno 12 2 3 2" xfId="123"/>
    <cellStyle name="Navadno 12 2 3 2 2" xfId="2924"/>
    <cellStyle name="Navadno 12 2 3 3" xfId="2925"/>
    <cellStyle name="Navadno 12 2 4" xfId="124"/>
    <cellStyle name="Navadno 12 2 4 2" xfId="2926"/>
    <cellStyle name="Navadno 12 2 5" xfId="2927"/>
    <cellStyle name="Navadno 12 3" xfId="125"/>
    <cellStyle name="Navadno 12 3 2" xfId="126"/>
    <cellStyle name="Navadno 12 3 2 2" xfId="127"/>
    <cellStyle name="Navadno 12 3 2 2 2" xfId="128"/>
    <cellStyle name="Navadno 12 3 2 2 2 2" xfId="2928"/>
    <cellStyle name="Navadno 12 3 2 2 3" xfId="2929"/>
    <cellStyle name="Navadno 12 3 2 3" xfId="129"/>
    <cellStyle name="Navadno 12 3 2 3 2" xfId="2930"/>
    <cellStyle name="Navadno 12 3 2 4" xfId="2931"/>
    <cellStyle name="Navadno 12 3 3" xfId="130"/>
    <cellStyle name="Navadno 12 3 3 2" xfId="131"/>
    <cellStyle name="Navadno 12 3 3 2 2" xfId="2932"/>
    <cellStyle name="Navadno 12 3 3 3" xfId="2933"/>
    <cellStyle name="Navadno 12 3 4" xfId="132"/>
    <cellStyle name="Navadno 12 3 4 2" xfId="2934"/>
    <cellStyle name="Navadno 12 3 5" xfId="2935"/>
    <cellStyle name="Navadno 12 4" xfId="133"/>
    <cellStyle name="Navadno 12 4 2" xfId="134"/>
    <cellStyle name="Navadno 12 4 2 2" xfId="135"/>
    <cellStyle name="Navadno 12 4 2 2 2" xfId="2936"/>
    <cellStyle name="Navadno 12 4 2 3" xfId="2937"/>
    <cellStyle name="Navadno 12 4 3" xfId="136"/>
    <cellStyle name="Navadno 12 4 3 2" xfId="2938"/>
    <cellStyle name="Navadno 12 4 4" xfId="2939"/>
    <cellStyle name="Navadno 12 5" xfId="137"/>
    <cellStyle name="Navadno 12 5 2" xfId="138"/>
    <cellStyle name="Navadno 12 5 2 2" xfId="139"/>
    <cellStyle name="Navadno 12 5 2 2 2" xfId="2940"/>
    <cellStyle name="Navadno 12 5 2 3" xfId="2941"/>
    <cellStyle name="Navadno 12 5 3" xfId="140"/>
    <cellStyle name="Navadno 12 5 3 2" xfId="2942"/>
    <cellStyle name="Navadno 12 5 4" xfId="2943"/>
    <cellStyle name="Navadno 12 6" xfId="141"/>
    <cellStyle name="Navadno 12 6 2" xfId="142"/>
    <cellStyle name="Navadno 12 6 2 2" xfId="2944"/>
    <cellStyle name="Navadno 12 6 3" xfId="2945"/>
    <cellStyle name="Navadno 12 7" xfId="143"/>
    <cellStyle name="Navadno 12 7 2" xfId="2946"/>
    <cellStyle name="Navadno 12 8" xfId="2947"/>
    <cellStyle name="Navadno 12_SELNICA POPISI GOI ZBIR - FAZNO - z dopolnitvami marec 2013" xfId="1389"/>
    <cellStyle name="Navadno 13" xfId="1390"/>
    <cellStyle name="Navadno 13 2" xfId="144"/>
    <cellStyle name="Navadno 13 2 2" xfId="145"/>
    <cellStyle name="Navadno 13 2 2 2" xfId="146"/>
    <cellStyle name="Navadno 13 2 2 2 2" xfId="147"/>
    <cellStyle name="Navadno 13 2 2 2 2 2" xfId="2948"/>
    <cellStyle name="Navadno 13 2 2 2 3" xfId="2949"/>
    <cellStyle name="Navadno 13 2 2 3" xfId="148"/>
    <cellStyle name="Navadno 13 2 2 3 2" xfId="2950"/>
    <cellStyle name="Navadno 13 2 2 4" xfId="2951"/>
    <cellStyle name="Navadno 13 2 3" xfId="149"/>
    <cellStyle name="Navadno 13 2 3 2" xfId="150"/>
    <cellStyle name="Navadno 13 2 3 2 2" xfId="2952"/>
    <cellStyle name="Navadno 13 2 3 3" xfId="2953"/>
    <cellStyle name="Navadno 13 2 4" xfId="151"/>
    <cellStyle name="Navadno 13 2 4 2" xfId="2954"/>
    <cellStyle name="Navadno 13 2 5" xfId="2955"/>
    <cellStyle name="Navadno 13 3" xfId="152"/>
    <cellStyle name="Navadno 13 3 2" xfId="153"/>
    <cellStyle name="Navadno 13 3 2 2" xfId="154"/>
    <cellStyle name="Navadno 13 3 2 2 2" xfId="155"/>
    <cellStyle name="Navadno 13 3 2 2 2 2" xfId="2956"/>
    <cellStyle name="Navadno 13 3 2 2 3" xfId="2957"/>
    <cellStyle name="Navadno 13 3 2 3" xfId="156"/>
    <cellStyle name="Navadno 13 3 2 3 2" xfId="2958"/>
    <cellStyle name="Navadno 13 3 2 4" xfId="2959"/>
    <cellStyle name="Navadno 13 3 3" xfId="157"/>
    <cellStyle name="Navadno 13 3 3 2" xfId="158"/>
    <cellStyle name="Navadno 13 3 3 2 2" xfId="2960"/>
    <cellStyle name="Navadno 13 3 3 3" xfId="2961"/>
    <cellStyle name="Navadno 13 3 4" xfId="159"/>
    <cellStyle name="Navadno 13 3 4 2" xfId="2962"/>
    <cellStyle name="Navadno 13 3 5" xfId="2963"/>
    <cellStyle name="Navadno 13 4" xfId="15291"/>
    <cellStyle name="Navadno 14" xfId="788"/>
    <cellStyle name="Navadno 14 2" xfId="160"/>
    <cellStyle name="Navadno 14 2 2" xfId="161"/>
    <cellStyle name="Navadno 14 2 2 2" xfId="162"/>
    <cellStyle name="Navadno 14 2 2 2 2" xfId="163"/>
    <cellStyle name="Navadno 14 2 2 2 2 2" xfId="2964"/>
    <cellStyle name="Navadno 14 2 2 2 3" xfId="2965"/>
    <cellStyle name="Navadno 14 2 2 3" xfId="164"/>
    <cellStyle name="Navadno 14 2 2 3 2" xfId="2966"/>
    <cellStyle name="Navadno 14 2 2 4" xfId="2967"/>
    <cellStyle name="Navadno 14 2 3" xfId="165"/>
    <cellStyle name="Navadno 14 2 3 2" xfId="166"/>
    <cellStyle name="Navadno 14 2 3 2 2" xfId="2968"/>
    <cellStyle name="Navadno 14 2 3 3" xfId="2969"/>
    <cellStyle name="Navadno 14 2 4" xfId="167"/>
    <cellStyle name="Navadno 14 2 4 2" xfId="2970"/>
    <cellStyle name="Navadno 14 2 5" xfId="2971"/>
    <cellStyle name="Navadno 14 3" xfId="168"/>
    <cellStyle name="Navadno 14 3 2" xfId="169"/>
    <cellStyle name="Navadno 14 3 2 2" xfId="170"/>
    <cellStyle name="Navadno 14 3 2 2 2" xfId="171"/>
    <cellStyle name="Navadno 14 3 2 2 2 2" xfId="2972"/>
    <cellStyle name="Navadno 14 3 2 2 3" xfId="2973"/>
    <cellStyle name="Navadno 14 3 2 3" xfId="172"/>
    <cellStyle name="Navadno 14 3 2 3 2" xfId="2974"/>
    <cellStyle name="Navadno 14 3 2 4" xfId="2975"/>
    <cellStyle name="Navadno 14 3 3" xfId="173"/>
    <cellStyle name="Navadno 14 3 3 2" xfId="174"/>
    <cellStyle name="Navadno 14 3 3 2 2" xfId="2976"/>
    <cellStyle name="Navadno 14 3 3 3" xfId="2977"/>
    <cellStyle name="Navadno 14 3 4" xfId="175"/>
    <cellStyle name="Navadno 14 3 4 2" xfId="2978"/>
    <cellStyle name="Navadno 14 3 5" xfId="2979"/>
    <cellStyle name="Navadno 15" xfId="1391"/>
    <cellStyle name="Navadno 15 2" xfId="176"/>
    <cellStyle name="Navadno 15 2 2" xfId="177"/>
    <cellStyle name="Navadno 15 2 2 2" xfId="178"/>
    <cellStyle name="Navadno 15 2 2 2 2" xfId="179"/>
    <cellStyle name="Navadno 15 2 2 2 2 2" xfId="2980"/>
    <cellStyle name="Navadno 15 2 2 2 3" xfId="2981"/>
    <cellStyle name="Navadno 15 2 2 3" xfId="180"/>
    <cellStyle name="Navadno 15 2 2 3 2" xfId="2982"/>
    <cellStyle name="Navadno 15 2 2 4" xfId="2983"/>
    <cellStyle name="Navadno 15 2 3" xfId="181"/>
    <cellStyle name="Navadno 15 2 3 2" xfId="182"/>
    <cellStyle name="Navadno 15 2 3 2 2" xfId="2984"/>
    <cellStyle name="Navadno 15 2 3 3" xfId="2985"/>
    <cellStyle name="Navadno 15 2 4" xfId="183"/>
    <cellStyle name="Navadno 15 2 4 2" xfId="2986"/>
    <cellStyle name="Navadno 15 2 5" xfId="2987"/>
    <cellStyle name="Navadno 15 3" xfId="184"/>
    <cellStyle name="Navadno 15 3 2" xfId="185"/>
    <cellStyle name="Navadno 15 3 2 2" xfId="186"/>
    <cellStyle name="Navadno 15 3 2 2 2" xfId="187"/>
    <cellStyle name="Navadno 15 3 2 2 2 2" xfId="2988"/>
    <cellStyle name="Navadno 15 3 2 2 3" xfId="2989"/>
    <cellStyle name="Navadno 15 3 2 3" xfId="188"/>
    <cellStyle name="Navadno 15 3 2 3 2" xfId="2990"/>
    <cellStyle name="Navadno 15 3 2 4" xfId="2991"/>
    <cellStyle name="Navadno 15 3 3" xfId="189"/>
    <cellStyle name="Navadno 15 3 3 2" xfId="190"/>
    <cellStyle name="Navadno 15 3 3 2 2" xfId="2992"/>
    <cellStyle name="Navadno 15 3 3 3" xfId="2993"/>
    <cellStyle name="Navadno 15 3 4" xfId="191"/>
    <cellStyle name="Navadno 15 3 4 2" xfId="2994"/>
    <cellStyle name="Navadno 15 3 5" xfId="2995"/>
    <cellStyle name="Navadno 15 4" xfId="1392"/>
    <cellStyle name="Navadno 15 4 2" xfId="1393"/>
    <cellStyle name="Navadno 16" xfId="2996"/>
    <cellStyle name="Navadno 16 2" xfId="192"/>
    <cellStyle name="Navadno 16 2 2" xfId="193"/>
    <cellStyle name="Navadno 16 2 2 2" xfId="194"/>
    <cellStyle name="Navadno 16 2 2 2 2" xfId="195"/>
    <cellStyle name="Navadno 16 2 2 2 2 2" xfId="2997"/>
    <cellStyle name="Navadno 16 2 2 2 3" xfId="2998"/>
    <cellStyle name="Navadno 16 2 2 3" xfId="196"/>
    <cellStyle name="Navadno 16 2 2 3 2" xfId="2999"/>
    <cellStyle name="Navadno 16 2 2 4" xfId="3000"/>
    <cellStyle name="Navadno 16 2 3" xfId="197"/>
    <cellStyle name="Navadno 16 2 3 2" xfId="198"/>
    <cellStyle name="Navadno 16 2 3 2 2" xfId="3001"/>
    <cellStyle name="Navadno 16 2 3 3" xfId="3002"/>
    <cellStyle name="Navadno 16 2 4" xfId="199"/>
    <cellStyle name="Navadno 16 2 4 2" xfId="3003"/>
    <cellStyle name="Navadno 16 2 5" xfId="3004"/>
    <cellStyle name="Navadno 16 3" xfId="200"/>
    <cellStyle name="Navadno 16 3 2" xfId="201"/>
    <cellStyle name="Navadno 16 3 2 2" xfId="202"/>
    <cellStyle name="Navadno 16 3 2 2 2" xfId="203"/>
    <cellStyle name="Navadno 16 3 2 2 2 2" xfId="3005"/>
    <cellStyle name="Navadno 16 3 2 2 3" xfId="3006"/>
    <cellStyle name="Navadno 16 3 2 3" xfId="204"/>
    <cellStyle name="Navadno 16 3 2 3 2" xfId="3007"/>
    <cellStyle name="Navadno 16 3 2 4" xfId="3008"/>
    <cellStyle name="Navadno 16 3 3" xfId="205"/>
    <cellStyle name="Navadno 16 3 3 2" xfId="206"/>
    <cellStyle name="Navadno 16 3 3 2 2" xfId="3009"/>
    <cellStyle name="Navadno 16 3 3 3" xfId="3010"/>
    <cellStyle name="Navadno 16 3 4" xfId="207"/>
    <cellStyle name="Navadno 16 3 4 2" xfId="3011"/>
    <cellStyle name="Navadno 16 3 5" xfId="3012"/>
    <cellStyle name="Navadno 16 4" xfId="3013"/>
    <cellStyle name="Navadno 16 5" xfId="3014"/>
    <cellStyle name="Navadno 17" xfId="3015"/>
    <cellStyle name="Navadno 17 2" xfId="208"/>
    <cellStyle name="Navadno 17 2 2" xfId="209"/>
    <cellStyle name="Navadno 17 2 2 2" xfId="210"/>
    <cellStyle name="Navadno 17 2 2 2 2" xfId="211"/>
    <cellStyle name="Navadno 17 2 2 2 2 2" xfId="3016"/>
    <cellStyle name="Navadno 17 2 2 2 3" xfId="3017"/>
    <cellStyle name="Navadno 17 2 2 3" xfId="212"/>
    <cellStyle name="Navadno 17 2 2 3 2" xfId="3018"/>
    <cellStyle name="Navadno 17 2 2 4" xfId="3019"/>
    <cellStyle name="Navadno 17 2 3" xfId="213"/>
    <cellStyle name="Navadno 17 2 3 2" xfId="214"/>
    <cellStyle name="Navadno 17 2 3 2 2" xfId="3020"/>
    <cellStyle name="Navadno 17 2 3 3" xfId="3021"/>
    <cellStyle name="Navadno 17 2 4" xfId="215"/>
    <cellStyle name="Navadno 17 2 4 2" xfId="3022"/>
    <cellStyle name="Navadno 17 2 5" xfId="3023"/>
    <cellStyle name="Navadno 17 3" xfId="216"/>
    <cellStyle name="Navadno 17 3 2" xfId="217"/>
    <cellStyle name="Navadno 17 3 2 2" xfId="218"/>
    <cellStyle name="Navadno 17 3 2 2 2" xfId="219"/>
    <cellStyle name="Navadno 17 3 2 2 2 2" xfId="3024"/>
    <cellStyle name="Navadno 17 3 2 2 3" xfId="3025"/>
    <cellStyle name="Navadno 17 3 2 3" xfId="220"/>
    <cellStyle name="Navadno 17 3 2 3 2" xfId="3026"/>
    <cellStyle name="Navadno 17 3 2 4" xfId="3027"/>
    <cellStyle name="Navadno 17 3 3" xfId="221"/>
    <cellStyle name="Navadno 17 3 3 2" xfId="222"/>
    <cellStyle name="Navadno 17 3 3 2 2" xfId="3028"/>
    <cellStyle name="Navadno 17 3 3 3" xfId="3029"/>
    <cellStyle name="Navadno 17 3 4" xfId="223"/>
    <cellStyle name="Navadno 17 3 4 2" xfId="3030"/>
    <cellStyle name="Navadno 17 3 5" xfId="3031"/>
    <cellStyle name="Navadno 18" xfId="3032"/>
    <cellStyle name="Navadno 18 2" xfId="224"/>
    <cellStyle name="Navadno 18 2 2" xfId="225"/>
    <cellStyle name="Navadno 18 2 2 2" xfId="226"/>
    <cellStyle name="Navadno 18 2 2 2 2" xfId="227"/>
    <cellStyle name="Navadno 18 2 2 2 2 2" xfId="3033"/>
    <cellStyle name="Navadno 18 2 2 2 3" xfId="3034"/>
    <cellStyle name="Navadno 18 2 2 3" xfId="228"/>
    <cellStyle name="Navadno 18 2 2 3 2" xfId="3035"/>
    <cellStyle name="Navadno 18 2 2 4" xfId="3036"/>
    <cellStyle name="Navadno 18 2 3" xfId="229"/>
    <cellStyle name="Navadno 18 2 3 2" xfId="230"/>
    <cellStyle name="Navadno 18 2 3 2 2" xfId="3037"/>
    <cellStyle name="Navadno 18 2 3 3" xfId="3038"/>
    <cellStyle name="Navadno 18 2 4" xfId="231"/>
    <cellStyle name="Navadno 18 2 4 2" xfId="3039"/>
    <cellStyle name="Navadno 18 2 5" xfId="3040"/>
    <cellStyle name="Navadno 18 3" xfId="232"/>
    <cellStyle name="Navadno 18 3 2" xfId="233"/>
    <cellStyle name="Navadno 18 3 2 2" xfId="234"/>
    <cellStyle name="Navadno 18 3 2 2 2" xfId="235"/>
    <cellStyle name="Navadno 18 3 2 2 2 2" xfId="3041"/>
    <cellStyle name="Navadno 18 3 2 2 3" xfId="3042"/>
    <cellStyle name="Navadno 18 3 2 3" xfId="236"/>
    <cellStyle name="Navadno 18 3 2 3 2" xfId="3043"/>
    <cellStyle name="Navadno 18 3 2 4" xfId="3044"/>
    <cellStyle name="Navadno 18 3 3" xfId="237"/>
    <cellStyle name="Navadno 18 3 3 2" xfId="238"/>
    <cellStyle name="Navadno 18 3 3 2 2" xfId="3045"/>
    <cellStyle name="Navadno 18 3 3 3" xfId="3046"/>
    <cellStyle name="Navadno 18 3 4" xfId="239"/>
    <cellStyle name="Navadno 18 3 4 2" xfId="3047"/>
    <cellStyle name="Navadno 18 3 5" xfId="3048"/>
    <cellStyle name="Navadno 18 4" xfId="3049"/>
    <cellStyle name="Navadno 19" xfId="3050"/>
    <cellStyle name="Navadno 19 2" xfId="240"/>
    <cellStyle name="Navadno 19 2 2" xfId="241"/>
    <cellStyle name="Navadno 19 2 2 2" xfId="242"/>
    <cellStyle name="Navadno 19 2 2 2 2" xfId="243"/>
    <cellStyle name="Navadno 19 2 2 2 2 2" xfId="3051"/>
    <cellStyle name="Navadno 19 2 2 2 3" xfId="3052"/>
    <cellStyle name="Navadno 19 2 2 3" xfId="244"/>
    <cellStyle name="Navadno 19 2 2 3 2" xfId="3053"/>
    <cellStyle name="Navadno 19 2 2 4" xfId="3054"/>
    <cellStyle name="Navadno 19 2 3" xfId="245"/>
    <cellStyle name="Navadno 19 2 3 2" xfId="246"/>
    <cellStyle name="Navadno 19 2 3 2 2" xfId="3055"/>
    <cellStyle name="Navadno 19 2 3 3" xfId="3056"/>
    <cellStyle name="Navadno 19 2 4" xfId="247"/>
    <cellStyle name="Navadno 19 2 4 2" xfId="3057"/>
    <cellStyle name="Navadno 19 2 5" xfId="3058"/>
    <cellStyle name="Navadno 19 3" xfId="248"/>
    <cellStyle name="Navadno 19 3 2" xfId="249"/>
    <cellStyle name="Navadno 19 3 2 2" xfId="250"/>
    <cellStyle name="Navadno 19 3 2 2 2" xfId="251"/>
    <cellStyle name="Navadno 19 3 2 2 2 2" xfId="3059"/>
    <cellStyle name="Navadno 19 3 2 2 3" xfId="3060"/>
    <cellStyle name="Navadno 19 3 2 3" xfId="252"/>
    <cellStyle name="Navadno 19 3 2 3 2" xfId="3061"/>
    <cellStyle name="Navadno 19 3 2 4" xfId="3062"/>
    <cellStyle name="Navadno 19 3 3" xfId="253"/>
    <cellStyle name="Navadno 19 3 3 2" xfId="254"/>
    <cellStyle name="Navadno 19 3 3 2 2" xfId="3063"/>
    <cellStyle name="Navadno 19 3 3 3" xfId="3064"/>
    <cellStyle name="Navadno 19 3 4" xfId="255"/>
    <cellStyle name="Navadno 19 3 4 2" xfId="3065"/>
    <cellStyle name="Navadno 19 3 5" xfId="3066"/>
    <cellStyle name="Navadno 19 4" xfId="3067"/>
    <cellStyle name="Navadno 2" xfId="256"/>
    <cellStyle name="Navadno 2 10" xfId="8470"/>
    <cellStyle name="Navadno 2 11" xfId="20803"/>
    <cellStyle name="Navadno 2 2" xfId="257"/>
    <cellStyle name="Navadno 2 2 2" xfId="258"/>
    <cellStyle name="Navadno 2 2 2 2" xfId="1394"/>
    <cellStyle name="Navadno 2 2 2 2 2" xfId="7994"/>
    <cellStyle name="Navadno 2 2 2 2 3" xfId="7468"/>
    <cellStyle name="Navadno 2 2 2 3" xfId="795"/>
    <cellStyle name="Navadno 2 2 2 3 2" xfId="3071"/>
    <cellStyle name="Navadno 2 2 2 3 3" xfId="3072"/>
    <cellStyle name="Navadno 2 2 2 3 4" xfId="8477"/>
    <cellStyle name="Navadno 2 2 2 4" xfId="3073"/>
    <cellStyle name="Navadno 2 2 2 5" xfId="3074"/>
    <cellStyle name="Navadno 2 2 2 6" xfId="3070"/>
    <cellStyle name="Navadno 2 2 3" xfId="792"/>
    <cellStyle name="Navadno 2 2 3 2" xfId="3075"/>
    <cellStyle name="Navadno 2 2 3 3" xfId="6212"/>
    <cellStyle name="Navadno 2 2 3 4" xfId="7467"/>
    <cellStyle name="Navadno 2 2 4" xfId="1395"/>
    <cellStyle name="Navadno 2 2 4 2" xfId="3076"/>
    <cellStyle name="Navadno 2 2 4 3" xfId="3077"/>
    <cellStyle name="Navadno 2 2 4 4" xfId="8478"/>
    <cellStyle name="Navadno 2 2 5" xfId="3069"/>
    <cellStyle name="Navadno 2 2 6" xfId="5828"/>
    <cellStyle name="Navadno 2 2 6 2" xfId="8469"/>
    <cellStyle name="Navadno 2 3" xfId="259"/>
    <cellStyle name="Navadno 2 3 2" xfId="1396"/>
    <cellStyle name="Navadno 2 3 2 2" xfId="1397"/>
    <cellStyle name="Navadno 2 3 2 2 2" xfId="8203"/>
    <cellStyle name="Navadno 2 3 2 2 3" xfId="6844"/>
    <cellStyle name="Navadno 2 3 2 3" xfId="1398"/>
    <cellStyle name="Navadno 2 3 2 3 2" xfId="6843"/>
    <cellStyle name="Navadno 2 3 2 3 3" xfId="8479"/>
    <cellStyle name="Navadno 2 3 2 4" xfId="8467"/>
    <cellStyle name="Navadno 2 3 3" xfId="1399"/>
    <cellStyle name="Navadno 2 3 3 2" xfId="7995"/>
    <cellStyle name="Navadno 2 3 3 3" xfId="7465"/>
    <cellStyle name="Navadno 2 3 4" xfId="1400"/>
    <cellStyle name="Navadno 2 3 4 2" xfId="3078"/>
    <cellStyle name="Navadno 2 3 4 3" xfId="3079"/>
    <cellStyle name="Navadno 2 3 4 4" xfId="8480"/>
    <cellStyle name="Navadno 2 3 5" xfId="3080"/>
    <cellStyle name="Navadno 2 3 6" xfId="7466"/>
    <cellStyle name="Navadno 2 3 7" xfId="8468"/>
    <cellStyle name="Navadno 2 4" xfId="6"/>
    <cellStyle name="Navadno 2 4 2" xfId="8253"/>
    <cellStyle name="Navadno 2 4 2 2" xfId="7464"/>
    <cellStyle name="Navadno 2 4 2 3" xfId="8481"/>
    <cellStyle name="Navadno 2 4 3" xfId="8466"/>
    <cellStyle name="Navadno 2 5" xfId="260"/>
    <cellStyle name="Navadno 2 5 2" xfId="1401"/>
    <cellStyle name="Navadno 2 5 2 2" xfId="7097"/>
    <cellStyle name="Navadno 2 5 2 3" xfId="7462"/>
    <cellStyle name="Navadno 2 5 3" xfId="1402"/>
    <cellStyle name="Navadno 2 5 3 2" xfId="3082"/>
    <cellStyle name="Navadno 2 5 3 3" xfId="3083"/>
    <cellStyle name="Navadno 2 5 3 4" xfId="8482"/>
    <cellStyle name="Navadno 2 5 4" xfId="1403"/>
    <cellStyle name="Navadno 2 5 4 2" xfId="3084"/>
    <cellStyle name="Navadno 2 5 5" xfId="3081"/>
    <cellStyle name="Navadno 2 5 6" xfId="7463"/>
    <cellStyle name="Navadno 2 6" xfId="1404"/>
    <cellStyle name="Navadno 2 6 2" xfId="7992"/>
    <cellStyle name="Navadno 2 6 3" xfId="6842"/>
    <cellStyle name="Navadno 2 7" xfId="789"/>
    <cellStyle name="Navadno 2 7 2" xfId="3085"/>
    <cellStyle name="Navadno 2 7 2 2" xfId="15408"/>
    <cellStyle name="Navadno 2 7 3" xfId="3086"/>
    <cellStyle name="Navadno 2 7 4" xfId="6210"/>
    <cellStyle name="Navadno 2 7 4 2" xfId="15290"/>
    <cellStyle name="Navadno 2 7 5" xfId="7460"/>
    <cellStyle name="Navadno 2 7 6" xfId="8483"/>
    <cellStyle name="Navadno 2 7 7" xfId="14515"/>
    <cellStyle name="Navadno 2 7 8" xfId="5891"/>
    <cellStyle name="Navadno 2 8" xfId="3068"/>
    <cellStyle name="Navadno 2 8 2" xfId="7461"/>
    <cellStyle name="Navadno 2 8 3" xfId="8484"/>
    <cellStyle name="Navadno 2 8 3 2" xfId="15526"/>
    <cellStyle name="Navadno 2 8 4" xfId="15407"/>
    <cellStyle name="Navadno 2 9" xfId="5621"/>
    <cellStyle name="Navadno 2_voda" xfId="6661"/>
    <cellStyle name="Navadno 20" xfId="3087"/>
    <cellStyle name="Navadno 20 2" xfId="261"/>
    <cellStyle name="Navadno 20 2 2" xfId="262"/>
    <cellStyle name="Navadno 20 2 2 2" xfId="263"/>
    <cellStyle name="Navadno 20 2 2 2 2" xfId="264"/>
    <cellStyle name="Navadno 20 2 2 2 2 2" xfId="3088"/>
    <cellStyle name="Navadno 20 2 2 2 3" xfId="3089"/>
    <cellStyle name="Navadno 20 2 2 3" xfId="265"/>
    <cellStyle name="Navadno 20 2 2 3 2" xfId="3090"/>
    <cellStyle name="Navadno 20 2 2 4" xfId="3091"/>
    <cellStyle name="Navadno 20 2 3" xfId="266"/>
    <cellStyle name="Navadno 20 2 3 2" xfId="267"/>
    <cellStyle name="Navadno 20 2 3 2 2" xfId="3092"/>
    <cellStyle name="Navadno 20 2 3 3" xfId="3093"/>
    <cellStyle name="Navadno 20 2 4" xfId="268"/>
    <cellStyle name="Navadno 20 2 4 2" xfId="3094"/>
    <cellStyle name="Navadno 20 2 5" xfId="3095"/>
    <cellStyle name="Navadno 20 3" xfId="269"/>
    <cellStyle name="Navadno 20 3 2" xfId="270"/>
    <cellStyle name="Navadno 20 3 2 2" xfId="271"/>
    <cellStyle name="Navadno 20 3 2 2 2" xfId="272"/>
    <cellStyle name="Navadno 20 3 2 2 2 2" xfId="3096"/>
    <cellStyle name="Navadno 20 3 2 2 3" xfId="3097"/>
    <cellStyle name="Navadno 20 3 2 3" xfId="273"/>
    <cellStyle name="Navadno 20 3 2 3 2" xfId="3098"/>
    <cellStyle name="Navadno 20 3 2 4" xfId="3099"/>
    <cellStyle name="Navadno 20 3 3" xfId="274"/>
    <cellStyle name="Navadno 20 3 3 2" xfId="275"/>
    <cellStyle name="Navadno 20 3 3 2 2" xfId="3100"/>
    <cellStyle name="Navadno 20 3 3 3" xfId="3101"/>
    <cellStyle name="Navadno 20 3 4" xfId="276"/>
    <cellStyle name="Navadno 20 3 4 2" xfId="3102"/>
    <cellStyle name="Navadno 20 3 5" xfId="3103"/>
    <cellStyle name="Navadno 21" xfId="3104"/>
    <cellStyle name="Navadno 22" xfId="3105"/>
    <cellStyle name="Navadno 23" xfId="3106"/>
    <cellStyle name="Navadno 24" xfId="3107"/>
    <cellStyle name="Navadno 25" xfId="3108"/>
    <cellStyle name="Navadno 25 2" xfId="277"/>
    <cellStyle name="Navadno 25 2 2" xfId="278"/>
    <cellStyle name="Navadno 25 2 2 2" xfId="279"/>
    <cellStyle name="Navadno 25 2 2 2 2" xfId="280"/>
    <cellStyle name="Navadno 25 2 2 2 2 2" xfId="3109"/>
    <cellStyle name="Navadno 25 2 2 2 3" xfId="3110"/>
    <cellStyle name="Navadno 25 2 2 3" xfId="281"/>
    <cellStyle name="Navadno 25 2 2 3 2" xfId="3111"/>
    <cellStyle name="Navadno 25 2 2 4" xfId="3112"/>
    <cellStyle name="Navadno 25 2 3" xfId="282"/>
    <cellStyle name="Navadno 25 2 3 2" xfId="283"/>
    <cellStyle name="Navadno 25 2 3 2 2" xfId="3113"/>
    <cellStyle name="Navadno 25 2 3 3" xfId="3114"/>
    <cellStyle name="Navadno 25 2 4" xfId="284"/>
    <cellStyle name="Navadno 25 2 4 2" xfId="3115"/>
    <cellStyle name="Navadno 25 2 5" xfId="3116"/>
    <cellStyle name="Navadno 25 3" xfId="285"/>
    <cellStyle name="Navadno 25 3 2" xfId="286"/>
    <cellStyle name="Navadno 25 3 2 2" xfId="287"/>
    <cellStyle name="Navadno 25 3 2 2 2" xfId="288"/>
    <cellStyle name="Navadno 25 3 2 2 2 2" xfId="3117"/>
    <cellStyle name="Navadno 25 3 2 2 3" xfId="3118"/>
    <cellStyle name="Navadno 25 3 2 3" xfId="289"/>
    <cellStyle name="Navadno 25 3 2 3 2" xfId="3119"/>
    <cellStyle name="Navadno 25 3 2 4" xfId="3120"/>
    <cellStyle name="Navadno 25 3 3" xfId="290"/>
    <cellStyle name="Navadno 25 3 3 2" xfId="291"/>
    <cellStyle name="Navadno 25 3 3 2 2" xfId="3121"/>
    <cellStyle name="Navadno 25 3 3 3" xfId="3122"/>
    <cellStyle name="Navadno 25 3 4" xfId="292"/>
    <cellStyle name="Navadno 25 3 4 2" xfId="3123"/>
    <cellStyle name="Navadno 25 3 5" xfId="3124"/>
    <cellStyle name="Navadno 26" xfId="3125"/>
    <cellStyle name="Navadno 26 2" xfId="293"/>
    <cellStyle name="Navadno 26 2 2" xfId="294"/>
    <cellStyle name="Navadno 26 2 2 2" xfId="295"/>
    <cellStyle name="Navadno 26 2 2 2 2" xfId="296"/>
    <cellStyle name="Navadno 26 2 2 2 2 2" xfId="3126"/>
    <cellStyle name="Navadno 26 2 2 2 3" xfId="3127"/>
    <cellStyle name="Navadno 26 2 2 3" xfId="297"/>
    <cellStyle name="Navadno 26 2 2 3 2" xfId="3128"/>
    <cellStyle name="Navadno 26 2 2 4" xfId="3129"/>
    <cellStyle name="Navadno 26 2 3" xfId="298"/>
    <cellStyle name="Navadno 26 2 3 2" xfId="299"/>
    <cellStyle name="Navadno 26 2 3 2 2" xfId="3130"/>
    <cellStyle name="Navadno 26 2 3 3" xfId="3131"/>
    <cellStyle name="Navadno 26 2 4" xfId="300"/>
    <cellStyle name="Navadno 26 2 4 2" xfId="3132"/>
    <cellStyle name="Navadno 26 2 5" xfId="3133"/>
    <cellStyle name="Navadno 26 3" xfId="301"/>
    <cellStyle name="Navadno 26 3 2" xfId="302"/>
    <cellStyle name="Navadno 26 3 2 2" xfId="303"/>
    <cellStyle name="Navadno 26 3 2 2 2" xfId="304"/>
    <cellStyle name="Navadno 26 3 2 2 2 2" xfId="3134"/>
    <cellStyle name="Navadno 26 3 2 2 3" xfId="3135"/>
    <cellStyle name="Navadno 26 3 2 3" xfId="305"/>
    <cellStyle name="Navadno 26 3 2 3 2" xfId="3136"/>
    <cellStyle name="Navadno 26 3 2 4" xfId="3137"/>
    <cellStyle name="Navadno 26 3 3" xfId="306"/>
    <cellStyle name="Navadno 26 3 3 2" xfId="307"/>
    <cellStyle name="Navadno 26 3 3 2 2" xfId="3138"/>
    <cellStyle name="Navadno 26 3 3 3" xfId="3139"/>
    <cellStyle name="Navadno 26 3 4" xfId="308"/>
    <cellStyle name="Navadno 26 3 4 2" xfId="3140"/>
    <cellStyle name="Navadno 26 3 5" xfId="3141"/>
    <cellStyle name="Navadno 27" xfId="3142"/>
    <cellStyle name="Navadno 27 2" xfId="309"/>
    <cellStyle name="Navadno 27 2 2" xfId="310"/>
    <cellStyle name="Navadno 27 2 2 2" xfId="311"/>
    <cellStyle name="Navadno 27 2 2 2 2" xfId="312"/>
    <cellStyle name="Navadno 27 2 2 2 2 2" xfId="3143"/>
    <cellStyle name="Navadno 27 2 2 2 3" xfId="3144"/>
    <cellStyle name="Navadno 27 2 2 3" xfId="313"/>
    <cellStyle name="Navadno 27 2 2 3 2" xfId="3145"/>
    <cellStyle name="Navadno 27 2 2 4" xfId="3146"/>
    <cellStyle name="Navadno 27 2 3" xfId="314"/>
    <cellStyle name="Navadno 27 2 3 2" xfId="315"/>
    <cellStyle name="Navadno 27 2 3 2 2" xfId="3147"/>
    <cellStyle name="Navadno 27 2 3 3" xfId="3148"/>
    <cellStyle name="Navadno 27 2 4" xfId="316"/>
    <cellStyle name="Navadno 27 2 4 2" xfId="3149"/>
    <cellStyle name="Navadno 27 2 5" xfId="3150"/>
    <cellStyle name="Navadno 27 3" xfId="317"/>
    <cellStyle name="Navadno 27 3 2" xfId="318"/>
    <cellStyle name="Navadno 27 3 2 2" xfId="319"/>
    <cellStyle name="Navadno 27 3 2 2 2" xfId="320"/>
    <cellStyle name="Navadno 27 3 2 2 2 2" xfId="3151"/>
    <cellStyle name="Navadno 27 3 2 2 3" xfId="3152"/>
    <cellStyle name="Navadno 27 3 2 3" xfId="321"/>
    <cellStyle name="Navadno 27 3 2 3 2" xfId="3153"/>
    <cellStyle name="Navadno 27 3 2 4" xfId="3154"/>
    <cellStyle name="Navadno 27 3 3" xfId="322"/>
    <cellStyle name="Navadno 27 3 3 2" xfId="323"/>
    <cellStyle name="Navadno 27 3 3 2 2" xfId="3155"/>
    <cellStyle name="Navadno 27 3 3 3" xfId="3156"/>
    <cellStyle name="Navadno 27 3 4" xfId="324"/>
    <cellStyle name="Navadno 27 3 4 2" xfId="3157"/>
    <cellStyle name="Navadno 27 3 5" xfId="3158"/>
    <cellStyle name="Navadno 28" xfId="3159"/>
    <cellStyle name="Navadno 28 2" xfId="325"/>
    <cellStyle name="Navadno 28 2 2" xfId="326"/>
    <cellStyle name="Navadno 28 2 2 2" xfId="327"/>
    <cellStyle name="Navadno 28 2 2 2 2" xfId="328"/>
    <cellStyle name="Navadno 28 2 2 2 2 2" xfId="3160"/>
    <cellStyle name="Navadno 28 2 2 2 3" xfId="3161"/>
    <cellStyle name="Navadno 28 2 2 3" xfId="329"/>
    <cellStyle name="Navadno 28 2 2 3 2" xfId="3162"/>
    <cellStyle name="Navadno 28 2 2 4" xfId="3163"/>
    <cellStyle name="Navadno 28 2 3" xfId="330"/>
    <cellStyle name="Navadno 28 2 3 2" xfId="331"/>
    <cellStyle name="Navadno 28 2 3 2 2" xfId="3164"/>
    <cellStyle name="Navadno 28 2 3 3" xfId="3165"/>
    <cellStyle name="Navadno 28 2 4" xfId="332"/>
    <cellStyle name="Navadno 28 2 4 2" xfId="3166"/>
    <cellStyle name="Navadno 28 2 5" xfId="3167"/>
    <cellStyle name="Navadno 28 3" xfId="333"/>
    <cellStyle name="Navadno 28 3 2" xfId="334"/>
    <cellStyle name="Navadno 28 3 2 2" xfId="335"/>
    <cellStyle name="Navadno 28 3 2 2 2" xfId="336"/>
    <cellStyle name="Navadno 28 3 2 2 2 2" xfId="3168"/>
    <cellStyle name="Navadno 28 3 2 2 3" xfId="3169"/>
    <cellStyle name="Navadno 28 3 2 3" xfId="337"/>
    <cellStyle name="Navadno 28 3 2 3 2" xfId="3170"/>
    <cellStyle name="Navadno 28 3 2 4" xfId="3171"/>
    <cellStyle name="Navadno 28 3 3" xfId="338"/>
    <cellStyle name="Navadno 28 3 3 2" xfId="339"/>
    <cellStyle name="Navadno 28 3 3 2 2" xfId="3172"/>
    <cellStyle name="Navadno 28 3 3 3" xfId="3173"/>
    <cellStyle name="Navadno 28 3 4" xfId="340"/>
    <cellStyle name="Navadno 28 3 4 2" xfId="3174"/>
    <cellStyle name="Navadno 28 3 5" xfId="3175"/>
    <cellStyle name="Navadno 29" xfId="341"/>
    <cellStyle name="Navadno 29 2" xfId="342"/>
    <cellStyle name="Navadno 29 2 2" xfId="343"/>
    <cellStyle name="Navadno 29 2 2 2" xfId="344"/>
    <cellStyle name="Navadno 29 2 2 2 2" xfId="345"/>
    <cellStyle name="Navadno 29 2 2 2 2 2" xfId="3176"/>
    <cellStyle name="Navadno 29 2 2 2 3" xfId="3177"/>
    <cellStyle name="Navadno 29 2 2 3" xfId="346"/>
    <cellStyle name="Navadno 29 2 2 3 2" xfId="3178"/>
    <cellStyle name="Navadno 29 2 2 4" xfId="3179"/>
    <cellStyle name="Navadno 29 2 3" xfId="347"/>
    <cellStyle name="Navadno 29 2 3 2" xfId="348"/>
    <cellStyle name="Navadno 29 2 3 2 2" xfId="3180"/>
    <cellStyle name="Navadno 29 2 3 3" xfId="3181"/>
    <cellStyle name="Navadno 29 2 4" xfId="349"/>
    <cellStyle name="Navadno 29 2 4 2" xfId="3182"/>
    <cellStyle name="Navadno 29 2 5" xfId="3183"/>
    <cellStyle name="Navadno 29 3" xfId="350"/>
    <cellStyle name="Navadno 29 3 2" xfId="351"/>
    <cellStyle name="Navadno 29 3 2 2" xfId="352"/>
    <cellStyle name="Navadno 29 3 2 2 2" xfId="353"/>
    <cellStyle name="Navadno 29 3 2 2 2 2" xfId="3184"/>
    <cellStyle name="Navadno 29 3 2 2 3" xfId="3185"/>
    <cellStyle name="Navadno 29 3 2 3" xfId="354"/>
    <cellStyle name="Navadno 29 3 2 3 2" xfId="3186"/>
    <cellStyle name="Navadno 29 3 2 4" xfId="3187"/>
    <cellStyle name="Navadno 29 3 3" xfId="355"/>
    <cellStyle name="Navadno 29 3 3 2" xfId="356"/>
    <cellStyle name="Navadno 29 3 3 2 2" xfId="3188"/>
    <cellStyle name="Navadno 29 3 3 3" xfId="3189"/>
    <cellStyle name="Navadno 29 3 4" xfId="357"/>
    <cellStyle name="Navadno 29 3 4 2" xfId="3190"/>
    <cellStyle name="Navadno 29 3 5" xfId="3191"/>
    <cellStyle name="Navadno 29 4" xfId="358"/>
    <cellStyle name="Navadno 29 4 2" xfId="359"/>
    <cellStyle name="Navadno 29 4 2 2" xfId="360"/>
    <cellStyle name="Navadno 29 4 2 2 2" xfId="3192"/>
    <cellStyle name="Navadno 29 4 2 3" xfId="3193"/>
    <cellStyle name="Navadno 29 4 3" xfId="361"/>
    <cellStyle name="Navadno 29 4 3 2" xfId="3194"/>
    <cellStyle name="Navadno 29 4 4" xfId="3195"/>
    <cellStyle name="Navadno 29 5" xfId="362"/>
    <cellStyle name="Navadno 29 5 2" xfId="363"/>
    <cellStyle name="Navadno 29 5 2 2" xfId="364"/>
    <cellStyle name="Navadno 29 5 2 2 2" xfId="3196"/>
    <cellStyle name="Navadno 29 5 2 3" xfId="3197"/>
    <cellStyle name="Navadno 29 5 3" xfId="365"/>
    <cellStyle name="Navadno 29 5 3 2" xfId="3198"/>
    <cellStyle name="Navadno 29 5 4" xfId="3199"/>
    <cellStyle name="Navadno 29 6" xfId="366"/>
    <cellStyle name="Navadno 29 6 2" xfId="367"/>
    <cellStyle name="Navadno 29 6 2 2" xfId="3200"/>
    <cellStyle name="Navadno 29 6 3" xfId="3201"/>
    <cellStyle name="Navadno 29 7" xfId="368"/>
    <cellStyle name="Navadno 29 7 2" xfId="3202"/>
    <cellStyle name="Navadno 29 8" xfId="3203"/>
    <cellStyle name="Navadno 29_SELNICA POPISI GOI ZBIR - FAZNO - z dopolnitvami marec 2013" xfId="1405"/>
    <cellStyle name="Navadno 3" xfId="8"/>
    <cellStyle name="Navadno 3 10" xfId="1406"/>
    <cellStyle name="Navadno 3 10 2" xfId="1407"/>
    <cellStyle name="Navadno 3 10 2 2" xfId="6343"/>
    <cellStyle name="Navadno 3 10 2 3" xfId="8485"/>
    <cellStyle name="Navadno 3 10 3" xfId="3205"/>
    <cellStyle name="Navadno 3 10 4" xfId="3204"/>
    <cellStyle name="Navadno 3 10 5" xfId="6296"/>
    <cellStyle name="Navadno 3 10 6" xfId="7459"/>
    <cellStyle name="Navadno 3 11" xfId="1408"/>
    <cellStyle name="Navadno 3 11 2" xfId="6344"/>
    <cellStyle name="Navadno 3 11 3" xfId="8486"/>
    <cellStyle name="Navadno 3 12" xfId="5618"/>
    <cellStyle name="Navadno 3 13" xfId="8287"/>
    <cellStyle name="Navadno 3 14" xfId="8476"/>
    <cellStyle name="Navadno 3 15" xfId="20804"/>
    <cellStyle name="Navadno 3 2" xfId="369"/>
    <cellStyle name="Navadno 3 2 2" xfId="370"/>
    <cellStyle name="Navadno 3 2 2 2" xfId="1409"/>
    <cellStyle name="Navadno 3 2 2 2 2" xfId="8202"/>
    <cellStyle name="Navadno 3 2 2 2 3" xfId="6841"/>
    <cellStyle name="Navadno 3 2 2 3" xfId="1410"/>
    <cellStyle name="Navadno 3 2 2 3 2" xfId="3208"/>
    <cellStyle name="Navadno 3 2 2 3 3" xfId="3209"/>
    <cellStyle name="Navadno 3 2 2 3 4" xfId="8487"/>
    <cellStyle name="Navadno 3 2 2 4" xfId="3207"/>
    <cellStyle name="Navadno 3 2 2 5" xfId="7457"/>
    <cellStyle name="Navadno 3 2 3" xfId="1411"/>
    <cellStyle name="Navadno 3 2 3 2" xfId="7993"/>
    <cellStyle name="Navadno 3 2 3 3" xfId="7456"/>
    <cellStyle name="Navadno 3 2 4" xfId="1412"/>
    <cellStyle name="Navadno 3 2 4 2" xfId="3210"/>
    <cellStyle name="Navadno 3 2 4 3" xfId="3211"/>
    <cellStyle name="Navadno 3 2 4 4" xfId="6840"/>
    <cellStyle name="Navadno 3 2 4 5" xfId="8488"/>
    <cellStyle name="Navadno 3 2 5" xfId="3206"/>
    <cellStyle name="Navadno 3 2 6" xfId="7458"/>
    <cellStyle name="Navadno 3 2 7" xfId="8465"/>
    <cellStyle name="Navadno 3 3" xfId="371"/>
    <cellStyle name="Navadno 3 3 2" xfId="1413"/>
    <cellStyle name="Navadno 3 3 2 2" xfId="7096"/>
    <cellStyle name="Navadno 3 3 2 3" xfId="7455"/>
    <cellStyle name="Navadno 3 3 3" xfId="1414"/>
    <cellStyle name="Navadno 3 3 3 2" xfId="3213"/>
    <cellStyle name="Navadno 3 3 3 3" xfId="3214"/>
    <cellStyle name="Navadno 3 3 3 4" xfId="7454"/>
    <cellStyle name="Navadno 3 3 3 5" xfId="8489"/>
    <cellStyle name="Navadno 3 3 4" xfId="3212"/>
    <cellStyle name="Navadno 3 3 5" xfId="7449"/>
    <cellStyle name="Navadno 3 4" xfId="372"/>
    <cellStyle name="Navadno 3 4 2" xfId="1415"/>
    <cellStyle name="Navadno 3 4 2 2" xfId="7991"/>
    <cellStyle name="Navadno 3 4 2 3" xfId="7453"/>
    <cellStyle name="Navadno 3 4 3" xfId="1416"/>
    <cellStyle name="Navadno 3 4 3 2" xfId="3216"/>
    <cellStyle name="Navadno 3 4 3 3" xfId="3217"/>
    <cellStyle name="Navadno 3 4 3 4" xfId="8490"/>
    <cellStyle name="Navadno 3 4 4" xfId="3215"/>
    <cellStyle name="Navadno 3 4 5" xfId="6839"/>
    <cellStyle name="Navadno 3 5" xfId="373"/>
    <cellStyle name="Navadno 3 5 2" xfId="1417"/>
    <cellStyle name="Navadno 3 5 2 2" xfId="7095"/>
    <cellStyle name="Navadno 3 5 2 3" xfId="7452"/>
    <cellStyle name="Navadno 3 5 3" xfId="1418"/>
    <cellStyle name="Navadno 3 5 3 2" xfId="3219"/>
    <cellStyle name="Navadno 3 5 3 3" xfId="3220"/>
    <cellStyle name="Navadno 3 5 3 4" xfId="8491"/>
    <cellStyle name="Navadno 3 5 4" xfId="3218"/>
    <cellStyle name="Navadno 3 5 5" xfId="7450"/>
    <cellStyle name="Navadno 3 6" xfId="374"/>
    <cellStyle name="Navadno 3 6 2" xfId="1419"/>
    <cellStyle name="Navadno 3 6 2 2" xfId="5844"/>
    <cellStyle name="Navadno 3 6 2 3" xfId="6838"/>
    <cellStyle name="Navadno 3 6 3" xfId="1420"/>
    <cellStyle name="Navadno 3 6 3 2" xfId="3222"/>
    <cellStyle name="Navadno 3 6 3 3" xfId="3223"/>
    <cellStyle name="Navadno 3 6 3 4" xfId="8492"/>
    <cellStyle name="Navadno 3 6 4" xfId="3221"/>
    <cellStyle name="Navadno 3 6 5" xfId="7451"/>
    <cellStyle name="Navadno 3 7" xfId="375"/>
    <cellStyle name="Navadno 3 7 2" xfId="1421"/>
    <cellStyle name="Navadno 3 7 2 2" xfId="8117"/>
    <cellStyle name="Navadno 3 7 2 3" xfId="6345"/>
    <cellStyle name="Navadno 3 7 3" xfId="1422"/>
    <cellStyle name="Navadno 3 7 3 2" xfId="3225"/>
    <cellStyle name="Navadno 3 7 3 3" xfId="3226"/>
    <cellStyle name="Navadno 3 7 3 4" xfId="8493"/>
    <cellStyle name="Navadno 3 7 4" xfId="3224"/>
    <cellStyle name="Navadno 3 7 5" xfId="6837"/>
    <cellStyle name="Navadno 3 8" xfId="376"/>
    <cellStyle name="Navadno 3 8 2" xfId="1423"/>
    <cellStyle name="Navadno 3 8 2 2" xfId="7972"/>
    <cellStyle name="Navadno 3 8 2 3" xfId="7448"/>
    <cellStyle name="Navadno 3 8 3" xfId="1424"/>
    <cellStyle name="Navadno 3 8 3 2" xfId="3228"/>
    <cellStyle name="Navadno 3 8 3 3" xfId="3229"/>
    <cellStyle name="Navadno 3 8 3 4" xfId="8494"/>
    <cellStyle name="Navadno 3 8 4" xfId="3227"/>
    <cellStyle name="Navadno 3 8 5" xfId="7447"/>
    <cellStyle name="Navadno 3 9" xfId="377"/>
    <cellStyle name="Navadno 3 9 2" xfId="1425"/>
    <cellStyle name="Navadno 3 9 2 2" xfId="8195"/>
    <cellStyle name="Navadno 3 9 2 3" xfId="6836"/>
    <cellStyle name="Navadno 3 9 3" xfId="1426"/>
    <cellStyle name="Navadno 3 9 3 2" xfId="3231"/>
    <cellStyle name="Navadno 3 9 3 3" xfId="3232"/>
    <cellStyle name="Navadno 3 9 3 4" xfId="8495"/>
    <cellStyle name="Navadno 3 9 4" xfId="3230"/>
    <cellStyle name="Navadno 30" xfId="3233"/>
    <cellStyle name="Navadno 30 2" xfId="378"/>
    <cellStyle name="Navadno 30 2 2" xfId="379"/>
    <cellStyle name="Navadno 30 2 2 2" xfId="380"/>
    <cellStyle name="Navadno 30 2 2 2 2" xfId="381"/>
    <cellStyle name="Navadno 30 2 2 2 2 2" xfId="3234"/>
    <cellStyle name="Navadno 30 2 2 2 3" xfId="3235"/>
    <cellStyle name="Navadno 30 2 2 3" xfId="382"/>
    <cellStyle name="Navadno 30 2 2 3 2" xfId="3236"/>
    <cellStyle name="Navadno 30 2 2 4" xfId="3237"/>
    <cellStyle name="Navadno 30 2 3" xfId="383"/>
    <cellStyle name="Navadno 30 2 3 2" xfId="384"/>
    <cellStyle name="Navadno 30 2 3 2 2" xfId="3238"/>
    <cellStyle name="Navadno 30 2 3 3" xfId="3239"/>
    <cellStyle name="Navadno 30 2 4" xfId="385"/>
    <cellStyle name="Navadno 30 2 4 2" xfId="3240"/>
    <cellStyle name="Navadno 30 2 5" xfId="3241"/>
    <cellStyle name="Navadno 30 3" xfId="386"/>
    <cellStyle name="Navadno 30 3 2" xfId="387"/>
    <cellStyle name="Navadno 30 3 2 2" xfId="388"/>
    <cellStyle name="Navadno 30 3 2 2 2" xfId="389"/>
    <cellStyle name="Navadno 30 3 2 2 2 2" xfId="3242"/>
    <cellStyle name="Navadno 30 3 2 2 3" xfId="3243"/>
    <cellStyle name="Navadno 30 3 2 3" xfId="390"/>
    <cellStyle name="Navadno 30 3 2 3 2" xfId="3244"/>
    <cellStyle name="Navadno 30 3 2 4" xfId="3245"/>
    <cellStyle name="Navadno 30 3 3" xfId="391"/>
    <cellStyle name="Navadno 30 3 3 2" xfId="392"/>
    <cellStyle name="Navadno 30 3 3 2 2" xfId="3246"/>
    <cellStyle name="Navadno 30 3 3 3" xfId="3247"/>
    <cellStyle name="Navadno 30 3 4" xfId="393"/>
    <cellStyle name="Navadno 30 3 4 2" xfId="3248"/>
    <cellStyle name="Navadno 30 3 5" xfId="3249"/>
    <cellStyle name="Navadno 31" xfId="394"/>
    <cellStyle name="Navadno 31 2" xfId="395"/>
    <cellStyle name="Navadno 31 2 2" xfId="396"/>
    <cellStyle name="Navadno 31 2 2 2" xfId="397"/>
    <cellStyle name="Navadno 31 2 2 2 2" xfId="398"/>
    <cellStyle name="Navadno 31 2 2 2 2 2" xfId="3250"/>
    <cellStyle name="Navadno 31 2 2 2 3" xfId="3251"/>
    <cellStyle name="Navadno 31 2 2 3" xfId="399"/>
    <cellStyle name="Navadno 31 2 2 3 2" xfId="3252"/>
    <cellStyle name="Navadno 31 2 2 4" xfId="3253"/>
    <cellStyle name="Navadno 31 2 3" xfId="400"/>
    <cellStyle name="Navadno 31 2 3 2" xfId="401"/>
    <cellStyle name="Navadno 31 2 3 2 2" xfId="3254"/>
    <cellStyle name="Navadno 31 2 3 3" xfId="3255"/>
    <cellStyle name="Navadno 31 2 4" xfId="402"/>
    <cellStyle name="Navadno 31 2 4 2" xfId="3256"/>
    <cellStyle name="Navadno 31 2 5" xfId="3257"/>
    <cellStyle name="Navadno 31 3" xfId="403"/>
    <cellStyle name="Navadno 31 3 2" xfId="404"/>
    <cellStyle name="Navadno 31 3 2 2" xfId="405"/>
    <cellStyle name="Navadno 31 3 2 2 2" xfId="406"/>
    <cellStyle name="Navadno 31 3 2 2 2 2" xfId="3258"/>
    <cellStyle name="Navadno 31 3 2 2 3" xfId="3259"/>
    <cellStyle name="Navadno 31 3 2 3" xfId="407"/>
    <cellStyle name="Navadno 31 3 2 3 2" xfId="3260"/>
    <cellStyle name="Navadno 31 3 2 4" xfId="3261"/>
    <cellStyle name="Navadno 31 3 3" xfId="408"/>
    <cellStyle name="Navadno 31 3 3 2" xfId="409"/>
    <cellStyle name="Navadno 31 3 3 2 2" xfId="3262"/>
    <cellStyle name="Navadno 31 3 3 3" xfId="3263"/>
    <cellStyle name="Navadno 31 3 4" xfId="410"/>
    <cellStyle name="Navadno 31 3 4 2" xfId="3264"/>
    <cellStyle name="Navadno 31 3 5" xfId="3265"/>
    <cellStyle name="Navadno 31 4" xfId="411"/>
    <cellStyle name="Navadno 31 4 2" xfId="412"/>
    <cellStyle name="Navadno 31 4 2 2" xfId="413"/>
    <cellStyle name="Navadno 31 4 2 2 2" xfId="3266"/>
    <cellStyle name="Navadno 31 4 2 3" xfId="3267"/>
    <cellStyle name="Navadno 31 4 3" xfId="414"/>
    <cellStyle name="Navadno 31 4 3 2" xfId="3268"/>
    <cellStyle name="Navadno 31 4 4" xfId="3269"/>
    <cellStyle name="Navadno 31 5" xfId="415"/>
    <cellStyle name="Navadno 31 5 2" xfId="416"/>
    <cellStyle name="Navadno 31 5 2 2" xfId="417"/>
    <cellStyle name="Navadno 31 5 2 2 2" xfId="3270"/>
    <cellStyle name="Navadno 31 5 2 3" xfId="3271"/>
    <cellStyle name="Navadno 31 5 3" xfId="418"/>
    <cellStyle name="Navadno 31 5 3 2" xfId="3272"/>
    <cellStyle name="Navadno 31 5 4" xfId="3273"/>
    <cellStyle name="Navadno 31 6" xfId="419"/>
    <cellStyle name="Navadno 31 6 2" xfId="420"/>
    <cellStyle name="Navadno 31 6 2 2" xfId="3274"/>
    <cellStyle name="Navadno 31 6 3" xfId="3275"/>
    <cellStyle name="Navadno 31 7" xfId="421"/>
    <cellStyle name="Navadno 31 7 2" xfId="3276"/>
    <cellStyle name="Navadno 31 8" xfId="3277"/>
    <cellStyle name="Navadno 31_SELNICA POPISI GOI ZBIR - FAZNO - z dopolnitvami marec 2013" xfId="1427"/>
    <cellStyle name="Navadno 32" xfId="3278"/>
    <cellStyle name="Navadno 32 2" xfId="422"/>
    <cellStyle name="Navadno 32 2 2" xfId="423"/>
    <cellStyle name="Navadno 32 2 2 2" xfId="424"/>
    <cellStyle name="Navadno 32 2 2 2 2" xfId="425"/>
    <cellStyle name="Navadno 32 2 2 2 2 2" xfId="3279"/>
    <cellStyle name="Navadno 32 2 2 2 3" xfId="3280"/>
    <cellStyle name="Navadno 32 2 2 3" xfId="426"/>
    <cellStyle name="Navadno 32 2 2 3 2" xfId="3281"/>
    <cellStyle name="Navadno 32 2 2 4" xfId="3282"/>
    <cellStyle name="Navadno 32 2 3" xfId="427"/>
    <cellStyle name="Navadno 32 2 3 2" xfId="428"/>
    <cellStyle name="Navadno 32 2 3 2 2" xfId="3283"/>
    <cellStyle name="Navadno 32 2 3 3" xfId="3284"/>
    <cellStyle name="Navadno 32 2 4" xfId="429"/>
    <cellStyle name="Navadno 32 2 4 2" xfId="3285"/>
    <cellStyle name="Navadno 32 2 5" xfId="3286"/>
    <cellStyle name="Navadno 32 3" xfId="430"/>
    <cellStyle name="Navadno 32 3 2" xfId="431"/>
    <cellStyle name="Navadno 32 3 2 2" xfId="432"/>
    <cellStyle name="Navadno 32 3 2 2 2" xfId="433"/>
    <cellStyle name="Navadno 32 3 2 2 2 2" xfId="3287"/>
    <cellStyle name="Navadno 32 3 2 2 3" xfId="3288"/>
    <cellStyle name="Navadno 32 3 2 3" xfId="434"/>
    <cellStyle name="Navadno 32 3 2 3 2" xfId="3289"/>
    <cellStyle name="Navadno 32 3 2 4" xfId="3290"/>
    <cellStyle name="Navadno 32 3 3" xfId="435"/>
    <cellStyle name="Navadno 32 3 3 2" xfId="436"/>
    <cellStyle name="Navadno 32 3 3 2 2" xfId="3291"/>
    <cellStyle name="Navadno 32 3 3 3" xfId="3292"/>
    <cellStyle name="Navadno 32 3 4" xfId="437"/>
    <cellStyle name="Navadno 32 3 4 2" xfId="3293"/>
    <cellStyle name="Navadno 32 3 5" xfId="3294"/>
    <cellStyle name="Navadno 33" xfId="3295"/>
    <cellStyle name="Navadno 34" xfId="438"/>
    <cellStyle name="Navadno 34 2" xfId="439"/>
    <cellStyle name="Navadno 34 2 2" xfId="1428"/>
    <cellStyle name="Navadno 34 2 2 2" xfId="7989"/>
    <cellStyle name="Navadno 34 2 2 3" xfId="7444"/>
    <cellStyle name="Navadno 34 2 3" xfId="1429"/>
    <cellStyle name="Navadno 34 2 3 2" xfId="3298"/>
    <cellStyle name="Navadno 34 2 3 3" xfId="3299"/>
    <cellStyle name="Navadno 34 2 3 4" xfId="8496"/>
    <cellStyle name="Navadno 34 2 4" xfId="3297"/>
    <cellStyle name="Navadno 34 2 5" xfId="7445"/>
    <cellStyle name="Navadno 34 3" xfId="440"/>
    <cellStyle name="Navadno 34 3 2" xfId="1430"/>
    <cellStyle name="Navadno 34 3 2 2" xfId="8142"/>
    <cellStyle name="Navadno 34 3 2 3" xfId="6835"/>
    <cellStyle name="Navadno 34 3 3" xfId="1431"/>
    <cellStyle name="Navadno 34 3 3 2" xfId="3301"/>
    <cellStyle name="Navadno 34 3 3 3" xfId="3302"/>
    <cellStyle name="Navadno 34 3 3 4" xfId="8497"/>
    <cellStyle name="Navadno 34 3 4" xfId="3300"/>
    <cellStyle name="Navadno 34 3 5" xfId="7443"/>
    <cellStyle name="Navadno 34 4" xfId="1432"/>
    <cellStyle name="Navadno 34 4 2" xfId="8242"/>
    <cellStyle name="Navadno 34 4 3" xfId="6346"/>
    <cellStyle name="Navadno 34 5" xfId="1433"/>
    <cellStyle name="Navadno 34 5 2" xfId="3303"/>
    <cellStyle name="Navadno 34 5 3" xfId="3304"/>
    <cellStyle name="Navadno 34 5 4" xfId="8498"/>
    <cellStyle name="Navadno 34 6" xfId="3296"/>
    <cellStyle name="Navadno 34 7" xfId="7446"/>
    <cellStyle name="Navadno 35" xfId="3305"/>
    <cellStyle name="Navadno 35 2" xfId="441"/>
    <cellStyle name="Navadno 35 2 2" xfId="1434"/>
    <cellStyle name="Navadno 35 2 2 2" xfId="7988"/>
    <cellStyle name="Navadno 35 2 2 3" xfId="7441"/>
    <cellStyle name="Navadno 35 2 3" xfId="1435"/>
    <cellStyle name="Navadno 35 2 3 2" xfId="3307"/>
    <cellStyle name="Navadno 35 2 3 3" xfId="3308"/>
    <cellStyle name="Navadno 35 2 3 4" xfId="8499"/>
    <cellStyle name="Navadno 35 2 4" xfId="3306"/>
    <cellStyle name="Navadno 35 2 5" xfId="7442"/>
    <cellStyle name="Navadno 35 3" xfId="442"/>
    <cellStyle name="Navadno 35 3 2" xfId="1436"/>
    <cellStyle name="Navadno 35 3 2 2" xfId="7987"/>
    <cellStyle name="Navadno 35 3 2 3" xfId="6834"/>
    <cellStyle name="Navadno 35 3 3" xfId="1437"/>
    <cellStyle name="Navadno 35 3 3 2" xfId="3310"/>
    <cellStyle name="Navadno 35 3 3 3" xfId="3311"/>
    <cellStyle name="Navadno 35 3 3 4" xfId="8500"/>
    <cellStyle name="Navadno 35 3 4" xfId="3309"/>
    <cellStyle name="Navadno 35 3 5" xfId="7440"/>
    <cellStyle name="Navadno 36" xfId="2529"/>
    <cellStyle name="Navadno 36 2" xfId="443"/>
    <cellStyle name="Navadno 36 2 2" xfId="1438"/>
    <cellStyle name="Navadno 36 2 2 2" xfId="7985"/>
    <cellStyle name="Navadno 36 2 2 3" xfId="7438"/>
    <cellStyle name="Navadno 36 2 3" xfId="1439"/>
    <cellStyle name="Navadno 36 2 3 2" xfId="3313"/>
    <cellStyle name="Navadno 36 2 3 3" xfId="3314"/>
    <cellStyle name="Navadno 36 2 3 4" xfId="8501"/>
    <cellStyle name="Navadno 36 2 4" xfId="3312"/>
    <cellStyle name="Navadno 36 2 5" xfId="7439"/>
    <cellStyle name="Navadno 36 3" xfId="444"/>
    <cellStyle name="Navadno 36 3 2" xfId="1440"/>
    <cellStyle name="Navadno 36 3 2 2" xfId="8200"/>
    <cellStyle name="Navadno 36 3 2 3" xfId="7437"/>
    <cellStyle name="Navadno 36 3 3" xfId="1441"/>
    <cellStyle name="Navadno 36 3 3 2" xfId="3316"/>
    <cellStyle name="Navadno 36 3 3 3" xfId="3317"/>
    <cellStyle name="Navadno 36 3 3 4" xfId="8502"/>
    <cellStyle name="Navadno 36 3 4" xfId="3315"/>
    <cellStyle name="Navadno 36 3 5" xfId="6833"/>
    <cellStyle name="Navadno 37" xfId="5202"/>
    <cellStyle name="Navadno 37 2" xfId="445"/>
    <cellStyle name="Navadno 37 2 2" xfId="1442"/>
    <cellStyle name="Navadno 37 2 2 2" xfId="7986"/>
    <cellStyle name="Navadno 37 2 2 3" xfId="5875"/>
    <cellStyle name="Navadno 37 2 3" xfId="1443"/>
    <cellStyle name="Navadno 37 2 3 2" xfId="3319"/>
    <cellStyle name="Navadno 37 2 3 3" xfId="3320"/>
    <cellStyle name="Navadno 37 2 3 4" xfId="8503"/>
    <cellStyle name="Navadno 37 2 4" xfId="3318"/>
    <cellStyle name="Navadno 37 2 5" xfId="5874"/>
    <cellStyle name="Navadno 37 3" xfId="446"/>
    <cellStyle name="Navadno 37 3 2" xfId="1444"/>
    <cellStyle name="Navadno 37 3 2 2" xfId="7094"/>
    <cellStyle name="Navadno 37 3 2 3" xfId="7435"/>
    <cellStyle name="Navadno 37 3 3" xfId="1445"/>
    <cellStyle name="Navadno 37 3 3 2" xfId="3322"/>
    <cellStyle name="Navadno 37 3 3 3" xfId="3323"/>
    <cellStyle name="Navadno 37 3 3 4" xfId="8504"/>
    <cellStyle name="Navadno 37 3 4" xfId="3321"/>
    <cellStyle name="Navadno 37 3 5" xfId="7436"/>
    <cellStyle name="Navadno 38" xfId="5203"/>
    <cellStyle name="Navadno 38 2" xfId="447"/>
    <cellStyle name="Navadno 38 2 2" xfId="1446"/>
    <cellStyle name="Navadno 38 2 2 2" xfId="7983"/>
    <cellStyle name="Navadno 38 2 2 3" xfId="6832"/>
    <cellStyle name="Navadno 38 2 3" xfId="1447"/>
    <cellStyle name="Navadno 38 2 3 2" xfId="3325"/>
    <cellStyle name="Navadno 38 2 3 3" xfId="3326"/>
    <cellStyle name="Navadno 38 2 3 4" xfId="8505"/>
    <cellStyle name="Navadno 38 2 4" xfId="3324"/>
    <cellStyle name="Navadno 38 2 5" xfId="7434"/>
    <cellStyle name="Navadno 38 3" xfId="448"/>
    <cellStyle name="Navadno 38 3 2" xfId="1448"/>
    <cellStyle name="Navadno 38 3 2 2" xfId="8199"/>
    <cellStyle name="Navadno 38 3 2 3" xfId="7431"/>
    <cellStyle name="Navadno 38 3 3" xfId="1449"/>
    <cellStyle name="Navadno 38 3 3 2" xfId="3328"/>
    <cellStyle name="Navadno 38 3 3 3" xfId="3329"/>
    <cellStyle name="Navadno 38 3 3 4" xfId="8506"/>
    <cellStyle name="Navadno 38 3 4" xfId="3327"/>
    <cellStyle name="Navadno 38 3 5" xfId="6831"/>
    <cellStyle name="Navadno 39" xfId="5272"/>
    <cellStyle name="Navadno 39 2" xfId="449"/>
    <cellStyle name="Navadno 39 2 2" xfId="1450"/>
    <cellStyle name="Navadno 39 2 2 2" xfId="7984"/>
    <cellStyle name="Navadno 39 2 2 3" xfId="7432"/>
    <cellStyle name="Navadno 39 2 3" xfId="1451"/>
    <cellStyle name="Navadno 39 2 3 2" xfId="3331"/>
    <cellStyle name="Navadno 39 2 3 3" xfId="3332"/>
    <cellStyle name="Navadno 39 2 3 4" xfId="8507"/>
    <cellStyle name="Navadno 39 2 4" xfId="3330"/>
    <cellStyle name="Navadno 39 2 5" xfId="7433"/>
    <cellStyle name="Navadno 39 3" xfId="450"/>
    <cellStyle name="Navadno 39 3 2" xfId="1452"/>
    <cellStyle name="Navadno 39 3 2 2" xfId="7093"/>
    <cellStyle name="Navadno 39 3 2 3" xfId="6829"/>
    <cellStyle name="Navadno 39 3 3" xfId="1453"/>
    <cellStyle name="Navadno 39 3 3 2" xfId="3334"/>
    <cellStyle name="Navadno 39 3 3 3" xfId="3335"/>
    <cellStyle name="Navadno 39 3 3 4" xfId="8508"/>
    <cellStyle name="Navadno 39 3 4" xfId="3333"/>
    <cellStyle name="Navadno 39 3 5" xfId="6830"/>
    <cellStyle name="Navadno 4" xfId="451"/>
    <cellStyle name="Navadno 4 10" xfId="1454"/>
    <cellStyle name="Navadno 4 10 2" xfId="3337"/>
    <cellStyle name="Navadno 4 11" xfId="1455"/>
    <cellStyle name="Navadno 4 11 2" xfId="3338"/>
    <cellStyle name="Navadno 4 11 2 2" xfId="15409"/>
    <cellStyle name="Navadno 4 11 3" xfId="3339"/>
    <cellStyle name="Navadno 4 11 3 2" xfId="3340"/>
    <cellStyle name="Navadno 4 11 4" xfId="15287"/>
    <cellStyle name="Navadno 4 12" xfId="3341"/>
    <cellStyle name="Navadno 4 13" xfId="3342"/>
    <cellStyle name="Navadno 4 14" xfId="3336"/>
    <cellStyle name="Navadno 4 15" xfId="5572"/>
    <cellStyle name="Navadno 4 16" xfId="5622"/>
    <cellStyle name="Navadno 4 16 2" xfId="15520"/>
    <cellStyle name="Navadno 4 17" xfId="8451"/>
    <cellStyle name="Navadno 4 2" xfId="452"/>
    <cellStyle name="Navadno 4 2 2" xfId="1456"/>
    <cellStyle name="Navadno 4 2 2 2" xfId="7982"/>
    <cellStyle name="Navadno 4 2 2 3" xfId="6828"/>
    <cellStyle name="Navadno 4 2 3" xfId="1457"/>
    <cellStyle name="Navadno 4 2 3 2" xfId="7092"/>
    <cellStyle name="Navadno 4 2 3 3" xfId="6827"/>
    <cellStyle name="Navadno 4 2 4" xfId="1458"/>
    <cellStyle name="Navadno 4 2 4 2" xfId="3344"/>
    <cellStyle name="Navadno 4 2 4 3" xfId="3345"/>
    <cellStyle name="Navadno 4 2 4 4" xfId="8509"/>
    <cellStyle name="Navadno 4 2 5" xfId="3343"/>
    <cellStyle name="Navadno 4 2 6" xfId="6347"/>
    <cellStyle name="Navadno 4 3" xfId="453"/>
    <cellStyle name="Navadno 4 3 2" xfId="1459"/>
    <cellStyle name="Navadno 4 3 2 2" xfId="8102"/>
    <cellStyle name="Navadno 4 3 2 3" xfId="7429"/>
    <cellStyle name="Navadno 4 3 3" xfId="1460"/>
    <cellStyle name="Navadno 4 3 3 2" xfId="3347"/>
    <cellStyle name="Navadno 4 3 3 3" xfId="3348"/>
    <cellStyle name="Navadno 4 3 3 4" xfId="8510"/>
    <cellStyle name="Navadno 4 3 4" xfId="3346"/>
    <cellStyle name="Navadno 4 3 5" xfId="7430"/>
    <cellStyle name="Navadno 4 4" xfId="454"/>
    <cellStyle name="Navadno 4 4 2" xfId="1461"/>
    <cellStyle name="Navadno 4 4 2 2" xfId="7973"/>
    <cellStyle name="Navadno 4 4 2 3" xfId="6826"/>
    <cellStyle name="Navadno 4 4 3" xfId="1462"/>
    <cellStyle name="Navadno 4 4 3 2" xfId="3350"/>
    <cellStyle name="Navadno 4 4 3 3" xfId="3351"/>
    <cellStyle name="Navadno 4 4 3 4" xfId="8511"/>
    <cellStyle name="Navadno 4 4 4" xfId="3349"/>
    <cellStyle name="Navadno 4 4 5" xfId="7428"/>
    <cellStyle name="Navadno 4 5" xfId="455"/>
    <cellStyle name="Navadno 4 5 2" xfId="1463"/>
    <cellStyle name="Navadno 4 5 2 2" xfId="8196"/>
    <cellStyle name="Navadno 4 5 2 3" xfId="6824"/>
    <cellStyle name="Navadno 4 5 3" xfId="1464"/>
    <cellStyle name="Navadno 4 5 3 2" xfId="3353"/>
    <cellStyle name="Navadno 4 5 3 3" xfId="3354"/>
    <cellStyle name="Navadno 4 5 3 4" xfId="8512"/>
    <cellStyle name="Navadno 4 5 4" xfId="3352"/>
    <cellStyle name="Navadno 4 5 5" xfId="6825"/>
    <cellStyle name="Navadno 4 6" xfId="456"/>
    <cellStyle name="Navadno 4 6 2" xfId="1465"/>
    <cellStyle name="Navadno 4 6 2 2" xfId="7981"/>
    <cellStyle name="Navadno 4 6 2 3" xfId="7426"/>
    <cellStyle name="Navadno 4 6 3" xfId="1466"/>
    <cellStyle name="Navadno 4 6 3 2" xfId="3356"/>
    <cellStyle name="Navadno 4 6 3 3" xfId="3357"/>
    <cellStyle name="Navadno 4 6 3 4" xfId="8513"/>
    <cellStyle name="Navadno 4 6 4" xfId="3355"/>
    <cellStyle name="Navadno 4 6 5" xfId="6823"/>
    <cellStyle name="Navadno 4 7" xfId="457"/>
    <cellStyle name="Navadno 4 7 2" xfId="1467"/>
    <cellStyle name="Navadno 4 7 2 2" xfId="8141"/>
    <cellStyle name="Navadno 4 7 2 3" xfId="6348"/>
    <cellStyle name="Navadno 4 7 3" xfId="1468"/>
    <cellStyle name="Navadno 4 7 3 2" xfId="3359"/>
    <cellStyle name="Navadno 4 7 3 3" xfId="3360"/>
    <cellStyle name="Navadno 4 7 3 4" xfId="8514"/>
    <cellStyle name="Navadno 4 7 4" xfId="3358"/>
    <cellStyle name="Navadno 4 7 5" xfId="6822"/>
    <cellStyle name="Navadno 4 8" xfId="458"/>
    <cellStyle name="Navadno 4 8 2" xfId="1469"/>
    <cellStyle name="Navadno 4 8 2 2" xfId="8241"/>
    <cellStyle name="Navadno 4 8 2 3" xfId="7424"/>
    <cellStyle name="Navadno 4 8 3" xfId="1470"/>
    <cellStyle name="Navadno 4 8 3 2" xfId="3362"/>
    <cellStyle name="Navadno 4 8 3 3" xfId="3363"/>
    <cellStyle name="Navadno 4 8 3 4" xfId="8515"/>
    <cellStyle name="Navadno 4 8 4" xfId="3361"/>
    <cellStyle name="Navadno 4 8 5" xfId="7425"/>
    <cellStyle name="Navadno 4 9" xfId="1471"/>
    <cellStyle name="Navadno 4 9 2" xfId="7980"/>
    <cellStyle name="Navadno 4 9 3" xfId="6821"/>
    <cellStyle name="Navadno 4_SELNICA POPISI GOI ZBIR - FAZNO - z dopolnitvami marec 2013" xfId="1472"/>
    <cellStyle name="Navadno 40" xfId="5585"/>
    <cellStyle name="Navadno 40 2" xfId="459"/>
    <cellStyle name="Navadno 40 2 2" xfId="1473"/>
    <cellStyle name="Navadno 40 2 2 2" xfId="7979"/>
    <cellStyle name="Navadno 40 2 2 3" xfId="6819"/>
    <cellStyle name="Navadno 40 2 3" xfId="1474"/>
    <cellStyle name="Navadno 40 2 3 2" xfId="3365"/>
    <cellStyle name="Navadno 40 2 3 3" xfId="3366"/>
    <cellStyle name="Navadno 40 2 3 4" xfId="8516"/>
    <cellStyle name="Navadno 40 2 4" xfId="3364"/>
    <cellStyle name="Navadno 40 2 5" xfId="6820"/>
    <cellStyle name="Navadno 40 3" xfId="460"/>
    <cellStyle name="Navadno 40 3 2" xfId="1475"/>
    <cellStyle name="Navadno 40 3 2 2" xfId="7977"/>
    <cellStyle name="Navadno 40 3 2 3" xfId="7422"/>
    <cellStyle name="Navadno 40 3 3" xfId="1476"/>
    <cellStyle name="Navadno 40 3 3 2" xfId="3368"/>
    <cellStyle name="Navadno 40 3 3 3" xfId="3369"/>
    <cellStyle name="Navadno 40 3 3 4" xfId="8517"/>
    <cellStyle name="Navadno 40 3 4" xfId="3367"/>
    <cellStyle name="Navadno 40 3 5" xfId="7423"/>
    <cellStyle name="Navadno 40 4" xfId="15518"/>
    <cellStyle name="Navadno 41" xfId="461"/>
    <cellStyle name="Navadno 41 2" xfId="462"/>
    <cellStyle name="Navadno 41 2 2" xfId="1477"/>
    <cellStyle name="Navadno 41 2 2 2" xfId="8198"/>
    <cellStyle name="Navadno 41 2 2 3" xfId="6817"/>
    <cellStyle name="Navadno 41 2 3" xfId="1478"/>
    <cellStyle name="Navadno 41 2 3 2" xfId="3372"/>
    <cellStyle name="Navadno 41 2 3 3" xfId="3373"/>
    <cellStyle name="Navadno 41 2 3 4" xfId="8518"/>
    <cellStyle name="Navadno 41 2 4" xfId="3371"/>
    <cellStyle name="Navadno 41 2 5" xfId="6818"/>
    <cellStyle name="Navadno 41 3" xfId="463"/>
    <cellStyle name="Navadno 41 3 2" xfId="1479"/>
    <cellStyle name="Navadno 41 3 2 2" xfId="7978"/>
    <cellStyle name="Navadno 41 3 2 3" xfId="7419"/>
    <cellStyle name="Navadno 41 3 3" xfId="1480"/>
    <cellStyle name="Navadno 41 3 3 2" xfId="3375"/>
    <cellStyle name="Navadno 41 3 3 3" xfId="3376"/>
    <cellStyle name="Navadno 41 3 3 4" xfId="8519"/>
    <cellStyle name="Navadno 41 3 4" xfId="3374"/>
    <cellStyle name="Navadno 41 3 5" xfId="7145"/>
    <cellStyle name="Navadno 41 4" xfId="1481"/>
    <cellStyle name="Navadno 41 4 2" xfId="7091"/>
    <cellStyle name="Navadno 41 4 3" xfId="7420"/>
    <cellStyle name="Navadno 41 5" xfId="1482"/>
    <cellStyle name="Navadno 41 5 2" xfId="3377"/>
    <cellStyle name="Navadno 41 5 3" xfId="3378"/>
    <cellStyle name="Navadno 41 5 4" xfId="8520"/>
    <cellStyle name="Navadno 41 6" xfId="3370"/>
    <cellStyle name="Navadno 41 7" xfId="7421"/>
    <cellStyle name="Navadno 42" xfId="464"/>
    <cellStyle name="Navadno 42 2" xfId="791"/>
    <cellStyle name="Navadno 42 2 2" xfId="7975"/>
    <cellStyle name="Navadno 42 2 3" xfId="5876"/>
    <cellStyle name="Navadno 42 3" xfId="1483"/>
    <cellStyle name="Navadno 42 3 2" xfId="3380"/>
    <cellStyle name="Navadno 42 3 3" xfId="3381"/>
    <cellStyle name="Navadno 42 3 4" xfId="8521"/>
    <cellStyle name="Navadno 42 4" xfId="3379"/>
    <cellStyle name="Navadno 42 5" xfId="6816"/>
    <cellStyle name="Navadno 43" xfId="5584"/>
    <cellStyle name="Navadno 43 10" xfId="18837"/>
    <cellStyle name="Navadno 43 11" xfId="16896"/>
    <cellStyle name="Navadno 43 12" xfId="6668"/>
    <cellStyle name="Navadno 43 2" xfId="5628"/>
    <cellStyle name="Navadno 43 2 10" xfId="16918"/>
    <cellStyle name="Navadno 43 2 11" xfId="6690"/>
    <cellStyle name="Navadno 43 2 2" xfId="5717"/>
    <cellStyle name="Navadno 43 2 2 10" xfId="6734"/>
    <cellStyle name="Navadno 43 2 2 2" xfId="5805"/>
    <cellStyle name="Navadno 43 2 2 2 2" xfId="14849"/>
    <cellStyle name="Navadno 43 2 2 2 2 2" xfId="15529"/>
    <cellStyle name="Navadno 43 2 2 2 2 2 2" xfId="16105"/>
    <cellStyle name="Navadno 43 2 2 2 2 2 2 2" xfId="19807"/>
    <cellStyle name="Navadno 43 2 2 2 2 2 2 3" xfId="18046"/>
    <cellStyle name="Navadno 43 2 2 2 2 2 3" xfId="19015"/>
    <cellStyle name="Navadno 43 2 2 2 2 2 4" xfId="17782"/>
    <cellStyle name="Navadno 43 2 2 2 2 3" xfId="16104"/>
    <cellStyle name="Navadno 43 2 2 2 2 3 2" xfId="19808"/>
    <cellStyle name="Navadno 43 2 2 2 2 3 3" xfId="18045"/>
    <cellStyle name="Navadno 43 2 2 2 2 4" xfId="19014"/>
    <cellStyle name="Navadno 43 2 2 2 2 5" xfId="17342"/>
    <cellStyle name="Navadno 43 2 2 2 3" xfId="15113"/>
    <cellStyle name="Navadno 43 2 2 2 3 2" xfId="16106"/>
    <cellStyle name="Navadno 43 2 2 2 3 2 2" xfId="19809"/>
    <cellStyle name="Navadno 43 2 2 2 3 2 3" xfId="18047"/>
    <cellStyle name="Navadno 43 2 2 2 3 3" xfId="19016"/>
    <cellStyle name="Navadno 43 2 2 2 3 4" xfId="17606"/>
    <cellStyle name="Navadno 43 2 2 2 4" xfId="16016"/>
    <cellStyle name="Navadno 43 2 2 2 4 2" xfId="19810"/>
    <cellStyle name="Navadno 43 2 2 2 4 3" xfId="17958"/>
    <cellStyle name="Navadno 43 2 2 2 5" xfId="18927"/>
    <cellStyle name="Navadno 43 2 2 2 6" xfId="16986"/>
    <cellStyle name="Navadno 43 2 2 2 7" xfId="8524"/>
    <cellStyle name="Navadno 43 2 2 3" xfId="14387"/>
    <cellStyle name="Navadno 43 2 2 3 2" xfId="15001"/>
    <cellStyle name="Navadno 43 2 2 3 2 2" xfId="16108"/>
    <cellStyle name="Navadno 43 2 2 3 2 2 2" xfId="19811"/>
    <cellStyle name="Navadno 43 2 2 3 2 2 3" xfId="18049"/>
    <cellStyle name="Navadno 43 2 2 3 2 3" xfId="19018"/>
    <cellStyle name="Navadno 43 2 2 3 2 4" xfId="17494"/>
    <cellStyle name="Navadno 43 2 2 3 3" xfId="15265"/>
    <cellStyle name="Navadno 43 2 2 3 3 2" xfId="16109"/>
    <cellStyle name="Navadno 43 2 2 3 3 2 2" xfId="19812"/>
    <cellStyle name="Navadno 43 2 2 3 3 2 3" xfId="18050"/>
    <cellStyle name="Navadno 43 2 2 3 3 3" xfId="19019"/>
    <cellStyle name="Navadno 43 2 2 3 3 4" xfId="17758"/>
    <cellStyle name="Navadno 43 2 2 3 4" xfId="16107"/>
    <cellStyle name="Navadno 43 2 2 3 4 2" xfId="19813"/>
    <cellStyle name="Navadno 43 2 2 3 4 3" xfId="18048"/>
    <cellStyle name="Navadno 43 2 2 3 5" xfId="19017"/>
    <cellStyle name="Navadno 43 2 2 3 6" xfId="17142"/>
    <cellStyle name="Navadno 43 2 2 4" xfId="14825"/>
    <cellStyle name="Navadno 43 2 2 4 2" xfId="16110"/>
    <cellStyle name="Navadno 43 2 2 4 2 2" xfId="19814"/>
    <cellStyle name="Navadno 43 2 2 4 2 3" xfId="18051"/>
    <cellStyle name="Navadno 43 2 2 4 3" xfId="19020"/>
    <cellStyle name="Navadno 43 2 2 4 4" xfId="17318"/>
    <cellStyle name="Navadno 43 2 2 5" xfId="14489"/>
    <cellStyle name="Navadno 43 2 2 5 2" xfId="16111"/>
    <cellStyle name="Navadno 43 2 2 5 2 2" xfId="19815"/>
    <cellStyle name="Navadno 43 2 2 5 2 3" xfId="18052"/>
    <cellStyle name="Navadno 43 2 2 5 3" xfId="19021"/>
    <cellStyle name="Navadno 43 2 2 5 4" xfId="17230"/>
    <cellStyle name="Navadno 43 2 2 6" xfId="15089"/>
    <cellStyle name="Navadno 43 2 2 6 2" xfId="16112"/>
    <cellStyle name="Navadno 43 2 2 6 2 2" xfId="19816"/>
    <cellStyle name="Navadno 43 2 2 6 2 3" xfId="18053"/>
    <cellStyle name="Navadno 43 2 2 6 3" xfId="19022"/>
    <cellStyle name="Navadno 43 2 2 6 4" xfId="17582"/>
    <cellStyle name="Navadno 43 2 2 7" xfId="15992"/>
    <cellStyle name="Navadno 43 2 2 7 2" xfId="19817"/>
    <cellStyle name="Navadno 43 2 2 7 3" xfId="17934"/>
    <cellStyle name="Navadno 43 2 2 8" xfId="18903"/>
    <cellStyle name="Navadno 43 2 2 9" xfId="16962"/>
    <cellStyle name="Navadno 43 2 3" xfId="5673"/>
    <cellStyle name="Navadno 43 2 3 2" xfId="14848"/>
    <cellStyle name="Navadno 43 2 3 2 2" xfId="15528"/>
    <cellStyle name="Navadno 43 2 3 2 2 2" xfId="16114"/>
    <cellStyle name="Navadno 43 2 3 2 2 2 2" xfId="19818"/>
    <cellStyle name="Navadno 43 2 3 2 2 2 3" xfId="18055"/>
    <cellStyle name="Navadno 43 2 3 2 2 3" xfId="19024"/>
    <cellStyle name="Navadno 43 2 3 2 2 4" xfId="17781"/>
    <cellStyle name="Navadno 43 2 3 2 3" xfId="16113"/>
    <cellStyle name="Navadno 43 2 3 2 3 2" xfId="19819"/>
    <cellStyle name="Navadno 43 2 3 2 3 3" xfId="18054"/>
    <cellStyle name="Navadno 43 2 3 2 4" xfId="19023"/>
    <cellStyle name="Navadno 43 2 3 2 5" xfId="17341"/>
    <cellStyle name="Navadno 43 2 3 3" xfId="15112"/>
    <cellStyle name="Navadno 43 2 3 3 2" xfId="16115"/>
    <cellStyle name="Navadno 43 2 3 3 2 2" xfId="19820"/>
    <cellStyle name="Navadno 43 2 3 3 2 3" xfId="18056"/>
    <cellStyle name="Navadno 43 2 3 3 3" xfId="19025"/>
    <cellStyle name="Navadno 43 2 3 3 4" xfId="17605"/>
    <cellStyle name="Navadno 43 2 3 4" xfId="16015"/>
    <cellStyle name="Navadno 43 2 3 4 2" xfId="19821"/>
    <cellStyle name="Navadno 43 2 3 4 3" xfId="17957"/>
    <cellStyle name="Navadno 43 2 3 5" xfId="18926"/>
    <cellStyle name="Navadno 43 2 3 6" xfId="16985"/>
    <cellStyle name="Navadno 43 2 3 7" xfId="8523"/>
    <cellStyle name="Navadno 43 2 4" xfId="5761"/>
    <cellStyle name="Navadno 43 2 4 2" xfId="14957"/>
    <cellStyle name="Navadno 43 2 4 2 2" xfId="16117"/>
    <cellStyle name="Navadno 43 2 4 2 2 2" xfId="19822"/>
    <cellStyle name="Navadno 43 2 4 2 2 3" xfId="18058"/>
    <cellStyle name="Navadno 43 2 4 2 3" xfId="19027"/>
    <cellStyle name="Navadno 43 2 4 2 4" xfId="17450"/>
    <cellStyle name="Navadno 43 2 4 3" xfId="15221"/>
    <cellStyle name="Navadno 43 2 4 3 2" xfId="16118"/>
    <cellStyle name="Navadno 43 2 4 3 2 2" xfId="19823"/>
    <cellStyle name="Navadno 43 2 4 3 2 3" xfId="18059"/>
    <cellStyle name="Navadno 43 2 4 3 3" xfId="19028"/>
    <cellStyle name="Navadno 43 2 4 3 4" xfId="17714"/>
    <cellStyle name="Navadno 43 2 4 4" xfId="16116"/>
    <cellStyle name="Navadno 43 2 4 4 2" xfId="19824"/>
    <cellStyle name="Navadno 43 2 4 4 3" xfId="18057"/>
    <cellStyle name="Navadno 43 2 4 5" xfId="19026"/>
    <cellStyle name="Navadno 43 2 4 6" xfId="17098"/>
    <cellStyle name="Navadno 43 2 4 7" xfId="14343"/>
    <cellStyle name="Navadno 43 2 5" xfId="14781"/>
    <cellStyle name="Navadno 43 2 5 2" xfId="16119"/>
    <cellStyle name="Navadno 43 2 5 2 2" xfId="19825"/>
    <cellStyle name="Navadno 43 2 5 2 3" xfId="18060"/>
    <cellStyle name="Navadno 43 2 5 3" xfId="19029"/>
    <cellStyle name="Navadno 43 2 5 4" xfId="17274"/>
    <cellStyle name="Navadno 43 2 6" xfId="14445"/>
    <cellStyle name="Navadno 43 2 6 2" xfId="16120"/>
    <cellStyle name="Navadno 43 2 6 2 2" xfId="19826"/>
    <cellStyle name="Navadno 43 2 6 2 3" xfId="18061"/>
    <cellStyle name="Navadno 43 2 6 3" xfId="19030"/>
    <cellStyle name="Navadno 43 2 6 4" xfId="17186"/>
    <cellStyle name="Navadno 43 2 7" xfId="15045"/>
    <cellStyle name="Navadno 43 2 7 2" xfId="16121"/>
    <cellStyle name="Navadno 43 2 7 2 2" xfId="19827"/>
    <cellStyle name="Navadno 43 2 7 2 3" xfId="18062"/>
    <cellStyle name="Navadno 43 2 7 3" xfId="19031"/>
    <cellStyle name="Navadno 43 2 7 4" xfId="17538"/>
    <cellStyle name="Navadno 43 2 8" xfId="15948"/>
    <cellStyle name="Navadno 43 2 8 2" xfId="19828"/>
    <cellStyle name="Navadno 43 2 8 3" xfId="17890"/>
    <cellStyle name="Navadno 43 2 9" xfId="18859"/>
    <cellStyle name="Navadno 43 3" xfId="5695"/>
    <cellStyle name="Navadno 43 3 10" xfId="6712"/>
    <cellStyle name="Navadno 43 3 2" xfId="5783"/>
    <cellStyle name="Navadno 43 3 2 2" xfId="14850"/>
    <cellStyle name="Navadno 43 3 2 2 2" xfId="15530"/>
    <cellStyle name="Navadno 43 3 2 2 2 2" xfId="16123"/>
    <cellStyle name="Navadno 43 3 2 2 2 2 2" xfId="19829"/>
    <cellStyle name="Navadno 43 3 2 2 2 2 3" xfId="18064"/>
    <cellStyle name="Navadno 43 3 2 2 2 3" xfId="19033"/>
    <cellStyle name="Navadno 43 3 2 2 2 4" xfId="17783"/>
    <cellStyle name="Navadno 43 3 2 2 3" xfId="16122"/>
    <cellStyle name="Navadno 43 3 2 2 3 2" xfId="19830"/>
    <cellStyle name="Navadno 43 3 2 2 3 3" xfId="18063"/>
    <cellStyle name="Navadno 43 3 2 2 4" xfId="19032"/>
    <cellStyle name="Navadno 43 3 2 2 5" xfId="17343"/>
    <cellStyle name="Navadno 43 3 2 3" xfId="15114"/>
    <cellStyle name="Navadno 43 3 2 3 2" xfId="16124"/>
    <cellStyle name="Navadno 43 3 2 3 2 2" xfId="19831"/>
    <cellStyle name="Navadno 43 3 2 3 2 3" xfId="18065"/>
    <cellStyle name="Navadno 43 3 2 3 3" xfId="19034"/>
    <cellStyle name="Navadno 43 3 2 3 4" xfId="17607"/>
    <cellStyle name="Navadno 43 3 2 4" xfId="16017"/>
    <cellStyle name="Navadno 43 3 2 4 2" xfId="19832"/>
    <cellStyle name="Navadno 43 3 2 4 3" xfId="17959"/>
    <cellStyle name="Navadno 43 3 2 5" xfId="18928"/>
    <cellStyle name="Navadno 43 3 2 6" xfId="16987"/>
    <cellStyle name="Navadno 43 3 2 7" xfId="8525"/>
    <cellStyle name="Navadno 43 3 3" xfId="14365"/>
    <cellStyle name="Navadno 43 3 3 2" xfId="14979"/>
    <cellStyle name="Navadno 43 3 3 2 2" xfId="16126"/>
    <cellStyle name="Navadno 43 3 3 2 2 2" xfId="19833"/>
    <cellStyle name="Navadno 43 3 3 2 2 3" xfId="18067"/>
    <cellStyle name="Navadno 43 3 3 2 3" xfId="19036"/>
    <cellStyle name="Navadno 43 3 3 2 4" xfId="17472"/>
    <cellStyle name="Navadno 43 3 3 3" xfId="15243"/>
    <cellStyle name="Navadno 43 3 3 3 2" xfId="16127"/>
    <cellStyle name="Navadno 43 3 3 3 2 2" xfId="19834"/>
    <cellStyle name="Navadno 43 3 3 3 2 3" xfId="18068"/>
    <cellStyle name="Navadno 43 3 3 3 3" xfId="19037"/>
    <cellStyle name="Navadno 43 3 3 3 4" xfId="17736"/>
    <cellStyle name="Navadno 43 3 3 4" xfId="16125"/>
    <cellStyle name="Navadno 43 3 3 4 2" xfId="19835"/>
    <cellStyle name="Navadno 43 3 3 4 3" xfId="18066"/>
    <cellStyle name="Navadno 43 3 3 5" xfId="19035"/>
    <cellStyle name="Navadno 43 3 3 6" xfId="17120"/>
    <cellStyle name="Navadno 43 3 4" xfId="14803"/>
    <cellStyle name="Navadno 43 3 4 2" xfId="16128"/>
    <cellStyle name="Navadno 43 3 4 2 2" xfId="19836"/>
    <cellStyle name="Navadno 43 3 4 2 3" xfId="18069"/>
    <cellStyle name="Navadno 43 3 4 3" xfId="19038"/>
    <cellStyle name="Navadno 43 3 4 4" xfId="17296"/>
    <cellStyle name="Navadno 43 3 5" xfId="14467"/>
    <cellStyle name="Navadno 43 3 5 2" xfId="16129"/>
    <cellStyle name="Navadno 43 3 5 2 2" xfId="19837"/>
    <cellStyle name="Navadno 43 3 5 2 3" xfId="18070"/>
    <cellStyle name="Navadno 43 3 5 3" xfId="19039"/>
    <cellStyle name="Navadno 43 3 5 4" xfId="17208"/>
    <cellStyle name="Navadno 43 3 6" xfId="15067"/>
    <cellStyle name="Navadno 43 3 6 2" xfId="16130"/>
    <cellStyle name="Navadno 43 3 6 2 2" xfId="19838"/>
    <cellStyle name="Navadno 43 3 6 2 3" xfId="18071"/>
    <cellStyle name="Navadno 43 3 6 3" xfId="19040"/>
    <cellStyle name="Navadno 43 3 6 4" xfId="17560"/>
    <cellStyle name="Navadno 43 3 7" xfId="15970"/>
    <cellStyle name="Navadno 43 3 7 2" xfId="19839"/>
    <cellStyle name="Navadno 43 3 7 3" xfId="17912"/>
    <cellStyle name="Navadno 43 3 8" xfId="18881"/>
    <cellStyle name="Navadno 43 3 9" xfId="16940"/>
    <cellStyle name="Navadno 43 4" xfId="5651"/>
    <cellStyle name="Navadno 43 4 2" xfId="14847"/>
    <cellStyle name="Navadno 43 4 2 2" xfId="15527"/>
    <cellStyle name="Navadno 43 4 2 2 2" xfId="16132"/>
    <cellStyle name="Navadno 43 4 2 2 2 2" xfId="19840"/>
    <cellStyle name="Navadno 43 4 2 2 2 3" xfId="18073"/>
    <cellStyle name="Navadno 43 4 2 2 3" xfId="19042"/>
    <cellStyle name="Navadno 43 4 2 2 4" xfId="17780"/>
    <cellStyle name="Navadno 43 4 2 3" xfId="16131"/>
    <cellStyle name="Navadno 43 4 2 3 2" xfId="19841"/>
    <cellStyle name="Navadno 43 4 2 3 3" xfId="18072"/>
    <cellStyle name="Navadno 43 4 2 4" xfId="19041"/>
    <cellStyle name="Navadno 43 4 2 5" xfId="17340"/>
    <cellStyle name="Navadno 43 4 3" xfId="15111"/>
    <cellStyle name="Navadno 43 4 3 2" xfId="16133"/>
    <cellStyle name="Navadno 43 4 3 2 2" xfId="19842"/>
    <cellStyle name="Navadno 43 4 3 2 3" xfId="18074"/>
    <cellStyle name="Navadno 43 4 3 3" xfId="19043"/>
    <cellStyle name="Navadno 43 4 3 4" xfId="17604"/>
    <cellStyle name="Navadno 43 4 4" xfId="16014"/>
    <cellStyle name="Navadno 43 4 4 2" xfId="19843"/>
    <cellStyle name="Navadno 43 4 4 3" xfId="17956"/>
    <cellStyle name="Navadno 43 4 5" xfId="18925"/>
    <cellStyle name="Navadno 43 4 6" xfId="16984"/>
    <cellStyle name="Navadno 43 4 7" xfId="8522"/>
    <cellStyle name="Navadno 43 5" xfId="5739"/>
    <cellStyle name="Navadno 43 5 2" xfId="14935"/>
    <cellStyle name="Navadno 43 5 2 2" xfId="16135"/>
    <cellStyle name="Navadno 43 5 2 2 2" xfId="19844"/>
    <cellStyle name="Navadno 43 5 2 2 3" xfId="18076"/>
    <cellStyle name="Navadno 43 5 2 3" xfId="19045"/>
    <cellStyle name="Navadno 43 5 2 4" xfId="17428"/>
    <cellStyle name="Navadno 43 5 3" xfId="15199"/>
    <cellStyle name="Navadno 43 5 3 2" xfId="16136"/>
    <cellStyle name="Navadno 43 5 3 2 2" xfId="19845"/>
    <cellStyle name="Navadno 43 5 3 2 3" xfId="18077"/>
    <cellStyle name="Navadno 43 5 3 3" xfId="19046"/>
    <cellStyle name="Navadno 43 5 3 4" xfId="17692"/>
    <cellStyle name="Navadno 43 5 4" xfId="16134"/>
    <cellStyle name="Navadno 43 5 4 2" xfId="19846"/>
    <cellStyle name="Navadno 43 5 4 3" xfId="18075"/>
    <cellStyle name="Navadno 43 5 5" xfId="19044"/>
    <cellStyle name="Navadno 43 5 6" xfId="17076"/>
    <cellStyle name="Navadno 43 5 7" xfId="14317"/>
    <cellStyle name="Navadno 43 6" xfId="14759"/>
    <cellStyle name="Navadno 43 6 2" xfId="16137"/>
    <cellStyle name="Navadno 43 6 2 2" xfId="19847"/>
    <cellStyle name="Navadno 43 6 2 3" xfId="18078"/>
    <cellStyle name="Navadno 43 6 3" xfId="19047"/>
    <cellStyle name="Navadno 43 6 4" xfId="17252"/>
    <cellStyle name="Navadno 43 7" xfId="14423"/>
    <cellStyle name="Navadno 43 7 2" xfId="16138"/>
    <cellStyle name="Navadno 43 7 2 2" xfId="19848"/>
    <cellStyle name="Navadno 43 7 2 3" xfId="18079"/>
    <cellStyle name="Navadno 43 7 3" xfId="19048"/>
    <cellStyle name="Navadno 43 7 4" xfId="17164"/>
    <cellStyle name="Navadno 43 8" xfId="15023"/>
    <cellStyle name="Navadno 43 8 2" xfId="16139"/>
    <cellStyle name="Navadno 43 8 2 2" xfId="19849"/>
    <cellStyle name="Navadno 43 8 2 3" xfId="18080"/>
    <cellStyle name="Navadno 43 8 3" xfId="19049"/>
    <cellStyle name="Navadno 43 8 4" xfId="17516"/>
    <cellStyle name="Navadno 43 9" xfId="15926"/>
    <cellStyle name="Navadno 43 9 2" xfId="19850"/>
    <cellStyle name="Navadno 43 9 3" xfId="17868"/>
    <cellStyle name="Navadno 44" xfId="5606"/>
    <cellStyle name="Navadno 44 10" xfId="18856"/>
    <cellStyle name="Navadno 44 11" xfId="16915"/>
    <cellStyle name="Navadno 44 12" xfId="6687"/>
    <cellStyle name="Navadno 44 2" xfId="5647"/>
    <cellStyle name="Navadno 44 2 10" xfId="16937"/>
    <cellStyle name="Navadno 44 2 11" xfId="6709"/>
    <cellStyle name="Navadno 44 2 2" xfId="5736"/>
    <cellStyle name="Navadno 44 2 2 10" xfId="6753"/>
    <cellStyle name="Navadno 44 2 2 2" xfId="5824"/>
    <cellStyle name="Navadno 44 2 2 2 2" xfId="14853"/>
    <cellStyle name="Navadno 44 2 2 2 2 2" xfId="15533"/>
    <cellStyle name="Navadno 44 2 2 2 2 2 2" xfId="16141"/>
    <cellStyle name="Navadno 44 2 2 2 2 2 2 2" xfId="19851"/>
    <cellStyle name="Navadno 44 2 2 2 2 2 2 3" xfId="18082"/>
    <cellStyle name="Navadno 44 2 2 2 2 2 3" xfId="19051"/>
    <cellStyle name="Navadno 44 2 2 2 2 2 4" xfId="17786"/>
    <cellStyle name="Navadno 44 2 2 2 2 3" xfId="16140"/>
    <cellStyle name="Navadno 44 2 2 2 2 3 2" xfId="19852"/>
    <cellStyle name="Navadno 44 2 2 2 2 3 3" xfId="18081"/>
    <cellStyle name="Navadno 44 2 2 2 2 4" xfId="19050"/>
    <cellStyle name="Navadno 44 2 2 2 2 5" xfId="17346"/>
    <cellStyle name="Navadno 44 2 2 2 3" xfId="15117"/>
    <cellStyle name="Navadno 44 2 2 2 3 2" xfId="16142"/>
    <cellStyle name="Navadno 44 2 2 2 3 2 2" xfId="19853"/>
    <cellStyle name="Navadno 44 2 2 2 3 2 3" xfId="18083"/>
    <cellStyle name="Navadno 44 2 2 2 3 3" xfId="19052"/>
    <cellStyle name="Navadno 44 2 2 2 3 4" xfId="17610"/>
    <cellStyle name="Navadno 44 2 2 2 4" xfId="16020"/>
    <cellStyle name="Navadno 44 2 2 2 4 2" xfId="19854"/>
    <cellStyle name="Navadno 44 2 2 2 4 3" xfId="17962"/>
    <cellStyle name="Navadno 44 2 2 2 5" xfId="18931"/>
    <cellStyle name="Navadno 44 2 2 2 6" xfId="16990"/>
    <cellStyle name="Navadno 44 2 2 2 7" xfId="8528"/>
    <cellStyle name="Navadno 44 2 2 3" xfId="14406"/>
    <cellStyle name="Navadno 44 2 2 3 2" xfId="15020"/>
    <cellStyle name="Navadno 44 2 2 3 2 2" xfId="16144"/>
    <cellStyle name="Navadno 44 2 2 3 2 2 2" xfId="19855"/>
    <cellStyle name="Navadno 44 2 2 3 2 2 3" xfId="18085"/>
    <cellStyle name="Navadno 44 2 2 3 2 3" xfId="19054"/>
    <cellStyle name="Navadno 44 2 2 3 2 4" xfId="17513"/>
    <cellStyle name="Navadno 44 2 2 3 3" xfId="15284"/>
    <cellStyle name="Navadno 44 2 2 3 3 2" xfId="16145"/>
    <cellStyle name="Navadno 44 2 2 3 3 2 2" xfId="19856"/>
    <cellStyle name="Navadno 44 2 2 3 3 2 3" xfId="18086"/>
    <cellStyle name="Navadno 44 2 2 3 3 3" xfId="19055"/>
    <cellStyle name="Navadno 44 2 2 3 3 4" xfId="17777"/>
    <cellStyle name="Navadno 44 2 2 3 4" xfId="16143"/>
    <cellStyle name="Navadno 44 2 2 3 4 2" xfId="19857"/>
    <cellStyle name="Navadno 44 2 2 3 4 3" xfId="18084"/>
    <cellStyle name="Navadno 44 2 2 3 5" xfId="19053"/>
    <cellStyle name="Navadno 44 2 2 3 6" xfId="17161"/>
    <cellStyle name="Navadno 44 2 2 4" xfId="14844"/>
    <cellStyle name="Navadno 44 2 2 4 2" xfId="16146"/>
    <cellStyle name="Navadno 44 2 2 4 2 2" xfId="19858"/>
    <cellStyle name="Navadno 44 2 2 4 2 3" xfId="18087"/>
    <cellStyle name="Navadno 44 2 2 4 3" xfId="19056"/>
    <cellStyle name="Navadno 44 2 2 4 4" xfId="17337"/>
    <cellStyle name="Navadno 44 2 2 5" xfId="14508"/>
    <cellStyle name="Navadno 44 2 2 5 2" xfId="16147"/>
    <cellStyle name="Navadno 44 2 2 5 2 2" xfId="19859"/>
    <cellStyle name="Navadno 44 2 2 5 2 3" xfId="18088"/>
    <cellStyle name="Navadno 44 2 2 5 3" xfId="19057"/>
    <cellStyle name="Navadno 44 2 2 5 4" xfId="17249"/>
    <cellStyle name="Navadno 44 2 2 6" xfId="15108"/>
    <cellStyle name="Navadno 44 2 2 6 2" xfId="16148"/>
    <cellStyle name="Navadno 44 2 2 6 2 2" xfId="19860"/>
    <cellStyle name="Navadno 44 2 2 6 2 3" xfId="18089"/>
    <cellStyle name="Navadno 44 2 2 6 3" xfId="19058"/>
    <cellStyle name="Navadno 44 2 2 6 4" xfId="17601"/>
    <cellStyle name="Navadno 44 2 2 7" xfId="16011"/>
    <cellStyle name="Navadno 44 2 2 7 2" xfId="19861"/>
    <cellStyle name="Navadno 44 2 2 7 3" xfId="17953"/>
    <cellStyle name="Navadno 44 2 2 8" xfId="18922"/>
    <cellStyle name="Navadno 44 2 2 9" xfId="16981"/>
    <cellStyle name="Navadno 44 2 3" xfId="5692"/>
    <cellStyle name="Navadno 44 2 3 2" xfId="14852"/>
    <cellStyle name="Navadno 44 2 3 2 2" xfId="15532"/>
    <cellStyle name="Navadno 44 2 3 2 2 2" xfId="16150"/>
    <cellStyle name="Navadno 44 2 3 2 2 2 2" xfId="19862"/>
    <cellStyle name="Navadno 44 2 3 2 2 2 3" xfId="18091"/>
    <cellStyle name="Navadno 44 2 3 2 2 3" xfId="19060"/>
    <cellStyle name="Navadno 44 2 3 2 2 4" xfId="17785"/>
    <cellStyle name="Navadno 44 2 3 2 3" xfId="16149"/>
    <cellStyle name="Navadno 44 2 3 2 3 2" xfId="19863"/>
    <cellStyle name="Navadno 44 2 3 2 3 3" xfId="18090"/>
    <cellStyle name="Navadno 44 2 3 2 4" xfId="19059"/>
    <cellStyle name="Navadno 44 2 3 2 5" xfId="17345"/>
    <cellStyle name="Navadno 44 2 3 3" xfId="15116"/>
    <cellStyle name="Navadno 44 2 3 3 2" xfId="16151"/>
    <cellStyle name="Navadno 44 2 3 3 2 2" xfId="19864"/>
    <cellStyle name="Navadno 44 2 3 3 2 3" xfId="18092"/>
    <cellStyle name="Navadno 44 2 3 3 3" xfId="19061"/>
    <cellStyle name="Navadno 44 2 3 3 4" xfId="17609"/>
    <cellStyle name="Navadno 44 2 3 4" xfId="16019"/>
    <cellStyle name="Navadno 44 2 3 4 2" xfId="19865"/>
    <cellStyle name="Navadno 44 2 3 4 3" xfId="17961"/>
    <cellStyle name="Navadno 44 2 3 5" xfId="18930"/>
    <cellStyle name="Navadno 44 2 3 6" xfId="16989"/>
    <cellStyle name="Navadno 44 2 3 7" xfId="8527"/>
    <cellStyle name="Navadno 44 2 4" xfId="5780"/>
    <cellStyle name="Navadno 44 2 4 2" xfId="14976"/>
    <cellStyle name="Navadno 44 2 4 2 2" xfId="16153"/>
    <cellStyle name="Navadno 44 2 4 2 2 2" xfId="19866"/>
    <cellStyle name="Navadno 44 2 4 2 2 3" xfId="18094"/>
    <cellStyle name="Navadno 44 2 4 2 3" xfId="19063"/>
    <cellStyle name="Navadno 44 2 4 2 4" xfId="17469"/>
    <cellStyle name="Navadno 44 2 4 3" xfId="15240"/>
    <cellStyle name="Navadno 44 2 4 3 2" xfId="16154"/>
    <cellStyle name="Navadno 44 2 4 3 2 2" xfId="19867"/>
    <cellStyle name="Navadno 44 2 4 3 2 3" xfId="18095"/>
    <cellStyle name="Navadno 44 2 4 3 3" xfId="19064"/>
    <cellStyle name="Navadno 44 2 4 3 4" xfId="17733"/>
    <cellStyle name="Navadno 44 2 4 4" xfId="16152"/>
    <cellStyle name="Navadno 44 2 4 4 2" xfId="19868"/>
    <cellStyle name="Navadno 44 2 4 4 3" xfId="18093"/>
    <cellStyle name="Navadno 44 2 4 5" xfId="19062"/>
    <cellStyle name="Navadno 44 2 4 6" xfId="17117"/>
    <cellStyle name="Navadno 44 2 4 7" xfId="14362"/>
    <cellStyle name="Navadno 44 2 5" xfId="14800"/>
    <cellStyle name="Navadno 44 2 5 2" xfId="16155"/>
    <cellStyle name="Navadno 44 2 5 2 2" xfId="19869"/>
    <cellStyle name="Navadno 44 2 5 2 3" xfId="18096"/>
    <cellStyle name="Navadno 44 2 5 3" xfId="19065"/>
    <cellStyle name="Navadno 44 2 5 4" xfId="17293"/>
    <cellStyle name="Navadno 44 2 6" xfId="14464"/>
    <cellStyle name="Navadno 44 2 6 2" xfId="16156"/>
    <cellStyle name="Navadno 44 2 6 2 2" xfId="19870"/>
    <cellStyle name="Navadno 44 2 6 2 3" xfId="18097"/>
    <cellStyle name="Navadno 44 2 6 3" xfId="19066"/>
    <cellStyle name="Navadno 44 2 6 4" xfId="17205"/>
    <cellStyle name="Navadno 44 2 7" xfId="15064"/>
    <cellStyle name="Navadno 44 2 7 2" xfId="16157"/>
    <cellStyle name="Navadno 44 2 7 2 2" xfId="19871"/>
    <cellStyle name="Navadno 44 2 7 2 3" xfId="18098"/>
    <cellStyle name="Navadno 44 2 7 3" xfId="19067"/>
    <cellStyle name="Navadno 44 2 7 4" xfId="17557"/>
    <cellStyle name="Navadno 44 2 8" xfId="15967"/>
    <cellStyle name="Navadno 44 2 8 2" xfId="19872"/>
    <cellStyle name="Navadno 44 2 8 3" xfId="17909"/>
    <cellStyle name="Navadno 44 2 9" xfId="18878"/>
    <cellStyle name="Navadno 44 3" xfId="5714"/>
    <cellStyle name="Navadno 44 3 10" xfId="6731"/>
    <cellStyle name="Navadno 44 3 2" xfId="5802"/>
    <cellStyle name="Navadno 44 3 2 2" xfId="14854"/>
    <cellStyle name="Navadno 44 3 2 2 2" xfId="15534"/>
    <cellStyle name="Navadno 44 3 2 2 2 2" xfId="16159"/>
    <cellStyle name="Navadno 44 3 2 2 2 2 2" xfId="19873"/>
    <cellStyle name="Navadno 44 3 2 2 2 2 3" xfId="18100"/>
    <cellStyle name="Navadno 44 3 2 2 2 3" xfId="19069"/>
    <cellStyle name="Navadno 44 3 2 2 2 4" xfId="17787"/>
    <cellStyle name="Navadno 44 3 2 2 3" xfId="16158"/>
    <cellStyle name="Navadno 44 3 2 2 3 2" xfId="19874"/>
    <cellStyle name="Navadno 44 3 2 2 3 3" xfId="18099"/>
    <cellStyle name="Navadno 44 3 2 2 4" xfId="19068"/>
    <cellStyle name="Navadno 44 3 2 2 5" xfId="17347"/>
    <cellStyle name="Navadno 44 3 2 3" xfId="15118"/>
    <cellStyle name="Navadno 44 3 2 3 2" xfId="16160"/>
    <cellStyle name="Navadno 44 3 2 3 2 2" xfId="19875"/>
    <cellStyle name="Navadno 44 3 2 3 2 3" xfId="18101"/>
    <cellStyle name="Navadno 44 3 2 3 3" xfId="19070"/>
    <cellStyle name="Navadno 44 3 2 3 4" xfId="17611"/>
    <cellStyle name="Navadno 44 3 2 4" xfId="16021"/>
    <cellStyle name="Navadno 44 3 2 4 2" xfId="19876"/>
    <cellStyle name="Navadno 44 3 2 4 3" xfId="17963"/>
    <cellStyle name="Navadno 44 3 2 5" xfId="18932"/>
    <cellStyle name="Navadno 44 3 2 6" xfId="16991"/>
    <cellStyle name="Navadno 44 3 2 7" xfId="8529"/>
    <cellStyle name="Navadno 44 3 3" xfId="14384"/>
    <cellStyle name="Navadno 44 3 3 2" xfId="14998"/>
    <cellStyle name="Navadno 44 3 3 2 2" xfId="16162"/>
    <cellStyle name="Navadno 44 3 3 2 2 2" xfId="19877"/>
    <cellStyle name="Navadno 44 3 3 2 2 3" xfId="18103"/>
    <cellStyle name="Navadno 44 3 3 2 3" xfId="19072"/>
    <cellStyle name="Navadno 44 3 3 2 4" xfId="17491"/>
    <cellStyle name="Navadno 44 3 3 3" xfId="15262"/>
    <cellStyle name="Navadno 44 3 3 3 2" xfId="16163"/>
    <cellStyle name="Navadno 44 3 3 3 2 2" xfId="19878"/>
    <cellStyle name="Navadno 44 3 3 3 2 3" xfId="18104"/>
    <cellStyle name="Navadno 44 3 3 3 3" xfId="19073"/>
    <cellStyle name="Navadno 44 3 3 3 4" xfId="17755"/>
    <cellStyle name="Navadno 44 3 3 4" xfId="16161"/>
    <cellStyle name="Navadno 44 3 3 4 2" xfId="19879"/>
    <cellStyle name="Navadno 44 3 3 4 3" xfId="18102"/>
    <cellStyle name="Navadno 44 3 3 5" xfId="19071"/>
    <cellStyle name="Navadno 44 3 3 6" xfId="17139"/>
    <cellStyle name="Navadno 44 3 4" xfId="14822"/>
    <cellStyle name="Navadno 44 3 4 2" xfId="16164"/>
    <cellStyle name="Navadno 44 3 4 2 2" xfId="19880"/>
    <cellStyle name="Navadno 44 3 4 2 3" xfId="18105"/>
    <cellStyle name="Navadno 44 3 4 3" xfId="19074"/>
    <cellStyle name="Navadno 44 3 4 4" xfId="17315"/>
    <cellStyle name="Navadno 44 3 5" xfId="14486"/>
    <cellStyle name="Navadno 44 3 5 2" xfId="16165"/>
    <cellStyle name="Navadno 44 3 5 2 2" xfId="19881"/>
    <cellStyle name="Navadno 44 3 5 2 3" xfId="18106"/>
    <cellStyle name="Navadno 44 3 5 3" xfId="19075"/>
    <cellStyle name="Navadno 44 3 5 4" xfId="17227"/>
    <cellStyle name="Navadno 44 3 6" xfId="15086"/>
    <cellStyle name="Navadno 44 3 6 2" xfId="16166"/>
    <cellStyle name="Navadno 44 3 6 2 2" xfId="19882"/>
    <cellStyle name="Navadno 44 3 6 2 3" xfId="18107"/>
    <cellStyle name="Navadno 44 3 6 3" xfId="19076"/>
    <cellStyle name="Navadno 44 3 6 4" xfId="17579"/>
    <cellStyle name="Navadno 44 3 7" xfId="15989"/>
    <cellStyle name="Navadno 44 3 7 2" xfId="19883"/>
    <cellStyle name="Navadno 44 3 7 3" xfId="17931"/>
    <cellStyle name="Navadno 44 3 8" xfId="18900"/>
    <cellStyle name="Navadno 44 3 9" xfId="16959"/>
    <cellStyle name="Navadno 44 4" xfId="5670"/>
    <cellStyle name="Navadno 44 4 2" xfId="14851"/>
    <cellStyle name="Navadno 44 4 2 2" xfId="15531"/>
    <cellStyle name="Navadno 44 4 2 2 2" xfId="16168"/>
    <cellStyle name="Navadno 44 4 2 2 2 2" xfId="19884"/>
    <cellStyle name="Navadno 44 4 2 2 2 3" xfId="18109"/>
    <cellStyle name="Navadno 44 4 2 2 3" xfId="19078"/>
    <cellStyle name="Navadno 44 4 2 2 4" xfId="17784"/>
    <cellStyle name="Navadno 44 4 2 3" xfId="16167"/>
    <cellStyle name="Navadno 44 4 2 3 2" xfId="19885"/>
    <cellStyle name="Navadno 44 4 2 3 3" xfId="18108"/>
    <cellStyle name="Navadno 44 4 2 4" xfId="19077"/>
    <cellStyle name="Navadno 44 4 2 5" xfId="17344"/>
    <cellStyle name="Navadno 44 4 3" xfId="15115"/>
    <cellStyle name="Navadno 44 4 3 2" xfId="16169"/>
    <cellStyle name="Navadno 44 4 3 2 2" xfId="19886"/>
    <cellStyle name="Navadno 44 4 3 2 3" xfId="18110"/>
    <cellStyle name="Navadno 44 4 3 3" xfId="19079"/>
    <cellStyle name="Navadno 44 4 3 4" xfId="17608"/>
    <cellStyle name="Navadno 44 4 4" xfId="16018"/>
    <cellStyle name="Navadno 44 4 4 2" xfId="19887"/>
    <cellStyle name="Navadno 44 4 4 3" xfId="17960"/>
    <cellStyle name="Navadno 44 4 5" xfId="18929"/>
    <cellStyle name="Navadno 44 4 6" xfId="16988"/>
    <cellStyle name="Navadno 44 4 7" xfId="8526"/>
    <cellStyle name="Navadno 44 5" xfId="5758"/>
    <cellStyle name="Navadno 44 5 2" xfId="14954"/>
    <cellStyle name="Navadno 44 5 2 2" xfId="16171"/>
    <cellStyle name="Navadno 44 5 2 2 2" xfId="19888"/>
    <cellStyle name="Navadno 44 5 2 2 3" xfId="18112"/>
    <cellStyle name="Navadno 44 5 2 3" xfId="19081"/>
    <cellStyle name="Navadno 44 5 2 4" xfId="17447"/>
    <cellStyle name="Navadno 44 5 3" xfId="15218"/>
    <cellStyle name="Navadno 44 5 3 2" xfId="16172"/>
    <cellStyle name="Navadno 44 5 3 2 2" xfId="19889"/>
    <cellStyle name="Navadno 44 5 3 2 3" xfId="18113"/>
    <cellStyle name="Navadno 44 5 3 3" xfId="19082"/>
    <cellStyle name="Navadno 44 5 3 4" xfId="17711"/>
    <cellStyle name="Navadno 44 5 4" xfId="16170"/>
    <cellStyle name="Navadno 44 5 4 2" xfId="19890"/>
    <cellStyle name="Navadno 44 5 4 3" xfId="18111"/>
    <cellStyle name="Navadno 44 5 5" xfId="19080"/>
    <cellStyle name="Navadno 44 5 6" xfId="17095"/>
    <cellStyle name="Navadno 44 5 7" xfId="14336"/>
    <cellStyle name="Navadno 44 6" xfId="14778"/>
    <cellStyle name="Navadno 44 6 2" xfId="16173"/>
    <cellStyle name="Navadno 44 6 2 2" xfId="19891"/>
    <cellStyle name="Navadno 44 6 2 3" xfId="18114"/>
    <cellStyle name="Navadno 44 6 3" xfId="19083"/>
    <cellStyle name="Navadno 44 6 4" xfId="17271"/>
    <cellStyle name="Navadno 44 7" xfId="14442"/>
    <cellStyle name="Navadno 44 7 2" xfId="16174"/>
    <cellStyle name="Navadno 44 7 2 2" xfId="19892"/>
    <cellStyle name="Navadno 44 7 2 3" xfId="18115"/>
    <cellStyle name="Navadno 44 7 3" xfId="19084"/>
    <cellStyle name="Navadno 44 7 4" xfId="17183"/>
    <cellStyle name="Navadno 44 8" xfId="15042"/>
    <cellStyle name="Navadno 44 8 2" xfId="16175"/>
    <cellStyle name="Navadno 44 8 2 2" xfId="19893"/>
    <cellStyle name="Navadno 44 8 2 3" xfId="18116"/>
    <cellStyle name="Navadno 44 8 3" xfId="19085"/>
    <cellStyle name="Navadno 44 8 4" xfId="17535"/>
    <cellStyle name="Navadno 44 9" xfId="15945"/>
    <cellStyle name="Navadno 44 9 2" xfId="19894"/>
    <cellStyle name="Navadno 44 9 3" xfId="17887"/>
    <cellStyle name="Navadno 45" xfId="5592"/>
    <cellStyle name="Navadno 45 10" xfId="18844"/>
    <cellStyle name="Navadno 45 11" xfId="16903"/>
    <cellStyle name="Navadno 45 12" xfId="6675"/>
    <cellStyle name="Navadno 45 2" xfId="5635"/>
    <cellStyle name="Navadno 45 2 10" xfId="16925"/>
    <cellStyle name="Navadno 45 2 11" xfId="6697"/>
    <cellStyle name="Navadno 45 2 2" xfId="5724"/>
    <cellStyle name="Navadno 45 2 2 10" xfId="6741"/>
    <cellStyle name="Navadno 45 2 2 2" xfId="5812"/>
    <cellStyle name="Navadno 45 2 2 2 2" xfId="14857"/>
    <cellStyle name="Navadno 45 2 2 2 2 2" xfId="15537"/>
    <cellStyle name="Navadno 45 2 2 2 2 2 2" xfId="16177"/>
    <cellStyle name="Navadno 45 2 2 2 2 2 2 2" xfId="19895"/>
    <cellStyle name="Navadno 45 2 2 2 2 2 2 3" xfId="18118"/>
    <cellStyle name="Navadno 45 2 2 2 2 2 3" xfId="19087"/>
    <cellStyle name="Navadno 45 2 2 2 2 2 4" xfId="17790"/>
    <cellStyle name="Navadno 45 2 2 2 2 3" xfId="16176"/>
    <cellStyle name="Navadno 45 2 2 2 2 3 2" xfId="19896"/>
    <cellStyle name="Navadno 45 2 2 2 2 3 3" xfId="18117"/>
    <cellStyle name="Navadno 45 2 2 2 2 4" xfId="19086"/>
    <cellStyle name="Navadno 45 2 2 2 2 5" xfId="17350"/>
    <cellStyle name="Navadno 45 2 2 2 3" xfId="15121"/>
    <cellStyle name="Navadno 45 2 2 2 3 2" xfId="16178"/>
    <cellStyle name="Navadno 45 2 2 2 3 2 2" xfId="19897"/>
    <cellStyle name="Navadno 45 2 2 2 3 2 3" xfId="18119"/>
    <cellStyle name="Navadno 45 2 2 2 3 3" xfId="19088"/>
    <cellStyle name="Navadno 45 2 2 2 3 4" xfId="17614"/>
    <cellStyle name="Navadno 45 2 2 2 4" xfId="16024"/>
    <cellStyle name="Navadno 45 2 2 2 4 2" xfId="19898"/>
    <cellStyle name="Navadno 45 2 2 2 4 3" xfId="17966"/>
    <cellStyle name="Navadno 45 2 2 2 5" xfId="18935"/>
    <cellStyle name="Navadno 45 2 2 2 6" xfId="16994"/>
    <cellStyle name="Navadno 45 2 2 2 7" xfId="8532"/>
    <cellStyle name="Navadno 45 2 2 3" xfId="14394"/>
    <cellStyle name="Navadno 45 2 2 3 2" xfId="15008"/>
    <cellStyle name="Navadno 45 2 2 3 2 2" xfId="16180"/>
    <cellStyle name="Navadno 45 2 2 3 2 2 2" xfId="19899"/>
    <cellStyle name="Navadno 45 2 2 3 2 2 3" xfId="18121"/>
    <cellStyle name="Navadno 45 2 2 3 2 3" xfId="19090"/>
    <cellStyle name="Navadno 45 2 2 3 2 4" xfId="17501"/>
    <cellStyle name="Navadno 45 2 2 3 3" xfId="15272"/>
    <cellStyle name="Navadno 45 2 2 3 3 2" xfId="16181"/>
    <cellStyle name="Navadno 45 2 2 3 3 2 2" xfId="19900"/>
    <cellStyle name="Navadno 45 2 2 3 3 2 3" xfId="18122"/>
    <cellStyle name="Navadno 45 2 2 3 3 3" xfId="19091"/>
    <cellStyle name="Navadno 45 2 2 3 3 4" xfId="17765"/>
    <cellStyle name="Navadno 45 2 2 3 4" xfId="16179"/>
    <cellStyle name="Navadno 45 2 2 3 4 2" xfId="19901"/>
    <cellStyle name="Navadno 45 2 2 3 4 3" xfId="18120"/>
    <cellStyle name="Navadno 45 2 2 3 5" xfId="19089"/>
    <cellStyle name="Navadno 45 2 2 3 6" xfId="17149"/>
    <cellStyle name="Navadno 45 2 2 4" xfId="14832"/>
    <cellStyle name="Navadno 45 2 2 4 2" xfId="16182"/>
    <cellStyle name="Navadno 45 2 2 4 2 2" xfId="19902"/>
    <cellStyle name="Navadno 45 2 2 4 2 3" xfId="18123"/>
    <cellStyle name="Navadno 45 2 2 4 3" xfId="19092"/>
    <cellStyle name="Navadno 45 2 2 4 4" xfId="17325"/>
    <cellStyle name="Navadno 45 2 2 5" xfId="14496"/>
    <cellStyle name="Navadno 45 2 2 5 2" xfId="16183"/>
    <cellStyle name="Navadno 45 2 2 5 2 2" xfId="19903"/>
    <cellStyle name="Navadno 45 2 2 5 2 3" xfId="18124"/>
    <cellStyle name="Navadno 45 2 2 5 3" xfId="19093"/>
    <cellStyle name="Navadno 45 2 2 5 4" xfId="17237"/>
    <cellStyle name="Navadno 45 2 2 6" xfId="15096"/>
    <cellStyle name="Navadno 45 2 2 6 2" xfId="16184"/>
    <cellStyle name="Navadno 45 2 2 6 2 2" xfId="19904"/>
    <cellStyle name="Navadno 45 2 2 6 2 3" xfId="18125"/>
    <cellStyle name="Navadno 45 2 2 6 3" xfId="19094"/>
    <cellStyle name="Navadno 45 2 2 6 4" xfId="17589"/>
    <cellStyle name="Navadno 45 2 2 7" xfId="15999"/>
    <cellStyle name="Navadno 45 2 2 7 2" xfId="19905"/>
    <cellStyle name="Navadno 45 2 2 7 3" xfId="17941"/>
    <cellStyle name="Navadno 45 2 2 8" xfId="18910"/>
    <cellStyle name="Navadno 45 2 2 9" xfId="16969"/>
    <cellStyle name="Navadno 45 2 3" xfId="5680"/>
    <cellStyle name="Navadno 45 2 3 2" xfId="14856"/>
    <cellStyle name="Navadno 45 2 3 2 2" xfId="15536"/>
    <cellStyle name="Navadno 45 2 3 2 2 2" xfId="16186"/>
    <cellStyle name="Navadno 45 2 3 2 2 2 2" xfId="19906"/>
    <cellStyle name="Navadno 45 2 3 2 2 2 3" xfId="18127"/>
    <cellStyle name="Navadno 45 2 3 2 2 3" xfId="19096"/>
    <cellStyle name="Navadno 45 2 3 2 2 4" xfId="17789"/>
    <cellStyle name="Navadno 45 2 3 2 3" xfId="16185"/>
    <cellStyle name="Navadno 45 2 3 2 3 2" xfId="19907"/>
    <cellStyle name="Navadno 45 2 3 2 3 3" xfId="18126"/>
    <cellStyle name="Navadno 45 2 3 2 4" xfId="19095"/>
    <cellStyle name="Navadno 45 2 3 2 5" xfId="17349"/>
    <cellStyle name="Navadno 45 2 3 3" xfId="15120"/>
    <cellStyle name="Navadno 45 2 3 3 2" xfId="16187"/>
    <cellStyle name="Navadno 45 2 3 3 2 2" xfId="19908"/>
    <cellStyle name="Navadno 45 2 3 3 2 3" xfId="18128"/>
    <cellStyle name="Navadno 45 2 3 3 3" xfId="19097"/>
    <cellStyle name="Navadno 45 2 3 3 4" xfId="17613"/>
    <cellStyle name="Navadno 45 2 3 4" xfId="16023"/>
    <cellStyle name="Navadno 45 2 3 4 2" xfId="19909"/>
    <cellStyle name="Navadno 45 2 3 4 3" xfId="17965"/>
    <cellStyle name="Navadno 45 2 3 5" xfId="18934"/>
    <cellStyle name="Navadno 45 2 3 6" xfId="16993"/>
    <cellStyle name="Navadno 45 2 3 7" xfId="8531"/>
    <cellStyle name="Navadno 45 2 4" xfId="5768"/>
    <cellStyle name="Navadno 45 2 4 2" xfId="14964"/>
    <cellStyle name="Navadno 45 2 4 2 2" xfId="16189"/>
    <cellStyle name="Navadno 45 2 4 2 2 2" xfId="19910"/>
    <cellStyle name="Navadno 45 2 4 2 2 3" xfId="18130"/>
    <cellStyle name="Navadno 45 2 4 2 3" xfId="19099"/>
    <cellStyle name="Navadno 45 2 4 2 4" xfId="17457"/>
    <cellStyle name="Navadno 45 2 4 3" xfId="15228"/>
    <cellStyle name="Navadno 45 2 4 3 2" xfId="16190"/>
    <cellStyle name="Navadno 45 2 4 3 2 2" xfId="19911"/>
    <cellStyle name="Navadno 45 2 4 3 2 3" xfId="18131"/>
    <cellStyle name="Navadno 45 2 4 3 3" xfId="19100"/>
    <cellStyle name="Navadno 45 2 4 3 4" xfId="17721"/>
    <cellStyle name="Navadno 45 2 4 4" xfId="16188"/>
    <cellStyle name="Navadno 45 2 4 4 2" xfId="19912"/>
    <cellStyle name="Navadno 45 2 4 4 3" xfId="18129"/>
    <cellStyle name="Navadno 45 2 4 5" xfId="19098"/>
    <cellStyle name="Navadno 45 2 4 6" xfId="17105"/>
    <cellStyle name="Navadno 45 2 4 7" xfId="14350"/>
    <cellStyle name="Navadno 45 2 5" xfId="14788"/>
    <cellStyle name="Navadno 45 2 5 2" xfId="16191"/>
    <cellStyle name="Navadno 45 2 5 2 2" xfId="19913"/>
    <cellStyle name="Navadno 45 2 5 2 3" xfId="18132"/>
    <cellStyle name="Navadno 45 2 5 3" xfId="19101"/>
    <cellStyle name="Navadno 45 2 5 4" xfId="17281"/>
    <cellStyle name="Navadno 45 2 6" xfId="14452"/>
    <cellStyle name="Navadno 45 2 6 2" xfId="16192"/>
    <cellStyle name="Navadno 45 2 6 2 2" xfId="19914"/>
    <cellStyle name="Navadno 45 2 6 2 3" xfId="18133"/>
    <cellStyle name="Navadno 45 2 6 3" xfId="19102"/>
    <cellStyle name="Navadno 45 2 6 4" xfId="17193"/>
    <cellStyle name="Navadno 45 2 7" xfId="15052"/>
    <cellStyle name="Navadno 45 2 7 2" xfId="16193"/>
    <cellStyle name="Navadno 45 2 7 2 2" xfId="19915"/>
    <cellStyle name="Navadno 45 2 7 2 3" xfId="18134"/>
    <cellStyle name="Navadno 45 2 7 3" xfId="19103"/>
    <cellStyle name="Navadno 45 2 7 4" xfId="17545"/>
    <cellStyle name="Navadno 45 2 8" xfId="15955"/>
    <cellStyle name="Navadno 45 2 8 2" xfId="19916"/>
    <cellStyle name="Navadno 45 2 8 3" xfId="17897"/>
    <cellStyle name="Navadno 45 2 9" xfId="18866"/>
    <cellStyle name="Navadno 45 3" xfId="5702"/>
    <cellStyle name="Navadno 45 3 10" xfId="6719"/>
    <cellStyle name="Navadno 45 3 2" xfId="5790"/>
    <cellStyle name="Navadno 45 3 2 2" xfId="14858"/>
    <cellStyle name="Navadno 45 3 2 2 2" xfId="15538"/>
    <cellStyle name="Navadno 45 3 2 2 2 2" xfId="16195"/>
    <cellStyle name="Navadno 45 3 2 2 2 2 2" xfId="19917"/>
    <cellStyle name="Navadno 45 3 2 2 2 2 3" xfId="18136"/>
    <cellStyle name="Navadno 45 3 2 2 2 3" xfId="19105"/>
    <cellStyle name="Navadno 45 3 2 2 2 4" xfId="17791"/>
    <cellStyle name="Navadno 45 3 2 2 3" xfId="16194"/>
    <cellStyle name="Navadno 45 3 2 2 3 2" xfId="19918"/>
    <cellStyle name="Navadno 45 3 2 2 3 3" xfId="18135"/>
    <cellStyle name="Navadno 45 3 2 2 4" xfId="19104"/>
    <cellStyle name="Navadno 45 3 2 2 5" xfId="17351"/>
    <cellStyle name="Navadno 45 3 2 3" xfId="15122"/>
    <cellStyle name="Navadno 45 3 2 3 2" xfId="16196"/>
    <cellStyle name="Navadno 45 3 2 3 2 2" xfId="19919"/>
    <cellStyle name="Navadno 45 3 2 3 2 3" xfId="18137"/>
    <cellStyle name="Navadno 45 3 2 3 3" xfId="19106"/>
    <cellStyle name="Navadno 45 3 2 3 4" xfId="17615"/>
    <cellStyle name="Navadno 45 3 2 4" xfId="16025"/>
    <cellStyle name="Navadno 45 3 2 4 2" xfId="19920"/>
    <cellStyle name="Navadno 45 3 2 4 3" xfId="17967"/>
    <cellStyle name="Navadno 45 3 2 5" xfId="18936"/>
    <cellStyle name="Navadno 45 3 2 6" xfId="16995"/>
    <cellStyle name="Navadno 45 3 2 7" xfId="8533"/>
    <cellStyle name="Navadno 45 3 3" xfId="14372"/>
    <cellStyle name="Navadno 45 3 3 2" xfId="14986"/>
    <cellStyle name="Navadno 45 3 3 2 2" xfId="16198"/>
    <cellStyle name="Navadno 45 3 3 2 2 2" xfId="19921"/>
    <cellStyle name="Navadno 45 3 3 2 2 3" xfId="18139"/>
    <cellStyle name="Navadno 45 3 3 2 3" xfId="19108"/>
    <cellStyle name="Navadno 45 3 3 2 4" xfId="17479"/>
    <cellStyle name="Navadno 45 3 3 3" xfId="15250"/>
    <cellStyle name="Navadno 45 3 3 3 2" xfId="16199"/>
    <cellStyle name="Navadno 45 3 3 3 2 2" xfId="19922"/>
    <cellStyle name="Navadno 45 3 3 3 2 3" xfId="18140"/>
    <cellStyle name="Navadno 45 3 3 3 3" xfId="19109"/>
    <cellStyle name="Navadno 45 3 3 3 4" xfId="17743"/>
    <cellStyle name="Navadno 45 3 3 4" xfId="16197"/>
    <cellStyle name="Navadno 45 3 3 4 2" xfId="19923"/>
    <cellStyle name="Navadno 45 3 3 4 3" xfId="18138"/>
    <cellStyle name="Navadno 45 3 3 5" xfId="19107"/>
    <cellStyle name="Navadno 45 3 3 6" xfId="17127"/>
    <cellStyle name="Navadno 45 3 4" xfId="14810"/>
    <cellStyle name="Navadno 45 3 4 2" xfId="16200"/>
    <cellStyle name="Navadno 45 3 4 2 2" xfId="19924"/>
    <cellStyle name="Navadno 45 3 4 2 3" xfId="18141"/>
    <cellStyle name="Navadno 45 3 4 3" xfId="19110"/>
    <cellStyle name="Navadno 45 3 4 4" xfId="17303"/>
    <cellStyle name="Navadno 45 3 5" xfId="14474"/>
    <cellStyle name="Navadno 45 3 5 2" xfId="16201"/>
    <cellStyle name="Navadno 45 3 5 2 2" xfId="19925"/>
    <cellStyle name="Navadno 45 3 5 2 3" xfId="18142"/>
    <cellStyle name="Navadno 45 3 5 3" xfId="19111"/>
    <cellStyle name="Navadno 45 3 5 4" xfId="17215"/>
    <cellStyle name="Navadno 45 3 6" xfId="15074"/>
    <cellStyle name="Navadno 45 3 6 2" xfId="16202"/>
    <cellStyle name="Navadno 45 3 6 2 2" xfId="19926"/>
    <cellStyle name="Navadno 45 3 6 2 3" xfId="18143"/>
    <cellStyle name="Navadno 45 3 6 3" xfId="19112"/>
    <cellStyle name="Navadno 45 3 6 4" xfId="17567"/>
    <cellStyle name="Navadno 45 3 7" xfId="15977"/>
    <cellStyle name="Navadno 45 3 7 2" xfId="19927"/>
    <cellStyle name="Navadno 45 3 7 3" xfId="17919"/>
    <cellStyle name="Navadno 45 3 8" xfId="18888"/>
    <cellStyle name="Navadno 45 3 9" xfId="16947"/>
    <cellStyle name="Navadno 45 4" xfId="5658"/>
    <cellStyle name="Navadno 45 4 2" xfId="14855"/>
    <cellStyle name="Navadno 45 4 2 2" xfId="15535"/>
    <cellStyle name="Navadno 45 4 2 2 2" xfId="16204"/>
    <cellStyle name="Navadno 45 4 2 2 2 2" xfId="19928"/>
    <cellStyle name="Navadno 45 4 2 2 2 3" xfId="18145"/>
    <cellStyle name="Navadno 45 4 2 2 3" xfId="19114"/>
    <cellStyle name="Navadno 45 4 2 2 4" xfId="17788"/>
    <cellStyle name="Navadno 45 4 2 3" xfId="16203"/>
    <cellStyle name="Navadno 45 4 2 3 2" xfId="19929"/>
    <cellStyle name="Navadno 45 4 2 3 3" xfId="18144"/>
    <cellStyle name="Navadno 45 4 2 4" xfId="19113"/>
    <cellStyle name="Navadno 45 4 2 5" xfId="17348"/>
    <cellStyle name="Navadno 45 4 3" xfId="15119"/>
    <cellStyle name="Navadno 45 4 3 2" xfId="16205"/>
    <cellStyle name="Navadno 45 4 3 2 2" xfId="19930"/>
    <cellStyle name="Navadno 45 4 3 2 3" xfId="18146"/>
    <cellStyle name="Navadno 45 4 3 3" xfId="19115"/>
    <cellStyle name="Navadno 45 4 3 4" xfId="17612"/>
    <cellStyle name="Navadno 45 4 4" xfId="16022"/>
    <cellStyle name="Navadno 45 4 4 2" xfId="19931"/>
    <cellStyle name="Navadno 45 4 4 3" xfId="17964"/>
    <cellStyle name="Navadno 45 4 5" xfId="18933"/>
    <cellStyle name="Navadno 45 4 6" xfId="16992"/>
    <cellStyle name="Navadno 45 4 7" xfId="8530"/>
    <cellStyle name="Navadno 45 5" xfId="5746"/>
    <cellStyle name="Navadno 45 5 2" xfId="14942"/>
    <cellStyle name="Navadno 45 5 2 2" xfId="16207"/>
    <cellStyle name="Navadno 45 5 2 2 2" xfId="19932"/>
    <cellStyle name="Navadno 45 5 2 2 3" xfId="18148"/>
    <cellStyle name="Navadno 45 5 2 3" xfId="19117"/>
    <cellStyle name="Navadno 45 5 2 4" xfId="17435"/>
    <cellStyle name="Navadno 45 5 3" xfId="15206"/>
    <cellStyle name="Navadno 45 5 3 2" xfId="16208"/>
    <cellStyle name="Navadno 45 5 3 2 2" xfId="19933"/>
    <cellStyle name="Navadno 45 5 3 2 3" xfId="18149"/>
    <cellStyle name="Navadno 45 5 3 3" xfId="19118"/>
    <cellStyle name="Navadno 45 5 3 4" xfId="17699"/>
    <cellStyle name="Navadno 45 5 4" xfId="16206"/>
    <cellStyle name="Navadno 45 5 4 2" xfId="19934"/>
    <cellStyle name="Navadno 45 5 4 3" xfId="18147"/>
    <cellStyle name="Navadno 45 5 5" xfId="19116"/>
    <cellStyle name="Navadno 45 5 6" xfId="17083"/>
    <cellStyle name="Navadno 45 5 7" xfId="14324"/>
    <cellStyle name="Navadno 45 6" xfId="14766"/>
    <cellStyle name="Navadno 45 6 2" xfId="16209"/>
    <cellStyle name="Navadno 45 6 2 2" xfId="19935"/>
    <cellStyle name="Navadno 45 6 2 3" xfId="18150"/>
    <cellStyle name="Navadno 45 6 3" xfId="19119"/>
    <cellStyle name="Navadno 45 6 4" xfId="17259"/>
    <cellStyle name="Navadno 45 7" xfId="14430"/>
    <cellStyle name="Navadno 45 7 2" xfId="16210"/>
    <cellStyle name="Navadno 45 7 2 2" xfId="19936"/>
    <cellStyle name="Navadno 45 7 2 3" xfId="18151"/>
    <cellStyle name="Navadno 45 7 3" xfId="19120"/>
    <cellStyle name="Navadno 45 7 4" xfId="17171"/>
    <cellStyle name="Navadno 45 8" xfId="15030"/>
    <cellStyle name="Navadno 45 8 2" xfId="16211"/>
    <cellStyle name="Navadno 45 8 2 2" xfId="19937"/>
    <cellStyle name="Navadno 45 8 2 3" xfId="18152"/>
    <cellStyle name="Navadno 45 8 3" xfId="19121"/>
    <cellStyle name="Navadno 45 8 4" xfId="17523"/>
    <cellStyle name="Navadno 45 9" xfId="15933"/>
    <cellStyle name="Navadno 45 9 2" xfId="19938"/>
    <cellStyle name="Navadno 45 9 3" xfId="17875"/>
    <cellStyle name="Navadno 46" xfId="5600"/>
    <cellStyle name="Navadno 46 10" xfId="18851"/>
    <cellStyle name="Navadno 46 11" xfId="16910"/>
    <cellStyle name="Navadno 46 12" xfId="6682"/>
    <cellStyle name="Navadno 46 2" xfId="5642"/>
    <cellStyle name="Navadno 46 2 10" xfId="16932"/>
    <cellStyle name="Navadno 46 2 11" xfId="6704"/>
    <cellStyle name="Navadno 46 2 2" xfId="5731"/>
    <cellStyle name="Navadno 46 2 2 10" xfId="6748"/>
    <cellStyle name="Navadno 46 2 2 2" xfId="5819"/>
    <cellStyle name="Navadno 46 2 2 2 2" xfId="14861"/>
    <cellStyle name="Navadno 46 2 2 2 2 2" xfId="15541"/>
    <cellStyle name="Navadno 46 2 2 2 2 2 2" xfId="16213"/>
    <cellStyle name="Navadno 46 2 2 2 2 2 2 2" xfId="19939"/>
    <cellStyle name="Navadno 46 2 2 2 2 2 2 3" xfId="18154"/>
    <cellStyle name="Navadno 46 2 2 2 2 2 3" xfId="19123"/>
    <cellStyle name="Navadno 46 2 2 2 2 2 4" xfId="17794"/>
    <cellStyle name="Navadno 46 2 2 2 2 3" xfId="16212"/>
    <cellStyle name="Navadno 46 2 2 2 2 3 2" xfId="19940"/>
    <cellStyle name="Navadno 46 2 2 2 2 3 3" xfId="18153"/>
    <cellStyle name="Navadno 46 2 2 2 2 4" xfId="19122"/>
    <cellStyle name="Navadno 46 2 2 2 2 5" xfId="17354"/>
    <cellStyle name="Navadno 46 2 2 2 3" xfId="15125"/>
    <cellStyle name="Navadno 46 2 2 2 3 2" xfId="16214"/>
    <cellStyle name="Navadno 46 2 2 2 3 2 2" xfId="19941"/>
    <cellStyle name="Navadno 46 2 2 2 3 2 3" xfId="18155"/>
    <cellStyle name="Navadno 46 2 2 2 3 3" xfId="19124"/>
    <cellStyle name="Navadno 46 2 2 2 3 4" xfId="17618"/>
    <cellStyle name="Navadno 46 2 2 2 4" xfId="16028"/>
    <cellStyle name="Navadno 46 2 2 2 4 2" xfId="19942"/>
    <cellStyle name="Navadno 46 2 2 2 4 3" xfId="17970"/>
    <cellStyle name="Navadno 46 2 2 2 5" xfId="18939"/>
    <cellStyle name="Navadno 46 2 2 2 6" xfId="16998"/>
    <cellStyle name="Navadno 46 2 2 2 7" xfId="8536"/>
    <cellStyle name="Navadno 46 2 2 3" xfId="14401"/>
    <cellStyle name="Navadno 46 2 2 3 2" xfId="15015"/>
    <cellStyle name="Navadno 46 2 2 3 2 2" xfId="16216"/>
    <cellStyle name="Navadno 46 2 2 3 2 2 2" xfId="19943"/>
    <cellStyle name="Navadno 46 2 2 3 2 2 3" xfId="18157"/>
    <cellStyle name="Navadno 46 2 2 3 2 3" xfId="19126"/>
    <cellStyle name="Navadno 46 2 2 3 2 4" xfId="17508"/>
    <cellStyle name="Navadno 46 2 2 3 3" xfId="15279"/>
    <cellStyle name="Navadno 46 2 2 3 3 2" xfId="16217"/>
    <cellStyle name="Navadno 46 2 2 3 3 2 2" xfId="19944"/>
    <cellStyle name="Navadno 46 2 2 3 3 2 3" xfId="18158"/>
    <cellStyle name="Navadno 46 2 2 3 3 3" xfId="19127"/>
    <cellStyle name="Navadno 46 2 2 3 3 4" xfId="17772"/>
    <cellStyle name="Navadno 46 2 2 3 4" xfId="16215"/>
    <cellStyle name="Navadno 46 2 2 3 4 2" xfId="19945"/>
    <cellStyle name="Navadno 46 2 2 3 4 3" xfId="18156"/>
    <cellStyle name="Navadno 46 2 2 3 5" xfId="19125"/>
    <cellStyle name="Navadno 46 2 2 3 6" xfId="17156"/>
    <cellStyle name="Navadno 46 2 2 4" xfId="14839"/>
    <cellStyle name="Navadno 46 2 2 4 2" xfId="16218"/>
    <cellStyle name="Navadno 46 2 2 4 2 2" xfId="19946"/>
    <cellStyle name="Navadno 46 2 2 4 2 3" xfId="18159"/>
    <cellStyle name="Navadno 46 2 2 4 3" xfId="19128"/>
    <cellStyle name="Navadno 46 2 2 4 4" xfId="17332"/>
    <cellStyle name="Navadno 46 2 2 5" xfId="14503"/>
    <cellStyle name="Navadno 46 2 2 5 2" xfId="16219"/>
    <cellStyle name="Navadno 46 2 2 5 2 2" xfId="19947"/>
    <cellStyle name="Navadno 46 2 2 5 2 3" xfId="18160"/>
    <cellStyle name="Navadno 46 2 2 5 3" xfId="19129"/>
    <cellStyle name="Navadno 46 2 2 5 4" xfId="17244"/>
    <cellStyle name="Navadno 46 2 2 6" xfId="15103"/>
    <cellStyle name="Navadno 46 2 2 6 2" xfId="16220"/>
    <cellStyle name="Navadno 46 2 2 6 2 2" xfId="19948"/>
    <cellStyle name="Navadno 46 2 2 6 2 3" xfId="18161"/>
    <cellStyle name="Navadno 46 2 2 6 3" xfId="19130"/>
    <cellStyle name="Navadno 46 2 2 6 4" xfId="17596"/>
    <cellStyle name="Navadno 46 2 2 7" xfId="16006"/>
    <cellStyle name="Navadno 46 2 2 7 2" xfId="19949"/>
    <cellStyle name="Navadno 46 2 2 7 3" xfId="17948"/>
    <cellStyle name="Navadno 46 2 2 8" xfId="18917"/>
    <cellStyle name="Navadno 46 2 2 9" xfId="16976"/>
    <cellStyle name="Navadno 46 2 3" xfId="5687"/>
    <cellStyle name="Navadno 46 2 3 2" xfId="14860"/>
    <cellStyle name="Navadno 46 2 3 2 2" xfId="15540"/>
    <cellStyle name="Navadno 46 2 3 2 2 2" xfId="16222"/>
    <cellStyle name="Navadno 46 2 3 2 2 2 2" xfId="19950"/>
    <cellStyle name="Navadno 46 2 3 2 2 2 3" xfId="18163"/>
    <cellStyle name="Navadno 46 2 3 2 2 3" xfId="19132"/>
    <cellStyle name="Navadno 46 2 3 2 2 4" xfId="17793"/>
    <cellStyle name="Navadno 46 2 3 2 3" xfId="16221"/>
    <cellStyle name="Navadno 46 2 3 2 3 2" xfId="19951"/>
    <cellStyle name="Navadno 46 2 3 2 3 3" xfId="18162"/>
    <cellStyle name="Navadno 46 2 3 2 4" xfId="19131"/>
    <cellStyle name="Navadno 46 2 3 2 5" xfId="17353"/>
    <cellStyle name="Navadno 46 2 3 3" xfId="15124"/>
    <cellStyle name="Navadno 46 2 3 3 2" xfId="16223"/>
    <cellStyle name="Navadno 46 2 3 3 2 2" xfId="19952"/>
    <cellStyle name="Navadno 46 2 3 3 2 3" xfId="18164"/>
    <cellStyle name="Navadno 46 2 3 3 3" xfId="19133"/>
    <cellStyle name="Navadno 46 2 3 3 4" xfId="17617"/>
    <cellStyle name="Navadno 46 2 3 4" xfId="16027"/>
    <cellStyle name="Navadno 46 2 3 4 2" xfId="19953"/>
    <cellStyle name="Navadno 46 2 3 4 3" xfId="17969"/>
    <cellStyle name="Navadno 46 2 3 5" xfId="18938"/>
    <cellStyle name="Navadno 46 2 3 6" xfId="16997"/>
    <cellStyle name="Navadno 46 2 3 7" xfId="8535"/>
    <cellStyle name="Navadno 46 2 4" xfId="5775"/>
    <cellStyle name="Navadno 46 2 4 2" xfId="14971"/>
    <cellStyle name="Navadno 46 2 4 2 2" xfId="16225"/>
    <cellStyle name="Navadno 46 2 4 2 2 2" xfId="19954"/>
    <cellStyle name="Navadno 46 2 4 2 2 3" xfId="18166"/>
    <cellStyle name="Navadno 46 2 4 2 3" xfId="19135"/>
    <cellStyle name="Navadno 46 2 4 2 4" xfId="17464"/>
    <cellStyle name="Navadno 46 2 4 3" xfId="15235"/>
    <cellStyle name="Navadno 46 2 4 3 2" xfId="16226"/>
    <cellStyle name="Navadno 46 2 4 3 2 2" xfId="19955"/>
    <cellStyle name="Navadno 46 2 4 3 2 3" xfId="18167"/>
    <cellStyle name="Navadno 46 2 4 3 3" xfId="19136"/>
    <cellStyle name="Navadno 46 2 4 3 4" xfId="17728"/>
    <cellStyle name="Navadno 46 2 4 4" xfId="16224"/>
    <cellStyle name="Navadno 46 2 4 4 2" xfId="19956"/>
    <cellStyle name="Navadno 46 2 4 4 3" xfId="18165"/>
    <cellStyle name="Navadno 46 2 4 5" xfId="19134"/>
    <cellStyle name="Navadno 46 2 4 6" xfId="17112"/>
    <cellStyle name="Navadno 46 2 4 7" xfId="14357"/>
    <cellStyle name="Navadno 46 2 5" xfId="14795"/>
    <cellStyle name="Navadno 46 2 5 2" xfId="16227"/>
    <cellStyle name="Navadno 46 2 5 2 2" xfId="19957"/>
    <cellStyle name="Navadno 46 2 5 2 3" xfId="18168"/>
    <cellStyle name="Navadno 46 2 5 3" xfId="19137"/>
    <cellStyle name="Navadno 46 2 5 4" xfId="17288"/>
    <cellStyle name="Navadno 46 2 6" xfId="14459"/>
    <cellStyle name="Navadno 46 2 6 2" xfId="16228"/>
    <cellStyle name="Navadno 46 2 6 2 2" xfId="19958"/>
    <cellStyle name="Navadno 46 2 6 2 3" xfId="18169"/>
    <cellStyle name="Navadno 46 2 6 3" xfId="19138"/>
    <cellStyle name="Navadno 46 2 6 4" xfId="17200"/>
    <cellStyle name="Navadno 46 2 7" xfId="15059"/>
    <cellStyle name="Navadno 46 2 7 2" xfId="16229"/>
    <cellStyle name="Navadno 46 2 7 2 2" xfId="19959"/>
    <cellStyle name="Navadno 46 2 7 2 3" xfId="18170"/>
    <cellStyle name="Navadno 46 2 7 3" xfId="19139"/>
    <cellStyle name="Navadno 46 2 7 4" xfId="17552"/>
    <cellStyle name="Navadno 46 2 8" xfId="15962"/>
    <cellStyle name="Navadno 46 2 8 2" xfId="19960"/>
    <cellStyle name="Navadno 46 2 8 3" xfId="17904"/>
    <cellStyle name="Navadno 46 2 9" xfId="18873"/>
    <cellStyle name="Navadno 46 3" xfId="5709"/>
    <cellStyle name="Navadno 46 3 10" xfId="6726"/>
    <cellStyle name="Navadno 46 3 2" xfId="5797"/>
    <cellStyle name="Navadno 46 3 2 2" xfId="14862"/>
    <cellStyle name="Navadno 46 3 2 2 2" xfId="15542"/>
    <cellStyle name="Navadno 46 3 2 2 2 2" xfId="16231"/>
    <cellStyle name="Navadno 46 3 2 2 2 2 2" xfId="19961"/>
    <cellStyle name="Navadno 46 3 2 2 2 2 3" xfId="18172"/>
    <cellStyle name="Navadno 46 3 2 2 2 3" xfId="19141"/>
    <cellStyle name="Navadno 46 3 2 2 2 4" xfId="17795"/>
    <cellStyle name="Navadno 46 3 2 2 3" xfId="16230"/>
    <cellStyle name="Navadno 46 3 2 2 3 2" xfId="19962"/>
    <cellStyle name="Navadno 46 3 2 2 3 3" xfId="18171"/>
    <cellStyle name="Navadno 46 3 2 2 4" xfId="19140"/>
    <cellStyle name="Navadno 46 3 2 2 5" xfId="17355"/>
    <cellStyle name="Navadno 46 3 2 3" xfId="15126"/>
    <cellStyle name="Navadno 46 3 2 3 2" xfId="16232"/>
    <cellStyle name="Navadno 46 3 2 3 2 2" xfId="19963"/>
    <cellStyle name="Navadno 46 3 2 3 2 3" xfId="18173"/>
    <cellStyle name="Navadno 46 3 2 3 3" xfId="19142"/>
    <cellStyle name="Navadno 46 3 2 3 4" xfId="17619"/>
    <cellStyle name="Navadno 46 3 2 4" xfId="16029"/>
    <cellStyle name="Navadno 46 3 2 4 2" xfId="19964"/>
    <cellStyle name="Navadno 46 3 2 4 3" xfId="17971"/>
    <cellStyle name="Navadno 46 3 2 5" xfId="18940"/>
    <cellStyle name="Navadno 46 3 2 6" xfId="16999"/>
    <cellStyle name="Navadno 46 3 2 7" xfId="8537"/>
    <cellStyle name="Navadno 46 3 3" xfId="14379"/>
    <cellStyle name="Navadno 46 3 3 2" xfId="14993"/>
    <cellStyle name="Navadno 46 3 3 2 2" xfId="16234"/>
    <cellStyle name="Navadno 46 3 3 2 2 2" xfId="19965"/>
    <cellStyle name="Navadno 46 3 3 2 2 3" xfId="18175"/>
    <cellStyle name="Navadno 46 3 3 2 3" xfId="19144"/>
    <cellStyle name="Navadno 46 3 3 2 4" xfId="17486"/>
    <cellStyle name="Navadno 46 3 3 3" xfId="15257"/>
    <cellStyle name="Navadno 46 3 3 3 2" xfId="16235"/>
    <cellStyle name="Navadno 46 3 3 3 2 2" xfId="19966"/>
    <cellStyle name="Navadno 46 3 3 3 2 3" xfId="18176"/>
    <cellStyle name="Navadno 46 3 3 3 3" xfId="19145"/>
    <cellStyle name="Navadno 46 3 3 3 4" xfId="17750"/>
    <cellStyle name="Navadno 46 3 3 4" xfId="16233"/>
    <cellStyle name="Navadno 46 3 3 4 2" xfId="19967"/>
    <cellStyle name="Navadno 46 3 3 4 3" xfId="18174"/>
    <cellStyle name="Navadno 46 3 3 5" xfId="19143"/>
    <cellStyle name="Navadno 46 3 3 6" xfId="17134"/>
    <cellStyle name="Navadno 46 3 4" xfId="14817"/>
    <cellStyle name="Navadno 46 3 4 2" xfId="16236"/>
    <cellStyle name="Navadno 46 3 4 2 2" xfId="19968"/>
    <cellStyle name="Navadno 46 3 4 2 3" xfId="18177"/>
    <cellStyle name="Navadno 46 3 4 3" xfId="19146"/>
    <cellStyle name="Navadno 46 3 4 4" xfId="17310"/>
    <cellStyle name="Navadno 46 3 5" xfId="14481"/>
    <cellStyle name="Navadno 46 3 5 2" xfId="16237"/>
    <cellStyle name="Navadno 46 3 5 2 2" xfId="19969"/>
    <cellStyle name="Navadno 46 3 5 2 3" xfId="18178"/>
    <cellStyle name="Navadno 46 3 5 3" xfId="19147"/>
    <cellStyle name="Navadno 46 3 5 4" xfId="17222"/>
    <cellStyle name="Navadno 46 3 6" xfId="15081"/>
    <cellStyle name="Navadno 46 3 6 2" xfId="16238"/>
    <cellStyle name="Navadno 46 3 6 2 2" xfId="19970"/>
    <cellStyle name="Navadno 46 3 6 2 3" xfId="18179"/>
    <cellStyle name="Navadno 46 3 6 3" xfId="19148"/>
    <cellStyle name="Navadno 46 3 6 4" xfId="17574"/>
    <cellStyle name="Navadno 46 3 7" xfId="15984"/>
    <cellStyle name="Navadno 46 3 7 2" xfId="19971"/>
    <cellStyle name="Navadno 46 3 7 3" xfId="17926"/>
    <cellStyle name="Navadno 46 3 8" xfId="18895"/>
    <cellStyle name="Navadno 46 3 9" xfId="16954"/>
    <cellStyle name="Navadno 46 4" xfId="5665"/>
    <cellStyle name="Navadno 46 4 2" xfId="14859"/>
    <cellStyle name="Navadno 46 4 2 2" xfId="15539"/>
    <cellStyle name="Navadno 46 4 2 2 2" xfId="16240"/>
    <cellStyle name="Navadno 46 4 2 2 2 2" xfId="19972"/>
    <cellStyle name="Navadno 46 4 2 2 2 3" xfId="18181"/>
    <cellStyle name="Navadno 46 4 2 2 3" xfId="19150"/>
    <cellStyle name="Navadno 46 4 2 2 4" xfId="17792"/>
    <cellStyle name="Navadno 46 4 2 3" xfId="16239"/>
    <cellStyle name="Navadno 46 4 2 3 2" xfId="19973"/>
    <cellStyle name="Navadno 46 4 2 3 3" xfId="18180"/>
    <cellStyle name="Navadno 46 4 2 4" xfId="19149"/>
    <cellStyle name="Navadno 46 4 2 5" xfId="17352"/>
    <cellStyle name="Navadno 46 4 3" xfId="15123"/>
    <cellStyle name="Navadno 46 4 3 2" xfId="16241"/>
    <cellStyle name="Navadno 46 4 3 2 2" xfId="19974"/>
    <cellStyle name="Navadno 46 4 3 2 3" xfId="18182"/>
    <cellStyle name="Navadno 46 4 3 3" xfId="19151"/>
    <cellStyle name="Navadno 46 4 3 4" xfId="17616"/>
    <cellStyle name="Navadno 46 4 4" xfId="16026"/>
    <cellStyle name="Navadno 46 4 4 2" xfId="19975"/>
    <cellStyle name="Navadno 46 4 4 3" xfId="17968"/>
    <cellStyle name="Navadno 46 4 5" xfId="18937"/>
    <cellStyle name="Navadno 46 4 6" xfId="16996"/>
    <cellStyle name="Navadno 46 4 7" xfId="8534"/>
    <cellStyle name="Navadno 46 5" xfId="5753"/>
    <cellStyle name="Navadno 46 5 2" xfId="14949"/>
    <cellStyle name="Navadno 46 5 2 2" xfId="16243"/>
    <cellStyle name="Navadno 46 5 2 2 2" xfId="19976"/>
    <cellStyle name="Navadno 46 5 2 2 3" xfId="18184"/>
    <cellStyle name="Navadno 46 5 2 3" xfId="19153"/>
    <cellStyle name="Navadno 46 5 2 4" xfId="17442"/>
    <cellStyle name="Navadno 46 5 3" xfId="15213"/>
    <cellStyle name="Navadno 46 5 3 2" xfId="16244"/>
    <cellStyle name="Navadno 46 5 3 2 2" xfId="19977"/>
    <cellStyle name="Navadno 46 5 3 2 3" xfId="18185"/>
    <cellStyle name="Navadno 46 5 3 3" xfId="19154"/>
    <cellStyle name="Navadno 46 5 3 4" xfId="17706"/>
    <cellStyle name="Navadno 46 5 4" xfId="16242"/>
    <cellStyle name="Navadno 46 5 4 2" xfId="19978"/>
    <cellStyle name="Navadno 46 5 4 3" xfId="18183"/>
    <cellStyle name="Navadno 46 5 5" xfId="19152"/>
    <cellStyle name="Navadno 46 5 6" xfId="17090"/>
    <cellStyle name="Navadno 46 5 7" xfId="14331"/>
    <cellStyle name="Navadno 46 6" xfId="14773"/>
    <cellStyle name="Navadno 46 6 2" xfId="16245"/>
    <cellStyle name="Navadno 46 6 2 2" xfId="19979"/>
    <cellStyle name="Navadno 46 6 2 3" xfId="18186"/>
    <cellStyle name="Navadno 46 6 3" xfId="19155"/>
    <cellStyle name="Navadno 46 6 4" xfId="17266"/>
    <cellStyle name="Navadno 46 7" xfId="14437"/>
    <cellStyle name="Navadno 46 7 2" xfId="16246"/>
    <cellStyle name="Navadno 46 7 2 2" xfId="19980"/>
    <cellStyle name="Navadno 46 7 2 3" xfId="18187"/>
    <cellStyle name="Navadno 46 7 3" xfId="19156"/>
    <cellStyle name="Navadno 46 7 4" xfId="17178"/>
    <cellStyle name="Navadno 46 8" xfId="15037"/>
    <cellStyle name="Navadno 46 8 2" xfId="16247"/>
    <cellStyle name="Navadno 46 8 2 2" xfId="19981"/>
    <cellStyle name="Navadno 46 8 2 3" xfId="18188"/>
    <cellStyle name="Navadno 46 8 3" xfId="19157"/>
    <cellStyle name="Navadno 46 8 4" xfId="17530"/>
    <cellStyle name="Navadno 46 9" xfId="15940"/>
    <cellStyle name="Navadno 46 9 2" xfId="19982"/>
    <cellStyle name="Navadno 46 9 3" xfId="17882"/>
    <cellStyle name="Navadno 47" xfId="5589"/>
    <cellStyle name="Navadno 47 10" xfId="18841"/>
    <cellStyle name="Navadno 47 11" xfId="16900"/>
    <cellStyle name="Navadno 47 12" xfId="6672"/>
    <cellStyle name="Navadno 47 2" xfId="5632"/>
    <cellStyle name="Navadno 47 2 10" xfId="16922"/>
    <cellStyle name="Navadno 47 2 11" xfId="6694"/>
    <cellStyle name="Navadno 47 2 2" xfId="5721"/>
    <cellStyle name="Navadno 47 2 2 10" xfId="6738"/>
    <cellStyle name="Navadno 47 2 2 2" xfId="5809"/>
    <cellStyle name="Navadno 47 2 2 2 2" xfId="14865"/>
    <cellStyle name="Navadno 47 2 2 2 2 2" xfId="15545"/>
    <cellStyle name="Navadno 47 2 2 2 2 2 2" xfId="16249"/>
    <cellStyle name="Navadno 47 2 2 2 2 2 2 2" xfId="19983"/>
    <cellStyle name="Navadno 47 2 2 2 2 2 2 3" xfId="18190"/>
    <cellStyle name="Navadno 47 2 2 2 2 2 3" xfId="19159"/>
    <cellStyle name="Navadno 47 2 2 2 2 2 4" xfId="17798"/>
    <cellStyle name="Navadno 47 2 2 2 2 3" xfId="16248"/>
    <cellStyle name="Navadno 47 2 2 2 2 3 2" xfId="19984"/>
    <cellStyle name="Navadno 47 2 2 2 2 3 3" xfId="18189"/>
    <cellStyle name="Navadno 47 2 2 2 2 4" xfId="19158"/>
    <cellStyle name="Navadno 47 2 2 2 2 5" xfId="17358"/>
    <cellStyle name="Navadno 47 2 2 2 3" xfId="15129"/>
    <cellStyle name="Navadno 47 2 2 2 3 2" xfId="16250"/>
    <cellStyle name="Navadno 47 2 2 2 3 2 2" xfId="19985"/>
    <cellStyle name="Navadno 47 2 2 2 3 2 3" xfId="18191"/>
    <cellStyle name="Navadno 47 2 2 2 3 3" xfId="19160"/>
    <cellStyle name="Navadno 47 2 2 2 3 4" xfId="17622"/>
    <cellStyle name="Navadno 47 2 2 2 4" xfId="16032"/>
    <cellStyle name="Navadno 47 2 2 2 4 2" xfId="19986"/>
    <cellStyle name="Navadno 47 2 2 2 4 3" xfId="17974"/>
    <cellStyle name="Navadno 47 2 2 2 5" xfId="18943"/>
    <cellStyle name="Navadno 47 2 2 2 6" xfId="17002"/>
    <cellStyle name="Navadno 47 2 2 2 7" xfId="8540"/>
    <cellStyle name="Navadno 47 2 2 3" xfId="14391"/>
    <cellStyle name="Navadno 47 2 2 3 2" xfId="15005"/>
    <cellStyle name="Navadno 47 2 2 3 2 2" xfId="16252"/>
    <cellStyle name="Navadno 47 2 2 3 2 2 2" xfId="19987"/>
    <cellStyle name="Navadno 47 2 2 3 2 2 3" xfId="18193"/>
    <cellStyle name="Navadno 47 2 2 3 2 3" xfId="19162"/>
    <cellStyle name="Navadno 47 2 2 3 2 4" xfId="17498"/>
    <cellStyle name="Navadno 47 2 2 3 3" xfId="15269"/>
    <cellStyle name="Navadno 47 2 2 3 3 2" xfId="16253"/>
    <cellStyle name="Navadno 47 2 2 3 3 2 2" xfId="19988"/>
    <cellStyle name="Navadno 47 2 2 3 3 2 3" xfId="18194"/>
    <cellStyle name="Navadno 47 2 2 3 3 3" xfId="19163"/>
    <cellStyle name="Navadno 47 2 2 3 3 4" xfId="17762"/>
    <cellStyle name="Navadno 47 2 2 3 4" xfId="16251"/>
    <cellStyle name="Navadno 47 2 2 3 4 2" xfId="19989"/>
    <cellStyle name="Navadno 47 2 2 3 4 3" xfId="18192"/>
    <cellStyle name="Navadno 47 2 2 3 5" xfId="19161"/>
    <cellStyle name="Navadno 47 2 2 3 6" xfId="17146"/>
    <cellStyle name="Navadno 47 2 2 4" xfId="14829"/>
    <cellStyle name="Navadno 47 2 2 4 2" xfId="16254"/>
    <cellStyle name="Navadno 47 2 2 4 2 2" xfId="19990"/>
    <cellStyle name="Navadno 47 2 2 4 2 3" xfId="18195"/>
    <cellStyle name="Navadno 47 2 2 4 3" xfId="19164"/>
    <cellStyle name="Navadno 47 2 2 4 4" xfId="17322"/>
    <cellStyle name="Navadno 47 2 2 5" xfId="14493"/>
    <cellStyle name="Navadno 47 2 2 5 2" xfId="16255"/>
    <cellStyle name="Navadno 47 2 2 5 2 2" xfId="19991"/>
    <cellStyle name="Navadno 47 2 2 5 2 3" xfId="18196"/>
    <cellStyle name="Navadno 47 2 2 5 3" xfId="19165"/>
    <cellStyle name="Navadno 47 2 2 5 4" xfId="17234"/>
    <cellStyle name="Navadno 47 2 2 6" xfId="15093"/>
    <cellStyle name="Navadno 47 2 2 6 2" xfId="16256"/>
    <cellStyle name="Navadno 47 2 2 6 2 2" xfId="19992"/>
    <cellStyle name="Navadno 47 2 2 6 2 3" xfId="18197"/>
    <cellStyle name="Navadno 47 2 2 6 3" xfId="19166"/>
    <cellStyle name="Navadno 47 2 2 6 4" xfId="17586"/>
    <cellStyle name="Navadno 47 2 2 7" xfId="15996"/>
    <cellStyle name="Navadno 47 2 2 7 2" xfId="19993"/>
    <cellStyle name="Navadno 47 2 2 7 3" xfId="17938"/>
    <cellStyle name="Navadno 47 2 2 8" xfId="18907"/>
    <cellStyle name="Navadno 47 2 2 9" xfId="16966"/>
    <cellStyle name="Navadno 47 2 3" xfId="5677"/>
    <cellStyle name="Navadno 47 2 3 2" xfId="14864"/>
    <cellStyle name="Navadno 47 2 3 2 2" xfId="15544"/>
    <cellStyle name="Navadno 47 2 3 2 2 2" xfId="16258"/>
    <cellStyle name="Navadno 47 2 3 2 2 2 2" xfId="19994"/>
    <cellStyle name="Navadno 47 2 3 2 2 2 3" xfId="18199"/>
    <cellStyle name="Navadno 47 2 3 2 2 3" xfId="19168"/>
    <cellStyle name="Navadno 47 2 3 2 2 4" xfId="17797"/>
    <cellStyle name="Navadno 47 2 3 2 3" xfId="16257"/>
    <cellStyle name="Navadno 47 2 3 2 3 2" xfId="19995"/>
    <cellStyle name="Navadno 47 2 3 2 3 3" xfId="18198"/>
    <cellStyle name="Navadno 47 2 3 2 4" xfId="19167"/>
    <cellStyle name="Navadno 47 2 3 2 5" xfId="17357"/>
    <cellStyle name="Navadno 47 2 3 3" xfId="15128"/>
    <cellStyle name="Navadno 47 2 3 3 2" xfId="16259"/>
    <cellStyle name="Navadno 47 2 3 3 2 2" xfId="19996"/>
    <cellStyle name="Navadno 47 2 3 3 2 3" xfId="18200"/>
    <cellStyle name="Navadno 47 2 3 3 3" xfId="19169"/>
    <cellStyle name="Navadno 47 2 3 3 4" xfId="17621"/>
    <cellStyle name="Navadno 47 2 3 4" xfId="16031"/>
    <cellStyle name="Navadno 47 2 3 4 2" xfId="19997"/>
    <cellStyle name="Navadno 47 2 3 4 3" xfId="17973"/>
    <cellStyle name="Navadno 47 2 3 5" xfId="18942"/>
    <cellStyle name="Navadno 47 2 3 6" xfId="17001"/>
    <cellStyle name="Navadno 47 2 3 7" xfId="8539"/>
    <cellStyle name="Navadno 47 2 4" xfId="5765"/>
    <cellStyle name="Navadno 47 2 4 2" xfId="14961"/>
    <cellStyle name="Navadno 47 2 4 2 2" xfId="16261"/>
    <cellStyle name="Navadno 47 2 4 2 2 2" xfId="19998"/>
    <cellStyle name="Navadno 47 2 4 2 2 3" xfId="18202"/>
    <cellStyle name="Navadno 47 2 4 2 3" xfId="19171"/>
    <cellStyle name="Navadno 47 2 4 2 4" xfId="17454"/>
    <cellStyle name="Navadno 47 2 4 3" xfId="15225"/>
    <cellStyle name="Navadno 47 2 4 3 2" xfId="16262"/>
    <cellStyle name="Navadno 47 2 4 3 2 2" xfId="19999"/>
    <cellStyle name="Navadno 47 2 4 3 2 3" xfId="18203"/>
    <cellStyle name="Navadno 47 2 4 3 3" xfId="19172"/>
    <cellStyle name="Navadno 47 2 4 3 4" xfId="17718"/>
    <cellStyle name="Navadno 47 2 4 4" xfId="16260"/>
    <cellStyle name="Navadno 47 2 4 4 2" xfId="20000"/>
    <cellStyle name="Navadno 47 2 4 4 3" xfId="18201"/>
    <cellStyle name="Navadno 47 2 4 5" xfId="19170"/>
    <cellStyle name="Navadno 47 2 4 6" xfId="17102"/>
    <cellStyle name="Navadno 47 2 4 7" xfId="14347"/>
    <cellStyle name="Navadno 47 2 5" xfId="14785"/>
    <cellStyle name="Navadno 47 2 5 2" xfId="16263"/>
    <cellStyle name="Navadno 47 2 5 2 2" xfId="20001"/>
    <cellStyle name="Navadno 47 2 5 2 3" xfId="18204"/>
    <cellStyle name="Navadno 47 2 5 3" xfId="19173"/>
    <cellStyle name="Navadno 47 2 5 4" xfId="17278"/>
    <cellStyle name="Navadno 47 2 6" xfId="14449"/>
    <cellStyle name="Navadno 47 2 6 2" xfId="16264"/>
    <cellStyle name="Navadno 47 2 6 2 2" xfId="20002"/>
    <cellStyle name="Navadno 47 2 6 2 3" xfId="18205"/>
    <cellStyle name="Navadno 47 2 6 3" xfId="19174"/>
    <cellStyle name="Navadno 47 2 6 4" xfId="17190"/>
    <cellStyle name="Navadno 47 2 7" xfId="15049"/>
    <cellStyle name="Navadno 47 2 7 2" xfId="16265"/>
    <cellStyle name="Navadno 47 2 7 2 2" xfId="20003"/>
    <cellStyle name="Navadno 47 2 7 2 3" xfId="18206"/>
    <cellStyle name="Navadno 47 2 7 3" xfId="19175"/>
    <cellStyle name="Navadno 47 2 7 4" xfId="17542"/>
    <cellStyle name="Navadno 47 2 8" xfId="15952"/>
    <cellStyle name="Navadno 47 2 8 2" xfId="20004"/>
    <cellStyle name="Navadno 47 2 8 3" xfId="17894"/>
    <cellStyle name="Navadno 47 2 9" xfId="18863"/>
    <cellStyle name="Navadno 47 3" xfId="5699"/>
    <cellStyle name="Navadno 47 3 10" xfId="6716"/>
    <cellStyle name="Navadno 47 3 2" xfId="5787"/>
    <cellStyle name="Navadno 47 3 2 2" xfId="14866"/>
    <cellStyle name="Navadno 47 3 2 2 2" xfId="15546"/>
    <cellStyle name="Navadno 47 3 2 2 2 2" xfId="16267"/>
    <cellStyle name="Navadno 47 3 2 2 2 2 2" xfId="20005"/>
    <cellStyle name="Navadno 47 3 2 2 2 2 3" xfId="18208"/>
    <cellStyle name="Navadno 47 3 2 2 2 3" xfId="19177"/>
    <cellStyle name="Navadno 47 3 2 2 2 4" xfId="17799"/>
    <cellStyle name="Navadno 47 3 2 2 3" xfId="16266"/>
    <cellStyle name="Navadno 47 3 2 2 3 2" xfId="20006"/>
    <cellStyle name="Navadno 47 3 2 2 3 3" xfId="18207"/>
    <cellStyle name="Navadno 47 3 2 2 4" xfId="19176"/>
    <cellStyle name="Navadno 47 3 2 2 5" xfId="17359"/>
    <cellStyle name="Navadno 47 3 2 3" xfId="15130"/>
    <cellStyle name="Navadno 47 3 2 3 2" xfId="16268"/>
    <cellStyle name="Navadno 47 3 2 3 2 2" xfId="20007"/>
    <cellStyle name="Navadno 47 3 2 3 2 3" xfId="18209"/>
    <cellStyle name="Navadno 47 3 2 3 3" xfId="19178"/>
    <cellStyle name="Navadno 47 3 2 3 4" xfId="17623"/>
    <cellStyle name="Navadno 47 3 2 4" xfId="16033"/>
    <cellStyle name="Navadno 47 3 2 4 2" xfId="20008"/>
    <cellStyle name="Navadno 47 3 2 4 3" xfId="17975"/>
    <cellStyle name="Navadno 47 3 2 5" xfId="18944"/>
    <cellStyle name="Navadno 47 3 2 6" xfId="17003"/>
    <cellStyle name="Navadno 47 3 2 7" xfId="8541"/>
    <cellStyle name="Navadno 47 3 3" xfId="14369"/>
    <cellStyle name="Navadno 47 3 3 2" xfId="14983"/>
    <cellStyle name="Navadno 47 3 3 2 2" xfId="16270"/>
    <cellStyle name="Navadno 47 3 3 2 2 2" xfId="20009"/>
    <cellStyle name="Navadno 47 3 3 2 2 3" xfId="18211"/>
    <cellStyle name="Navadno 47 3 3 2 3" xfId="19180"/>
    <cellStyle name="Navadno 47 3 3 2 4" xfId="17476"/>
    <cellStyle name="Navadno 47 3 3 3" xfId="15247"/>
    <cellStyle name="Navadno 47 3 3 3 2" xfId="16271"/>
    <cellStyle name="Navadno 47 3 3 3 2 2" xfId="20010"/>
    <cellStyle name="Navadno 47 3 3 3 2 3" xfId="18212"/>
    <cellStyle name="Navadno 47 3 3 3 3" xfId="19181"/>
    <cellStyle name="Navadno 47 3 3 3 4" xfId="17740"/>
    <cellStyle name="Navadno 47 3 3 4" xfId="16269"/>
    <cellStyle name="Navadno 47 3 3 4 2" xfId="20011"/>
    <cellStyle name="Navadno 47 3 3 4 3" xfId="18210"/>
    <cellStyle name="Navadno 47 3 3 5" xfId="19179"/>
    <cellStyle name="Navadno 47 3 3 6" xfId="17124"/>
    <cellStyle name="Navadno 47 3 4" xfId="14807"/>
    <cellStyle name="Navadno 47 3 4 2" xfId="16272"/>
    <cellStyle name="Navadno 47 3 4 2 2" xfId="20012"/>
    <cellStyle name="Navadno 47 3 4 2 3" xfId="18213"/>
    <cellStyle name="Navadno 47 3 4 3" xfId="19182"/>
    <cellStyle name="Navadno 47 3 4 4" xfId="17300"/>
    <cellStyle name="Navadno 47 3 5" xfId="14471"/>
    <cellStyle name="Navadno 47 3 5 2" xfId="16273"/>
    <cellStyle name="Navadno 47 3 5 2 2" xfId="20013"/>
    <cellStyle name="Navadno 47 3 5 2 3" xfId="18214"/>
    <cellStyle name="Navadno 47 3 5 3" xfId="19183"/>
    <cellStyle name="Navadno 47 3 5 4" xfId="17212"/>
    <cellStyle name="Navadno 47 3 6" xfId="15071"/>
    <cellStyle name="Navadno 47 3 6 2" xfId="16274"/>
    <cellStyle name="Navadno 47 3 6 2 2" xfId="20014"/>
    <cellStyle name="Navadno 47 3 6 2 3" xfId="18215"/>
    <cellStyle name="Navadno 47 3 6 3" xfId="19184"/>
    <cellStyle name="Navadno 47 3 6 4" xfId="17564"/>
    <cellStyle name="Navadno 47 3 7" xfId="15974"/>
    <cellStyle name="Navadno 47 3 7 2" xfId="20015"/>
    <cellStyle name="Navadno 47 3 7 3" xfId="17916"/>
    <cellStyle name="Navadno 47 3 8" xfId="18885"/>
    <cellStyle name="Navadno 47 3 9" xfId="16944"/>
    <cellStyle name="Navadno 47 4" xfId="5655"/>
    <cellStyle name="Navadno 47 4 2" xfId="14863"/>
    <cellStyle name="Navadno 47 4 2 2" xfId="15543"/>
    <cellStyle name="Navadno 47 4 2 2 2" xfId="16276"/>
    <cellStyle name="Navadno 47 4 2 2 2 2" xfId="20016"/>
    <cellStyle name="Navadno 47 4 2 2 2 3" xfId="18217"/>
    <cellStyle name="Navadno 47 4 2 2 3" xfId="19186"/>
    <cellStyle name="Navadno 47 4 2 2 4" xfId="17796"/>
    <cellStyle name="Navadno 47 4 2 3" xfId="16275"/>
    <cellStyle name="Navadno 47 4 2 3 2" xfId="20017"/>
    <cellStyle name="Navadno 47 4 2 3 3" xfId="18216"/>
    <cellStyle name="Navadno 47 4 2 4" xfId="19185"/>
    <cellStyle name="Navadno 47 4 2 5" xfId="17356"/>
    <cellStyle name="Navadno 47 4 3" xfId="15127"/>
    <cellStyle name="Navadno 47 4 3 2" xfId="16277"/>
    <cellStyle name="Navadno 47 4 3 2 2" xfId="20018"/>
    <cellStyle name="Navadno 47 4 3 2 3" xfId="18218"/>
    <cellStyle name="Navadno 47 4 3 3" xfId="19187"/>
    <cellStyle name="Navadno 47 4 3 4" xfId="17620"/>
    <cellStyle name="Navadno 47 4 4" xfId="16030"/>
    <cellStyle name="Navadno 47 4 4 2" xfId="20019"/>
    <cellStyle name="Navadno 47 4 4 3" xfId="17972"/>
    <cellStyle name="Navadno 47 4 5" xfId="18941"/>
    <cellStyle name="Navadno 47 4 6" xfId="17000"/>
    <cellStyle name="Navadno 47 4 7" xfId="8538"/>
    <cellStyle name="Navadno 47 5" xfId="5743"/>
    <cellStyle name="Navadno 47 5 2" xfId="14939"/>
    <cellStyle name="Navadno 47 5 2 2" xfId="16279"/>
    <cellStyle name="Navadno 47 5 2 2 2" xfId="20020"/>
    <cellStyle name="Navadno 47 5 2 2 3" xfId="18220"/>
    <cellStyle name="Navadno 47 5 2 3" xfId="19189"/>
    <cellStyle name="Navadno 47 5 2 4" xfId="17432"/>
    <cellStyle name="Navadno 47 5 3" xfId="15203"/>
    <cellStyle name="Navadno 47 5 3 2" xfId="16280"/>
    <cellStyle name="Navadno 47 5 3 2 2" xfId="20021"/>
    <cellStyle name="Navadno 47 5 3 2 3" xfId="18221"/>
    <cellStyle name="Navadno 47 5 3 3" xfId="19190"/>
    <cellStyle name="Navadno 47 5 3 4" xfId="17696"/>
    <cellStyle name="Navadno 47 5 4" xfId="16278"/>
    <cellStyle name="Navadno 47 5 4 2" xfId="20022"/>
    <cellStyle name="Navadno 47 5 4 3" xfId="18219"/>
    <cellStyle name="Navadno 47 5 5" xfId="19188"/>
    <cellStyle name="Navadno 47 5 6" xfId="17080"/>
    <cellStyle name="Navadno 47 5 7" xfId="14321"/>
    <cellStyle name="Navadno 47 6" xfId="14763"/>
    <cellStyle name="Navadno 47 6 2" xfId="16281"/>
    <cellStyle name="Navadno 47 6 2 2" xfId="20023"/>
    <cellStyle name="Navadno 47 6 2 3" xfId="18222"/>
    <cellStyle name="Navadno 47 6 3" xfId="19191"/>
    <cellStyle name="Navadno 47 6 4" xfId="17256"/>
    <cellStyle name="Navadno 47 7" xfId="14427"/>
    <cellStyle name="Navadno 47 7 2" xfId="16282"/>
    <cellStyle name="Navadno 47 7 2 2" xfId="20024"/>
    <cellStyle name="Navadno 47 7 2 3" xfId="18223"/>
    <cellStyle name="Navadno 47 7 3" xfId="19192"/>
    <cellStyle name="Navadno 47 7 4" xfId="17168"/>
    <cellStyle name="Navadno 47 8" xfId="15027"/>
    <cellStyle name="Navadno 47 8 2" xfId="16283"/>
    <cellStyle name="Navadno 47 8 2 2" xfId="20025"/>
    <cellStyle name="Navadno 47 8 2 3" xfId="18224"/>
    <cellStyle name="Navadno 47 8 3" xfId="19193"/>
    <cellStyle name="Navadno 47 8 4" xfId="17520"/>
    <cellStyle name="Navadno 47 9" xfId="15930"/>
    <cellStyle name="Navadno 47 9 2" xfId="20026"/>
    <cellStyle name="Navadno 47 9 3" xfId="17872"/>
    <cellStyle name="Navadno 48" xfId="5607"/>
    <cellStyle name="Navadno 48 10" xfId="18857"/>
    <cellStyle name="Navadno 48 11" xfId="16916"/>
    <cellStyle name="Navadno 48 12" xfId="6688"/>
    <cellStyle name="Navadno 48 2" xfId="5648"/>
    <cellStyle name="Navadno 48 2 10" xfId="16938"/>
    <cellStyle name="Navadno 48 2 11" xfId="6710"/>
    <cellStyle name="Navadno 48 2 2" xfId="5737"/>
    <cellStyle name="Navadno 48 2 2 10" xfId="6754"/>
    <cellStyle name="Navadno 48 2 2 2" xfId="5825"/>
    <cellStyle name="Navadno 48 2 2 2 2" xfId="14869"/>
    <cellStyle name="Navadno 48 2 2 2 2 2" xfId="15549"/>
    <cellStyle name="Navadno 48 2 2 2 2 2 2" xfId="16285"/>
    <cellStyle name="Navadno 48 2 2 2 2 2 2 2" xfId="20027"/>
    <cellStyle name="Navadno 48 2 2 2 2 2 2 3" xfId="18226"/>
    <cellStyle name="Navadno 48 2 2 2 2 2 3" xfId="19195"/>
    <cellStyle name="Navadno 48 2 2 2 2 2 4" xfId="17802"/>
    <cellStyle name="Navadno 48 2 2 2 2 3" xfId="16284"/>
    <cellStyle name="Navadno 48 2 2 2 2 3 2" xfId="20028"/>
    <cellStyle name="Navadno 48 2 2 2 2 3 3" xfId="18225"/>
    <cellStyle name="Navadno 48 2 2 2 2 4" xfId="19194"/>
    <cellStyle name="Navadno 48 2 2 2 2 5" xfId="17362"/>
    <cellStyle name="Navadno 48 2 2 2 3" xfId="15133"/>
    <cellStyle name="Navadno 48 2 2 2 3 2" xfId="16286"/>
    <cellStyle name="Navadno 48 2 2 2 3 2 2" xfId="20029"/>
    <cellStyle name="Navadno 48 2 2 2 3 2 3" xfId="18227"/>
    <cellStyle name="Navadno 48 2 2 2 3 3" xfId="19196"/>
    <cellStyle name="Navadno 48 2 2 2 3 4" xfId="17626"/>
    <cellStyle name="Navadno 48 2 2 2 4" xfId="16036"/>
    <cellStyle name="Navadno 48 2 2 2 4 2" xfId="20030"/>
    <cellStyle name="Navadno 48 2 2 2 4 3" xfId="17978"/>
    <cellStyle name="Navadno 48 2 2 2 5" xfId="18947"/>
    <cellStyle name="Navadno 48 2 2 2 6" xfId="17006"/>
    <cellStyle name="Navadno 48 2 2 2 7" xfId="8544"/>
    <cellStyle name="Navadno 48 2 2 3" xfId="14407"/>
    <cellStyle name="Navadno 48 2 2 3 2" xfId="15021"/>
    <cellStyle name="Navadno 48 2 2 3 2 2" xfId="16288"/>
    <cellStyle name="Navadno 48 2 2 3 2 2 2" xfId="20031"/>
    <cellStyle name="Navadno 48 2 2 3 2 2 3" xfId="18229"/>
    <cellStyle name="Navadno 48 2 2 3 2 3" xfId="19198"/>
    <cellStyle name="Navadno 48 2 2 3 2 4" xfId="17514"/>
    <cellStyle name="Navadno 48 2 2 3 3" xfId="15285"/>
    <cellStyle name="Navadno 48 2 2 3 3 2" xfId="16289"/>
    <cellStyle name="Navadno 48 2 2 3 3 2 2" xfId="20032"/>
    <cellStyle name="Navadno 48 2 2 3 3 2 3" xfId="18230"/>
    <cellStyle name="Navadno 48 2 2 3 3 3" xfId="19199"/>
    <cellStyle name="Navadno 48 2 2 3 3 4" xfId="17778"/>
    <cellStyle name="Navadno 48 2 2 3 4" xfId="16287"/>
    <cellStyle name="Navadno 48 2 2 3 4 2" xfId="20033"/>
    <cellStyle name="Navadno 48 2 2 3 4 3" xfId="18228"/>
    <cellStyle name="Navadno 48 2 2 3 5" xfId="19197"/>
    <cellStyle name="Navadno 48 2 2 3 6" xfId="17162"/>
    <cellStyle name="Navadno 48 2 2 4" xfId="14845"/>
    <cellStyle name="Navadno 48 2 2 4 2" xfId="16290"/>
    <cellStyle name="Navadno 48 2 2 4 2 2" xfId="20034"/>
    <cellStyle name="Navadno 48 2 2 4 2 3" xfId="18231"/>
    <cellStyle name="Navadno 48 2 2 4 3" xfId="19200"/>
    <cellStyle name="Navadno 48 2 2 4 4" xfId="17338"/>
    <cellStyle name="Navadno 48 2 2 5" xfId="14509"/>
    <cellStyle name="Navadno 48 2 2 5 2" xfId="16291"/>
    <cellStyle name="Navadno 48 2 2 5 2 2" xfId="20035"/>
    <cellStyle name="Navadno 48 2 2 5 2 3" xfId="18232"/>
    <cellStyle name="Navadno 48 2 2 5 3" xfId="19201"/>
    <cellStyle name="Navadno 48 2 2 5 4" xfId="17250"/>
    <cellStyle name="Navadno 48 2 2 6" xfId="15109"/>
    <cellStyle name="Navadno 48 2 2 6 2" xfId="16292"/>
    <cellStyle name="Navadno 48 2 2 6 2 2" xfId="20036"/>
    <cellStyle name="Navadno 48 2 2 6 2 3" xfId="18233"/>
    <cellStyle name="Navadno 48 2 2 6 3" xfId="19202"/>
    <cellStyle name="Navadno 48 2 2 6 4" xfId="17602"/>
    <cellStyle name="Navadno 48 2 2 7" xfId="16012"/>
    <cellStyle name="Navadno 48 2 2 7 2" xfId="20037"/>
    <cellStyle name="Navadno 48 2 2 7 3" xfId="17954"/>
    <cellStyle name="Navadno 48 2 2 8" xfId="18923"/>
    <cellStyle name="Navadno 48 2 2 9" xfId="16982"/>
    <cellStyle name="Navadno 48 2 3" xfId="5693"/>
    <cellStyle name="Navadno 48 2 3 2" xfId="14868"/>
    <cellStyle name="Navadno 48 2 3 2 2" xfId="15548"/>
    <cellStyle name="Navadno 48 2 3 2 2 2" xfId="16294"/>
    <cellStyle name="Navadno 48 2 3 2 2 2 2" xfId="20038"/>
    <cellStyle name="Navadno 48 2 3 2 2 2 3" xfId="18235"/>
    <cellStyle name="Navadno 48 2 3 2 2 3" xfId="19204"/>
    <cellStyle name="Navadno 48 2 3 2 2 4" xfId="17801"/>
    <cellStyle name="Navadno 48 2 3 2 3" xfId="16293"/>
    <cellStyle name="Navadno 48 2 3 2 3 2" xfId="20039"/>
    <cellStyle name="Navadno 48 2 3 2 3 3" xfId="18234"/>
    <cellStyle name="Navadno 48 2 3 2 4" xfId="19203"/>
    <cellStyle name="Navadno 48 2 3 2 5" xfId="17361"/>
    <cellStyle name="Navadno 48 2 3 3" xfId="15132"/>
    <cellStyle name="Navadno 48 2 3 3 2" xfId="16295"/>
    <cellStyle name="Navadno 48 2 3 3 2 2" xfId="20040"/>
    <cellStyle name="Navadno 48 2 3 3 2 3" xfId="18236"/>
    <cellStyle name="Navadno 48 2 3 3 3" xfId="19205"/>
    <cellStyle name="Navadno 48 2 3 3 4" xfId="17625"/>
    <cellStyle name="Navadno 48 2 3 4" xfId="16035"/>
    <cellStyle name="Navadno 48 2 3 4 2" xfId="20041"/>
    <cellStyle name="Navadno 48 2 3 4 3" xfId="17977"/>
    <cellStyle name="Navadno 48 2 3 5" xfId="18946"/>
    <cellStyle name="Navadno 48 2 3 6" xfId="17005"/>
    <cellStyle name="Navadno 48 2 3 7" xfId="8543"/>
    <cellStyle name="Navadno 48 2 4" xfId="5781"/>
    <cellStyle name="Navadno 48 2 4 2" xfId="14977"/>
    <cellStyle name="Navadno 48 2 4 2 2" xfId="16297"/>
    <cellStyle name="Navadno 48 2 4 2 2 2" xfId="20042"/>
    <cellStyle name="Navadno 48 2 4 2 2 3" xfId="18238"/>
    <cellStyle name="Navadno 48 2 4 2 3" xfId="19207"/>
    <cellStyle name="Navadno 48 2 4 2 4" xfId="17470"/>
    <cellStyle name="Navadno 48 2 4 3" xfId="15241"/>
    <cellStyle name="Navadno 48 2 4 3 2" xfId="16298"/>
    <cellStyle name="Navadno 48 2 4 3 2 2" xfId="20043"/>
    <cellStyle name="Navadno 48 2 4 3 2 3" xfId="18239"/>
    <cellStyle name="Navadno 48 2 4 3 3" xfId="19208"/>
    <cellStyle name="Navadno 48 2 4 3 4" xfId="17734"/>
    <cellStyle name="Navadno 48 2 4 4" xfId="16296"/>
    <cellStyle name="Navadno 48 2 4 4 2" xfId="20044"/>
    <cellStyle name="Navadno 48 2 4 4 3" xfId="18237"/>
    <cellStyle name="Navadno 48 2 4 5" xfId="19206"/>
    <cellStyle name="Navadno 48 2 4 6" xfId="17118"/>
    <cellStyle name="Navadno 48 2 4 7" xfId="14363"/>
    <cellStyle name="Navadno 48 2 5" xfId="14801"/>
    <cellStyle name="Navadno 48 2 5 2" xfId="16299"/>
    <cellStyle name="Navadno 48 2 5 2 2" xfId="20045"/>
    <cellStyle name="Navadno 48 2 5 2 3" xfId="18240"/>
    <cellStyle name="Navadno 48 2 5 3" xfId="19209"/>
    <cellStyle name="Navadno 48 2 5 4" xfId="17294"/>
    <cellStyle name="Navadno 48 2 6" xfId="14465"/>
    <cellStyle name="Navadno 48 2 6 2" xfId="16300"/>
    <cellStyle name="Navadno 48 2 6 2 2" xfId="20046"/>
    <cellStyle name="Navadno 48 2 6 2 3" xfId="18241"/>
    <cellStyle name="Navadno 48 2 6 3" xfId="19210"/>
    <cellStyle name="Navadno 48 2 6 4" xfId="17206"/>
    <cellStyle name="Navadno 48 2 7" xfId="15065"/>
    <cellStyle name="Navadno 48 2 7 2" xfId="16301"/>
    <cellStyle name="Navadno 48 2 7 2 2" xfId="20047"/>
    <cellStyle name="Navadno 48 2 7 2 3" xfId="18242"/>
    <cellStyle name="Navadno 48 2 7 3" xfId="19211"/>
    <cellStyle name="Navadno 48 2 7 4" xfId="17558"/>
    <cellStyle name="Navadno 48 2 8" xfId="15968"/>
    <cellStyle name="Navadno 48 2 8 2" xfId="20048"/>
    <cellStyle name="Navadno 48 2 8 3" xfId="17910"/>
    <cellStyle name="Navadno 48 2 9" xfId="18879"/>
    <cellStyle name="Navadno 48 3" xfId="5715"/>
    <cellStyle name="Navadno 48 3 10" xfId="6732"/>
    <cellStyle name="Navadno 48 3 2" xfId="5803"/>
    <cellStyle name="Navadno 48 3 2 2" xfId="14870"/>
    <cellStyle name="Navadno 48 3 2 2 2" xfId="15550"/>
    <cellStyle name="Navadno 48 3 2 2 2 2" xfId="16303"/>
    <cellStyle name="Navadno 48 3 2 2 2 2 2" xfId="20049"/>
    <cellStyle name="Navadno 48 3 2 2 2 2 3" xfId="18244"/>
    <cellStyle name="Navadno 48 3 2 2 2 3" xfId="19213"/>
    <cellStyle name="Navadno 48 3 2 2 2 4" xfId="17803"/>
    <cellStyle name="Navadno 48 3 2 2 3" xfId="16302"/>
    <cellStyle name="Navadno 48 3 2 2 3 2" xfId="20050"/>
    <cellStyle name="Navadno 48 3 2 2 3 3" xfId="18243"/>
    <cellStyle name="Navadno 48 3 2 2 4" xfId="19212"/>
    <cellStyle name="Navadno 48 3 2 2 5" xfId="17363"/>
    <cellStyle name="Navadno 48 3 2 3" xfId="15134"/>
    <cellStyle name="Navadno 48 3 2 3 2" xfId="16304"/>
    <cellStyle name="Navadno 48 3 2 3 2 2" xfId="20051"/>
    <cellStyle name="Navadno 48 3 2 3 2 3" xfId="18245"/>
    <cellStyle name="Navadno 48 3 2 3 3" xfId="19214"/>
    <cellStyle name="Navadno 48 3 2 3 4" xfId="17627"/>
    <cellStyle name="Navadno 48 3 2 4" xfId="16037"/>
    <cellStyle name="Navadno 48 3 2 4 2" xfId="20052"/>
    <cellStyle name="Navadno 48 3 2 4 3" xfId="17979"/>
    <cellStyle name="Navadno 48 3 2 5" xfId="18948"/>
    <cellStyle name="Navadno 48 3 2 6" xfId="17007"/>
    <cellStyle name="Navadno 48 3 2 7" xfId="8545"/>
    <cellStyle name="Navadno 48 3 3" xfId="14385"/>
    <cellStyle name="Navadno 48 3 3 2" xfId="14999"/>
    <cellStyle name="Navadno 48 3 3 2 2" xfId="16306"/>
    <cellStyle name="Navadno 48 3 3 2 2 2" xfId="20053"/>
    <cellStyle name="Navadno 48 3 3 2 2 3" xfId="18247"/>
    <cellStyle name="Navadno 48 3 3 2 3" xfId="19216"/>
    <cellStyle name="Navadno 48 3 3 2 4" xfId="17492"/>
    <cellStyle name="Navadno 48 3 3 3" xfId="15263"/>
    <cellStyle name="Navadno 48 3 3 3 2" xfId="16307"/>
    <cellStyle name="Navadno 48 3 3 3 2 2" xfId="20054"/>
    <cellStyle name="Navadno 48 3 3 3 2 3" xfId="18248"/>
    <cellStyle name="Navadno 48 3 3 3 3" xfId="19217"/>
    <cellStyle name="Navadno 48 3 3 3 4" xfId="17756"/>
    <cellStyle name="Navadno 48 3 3 4" xfId="16305"/>
    <cellStyle name="Navadno 48 3 3 4 2" xfId="20055"/>
    <cellStyle name="Navadno 48 3 3 4 3" xfId="18246"/>
    <cellStyle name="Navadno 48 3 3 5" xfId="19215"/>
    <cellStyle name="Navadno 48 3 3 6" xfId="17140"/>
    <cellStyle name="Navadno 48 3 4" xfId="14823"/>
    <cellStyle name="Navadno 48 3 4 2" xfId="16308"/>
    <cellStyle name="Navadno 48 3 4 2 2" xfId="20056"/>
    <cellStyle name="Navadno 48 3 4 2 3" xfId="18249"/>
    <cellStyle name="Navadno 48 3 4 3" xfId="19218"/>
    <cellStyle name="Navadno 48 3 4 4" xfId="17316"/>
    <cellStyle name="Navadno 48 3 5" xfId="14487"/>
    <cellStyle name="Navadno 48 3 5 2" xfId="16309"/>
    <cellStyle name="Navadno 48 3 5 2 2" xfId="20057"/>
    <cellStyle name="Navadno 48 3 5 2 3" xfId="18250"/>
    <cellStyle name="Navadno 48 3 5 3" xfId="19219"/>
    <cellStyle name="Navadno 48 3 5 4" xfId="17228"/>
    <cellStyle name="Navadno 48 3 6" xfId="15087"/>
    <cellStyle name="Navadno 48 3 6 2" xfId="16310"/>
    <cellStyle name="Navadno 48 3 6 2 2" xfId="20058"/>
    <cellStyle name="Navadno 48 3 6 2 3" xfId="18251"/>
    <cellStyle name="Navadno 48 3 6 3" xfId="19220"/>
    <cellStyle name="Navadno 48 3 6 4" xfId="17580"/>
    <cellStyle name="Navadno 48 3 7" xfId="15990"/>
    <cellStyle name="Navadno 48 3 7 2" xfId="20059"/>
    <cellStyle name="Navadno 48 3 7 3" xfId="17932"/>
    <cellStyle name="Navadno 48 3 8" xfId="18901"/>
    <cellStyle name="Navadno 48 3 9" xfId="16960"/>
    <cellStyle name="Navadno 48 4" xfId="5671"/>
    <cellStyle name="Navadno 48 4 2" xfId="14867"/>
    <cellStyle name="Navadno 48 4 2 2" xfId="15547"/>
    <cellStyle name="Navadno 48 4 2 2 2" xfId="16312"/>
    <cellStyle name="Navadno 48 4 2 2 2 2" xfId="20060"/>
    <cellStyle name="Navadno 48 4 2 2 2 3" xfId="18253"/>
    <cellStyle name="Navadno 48 4 2 2 3" xfId="19222"/>
    <cellStyle name="Navadno 48 4 2 2 4" xfId="17800"/>
    <cellStyle name="Navadno 48 4 2 3" xfId="16311"/>
    <cellStyle name="Navadno 48 4 2 3 2" xfId="20061"/>
    <cellStyle name="Navadno 48 4 2 3 3" xfId="18252"/>
    <cellStyle name="Navadno 48 4 2 4" xfId="19221"/>
    <cellStyle name="Navadno 48 4 2 5" xfId="17360"/>
    <cellStyle name="Navadno 48 4 3" xfId="15131"/>
    <cellStyle name="Navadno 48 4 3 2" xfId="16313"/>
    <cellStyle name="Navadno 48 4 3 2 2" xfId="20062"/>
    <cellStyle name="Navadno 48 4 3 2 3" xfId="18254"/>
    <cellStyle name="Navadno 48 4 3 3" xfId="19223"/>
    <cellStyle name="Navadno 48 4 3 4" xfId="17624"/>
    <cellStyle name="Navadno 48 4 4" xfId="16034"/>
    <cellStyle name="Navadno 48 4 4 2" xfId="20063"/>
    <cellStyle name="Navadno 48 4 4 3" xfId="17976"/>
    <cellStyle name="Navadno 48 4 5" xfId="18945"/>
    <cellStyle name="Navadno 48 4 6" xfId="17004"/>
    <cellStyle name="Navadno 48 4 7" xfId="8542"/>
    <cellStyle name="Navadno 48 5" xfId="5759"/>
    <cellStyle name="Navadno 48 5 2" xfId="14955"/>
    <cellStyle name="Navadno 48 5 2 2" xfId="16315"/>
    <cellStyle name="Navadno 48 5 2 2 2" xfId="20064"/>
    <cellStyle name="Navadno 48 5 2 2 3" xfId="18256"/>
    <cellStyle name="Navadno 48 5 2 3" xfId="19225"/>
    <cellStyle name="Navadno 48 5 2 4" xfId="17448"/>
    <cellStyle name="Navadno 48 5 3" xfId="15219"/>
    <cellStyle name="Navadno 48 5 3 2" xfId="16316"/>
    <cellStyle name="Navadno 48 5 3 2 2" xfId="20065"/>
    <cellStyle name="Navadno 48 5 3 2 3" xfId="18257"/>
    <cellStyle name="Navadno 48 5 3 3" xfId="19226"/>
    <cellStyle name="Navadno 48 5 3 4" xfId="17712"/>
    <cellStyle name="Navadno 48 5 4" xfId="16314"/>
    <cellStyle name="Navadno 48 5 4 2" xfId="20066"/>
    <cellStyle name="Navadno 48 5 4 3" xfId="18255"/>
    <cellStyle name="Navadno 48 5 5" xfId="19224"/>
    <cellStyle name="Navadno 48 5 6" xfId="17096"/>
    <cellStyle name="Navadno 48 5 7" xfId="14337"/>
    <cellStyle name="Navadno 48 6" xfId="14779"/>
    <cellStyle name="Navadno 48 6 2" xfId="16317"/>
    <cellStyle name="Navadno 48 6 2 2" xfId="20067"/>
    <cellStyle name="Navadno 48 6 2 3" xfId="18258"/>
    <cellStyle name="Navadno 48 6 3" xfId="19227"/>
    <cellStyle name="Navadno 48 6 4" xfId="17272"/>
    <cellStyle name="Navadno 48 7" xfId="14443"/>
    <cellStyle name="Navadno 48 7 2" xfId="16318"/>
    <cellStyle name="Navadno 48 7 2 2" xfId="20068"/>
    <cellStyle name="Navadno 48 7 2 3" xfId="18259"/>
    <cellStyle name="Navadno 48 7 3" xfId="19228"/>
    <cellStyle name="Navadno 48 7 4" xfId="17184"/>
    <cellStyle name="Navadno 48 8" xfId="15043"/>
    <cellStyle name="Navadno 48 8 2" xfId="16319"/>
    <cellStyle name="Navadno 48 8 2 2" xfId="20069"/>
    <cellStyle name="Navadno 48 8 2 3" xfId="18260"/>
    <cellStyle name="Navadno 48 8 3" xfId="19229"/>
    <cellStyle name="Navadno 48 8 4" xfId="17536"/>
    <cellStyle name="Navadno 48 9" xfId="15946"/>
    <cellStyle name="Navadno 48 9 2" xfId="20070"/>
    <cellStyle name="Navadno 48 9 3" xfId="17888"/>
    <cellStyle name="Navadno 49" xfId="5591"/>
    <cellStyle name="Navadno 49 10" xfId="18843"/>
    <cellStyle name="Navadno 49 11" xfId="16902"/>
    <cellStyle name="Navadno 49 12" xfId="6674"/>
    <cellStyle name="Navadno 49 2" xfId="5634"/>
    <cellStyle name="Navadno 49 2 10" xfId="16924"/>
    <cellStyle name="Navadno 49 2 11" xfId="6696"/>
    <cellStyle name="Navadno 49 2 2" xfId="5723"/>
    <cellStyle name="Navadno 49 2 2 10" xfId="6740"/>
    <cellStyle name="Navadno 49 2 2 2" xfId="5811"/>
    <cellStyle name="Navadno 49 2 2 2 2" xfId="14873"/>
    <cellStyle name="Navadno 49 2 2 2 2 2" xfId="15553"/>
    <cellStyle name="Navadno 49 2 2 2 2 2 2" xfId="16321"/>
    <cellStyle name="Navadno 49 2 2 2 2 2 2 2" xfId="20071"/>
    <cellStyle name="Navadno 49 2 2 2 2 2 2 3" xfId="18262"/>
    <cellStyle name="Navadno 49 2 2 2 2 2 3" xfId="19231"/>
    <cellStyle name="Navadno 49 2 2 2 2 2 4" xfId="17806"/>
    <cellStyle name="Navadno 49 2 2 2 2 3" xfId="16320"/>
    <cellStyle name="Navadno 49 2 2 2 2 3 2" xfId="20072"/>
    <cellStyle name="Navadno 49 2 2 2 2 3 3" xfId="18261"/>
    <cellStyle name="Navadno 49 2 2 2 2 4" xfId="19230"/>
    <cellStyle name="Navadno 49 2 2 2 2 5" xfId="17366"/>
    <cellStyle name="Navadno 49 2 2 2 3" xfId="15137"/>
    <cellStyle name="Navadno 49 2 2 2 3 2" xfId="16322"/>
    <cellStyle name="Navadno 49 2 2 2 3 2 2" xfId="20073"/>
    <cellStyle name="Navadno 49 2 2 2 3 2 3" xfId="18263"/>
    <cellStyle name="Navadno 49 2 2 2 3 3" xfId="19232"/>
    <cellStyle name="Navadno 49 2 2 2 3 4" xfId="17630"/>
    <cellStyle name="Navadno 49 2 2 2 4" xfId="16040"/>
    <cellStyle name="Navadno 49 2 2 2 4 2" xfId="20074"/>
    <cellStyle name="Navadno 49 2 2 2 4 3" xfId="17982"/>
    <cellStyle name="Navadno 49 2 2 2 5" xfId="18951"/>
    <cellStyle name="Navadno 49 2 2 2 6" xfId="17010"/>
    <cellStyle name="Navadno 49 2 2 2 7" xfId="8548"/>
    <cellStyle name="Navadno 49 2 2 3" xfId="14393"/>
    <cellStyle name="Navadno 49 2 2 3 2" xfId="15007"/>
    <cellStyle name="Navadno 49 2 2 3 2 2" xfId="16324"/>
    <cellStyle name="Navadno 49 2 2 3 2 2 2" xfId="20075"/>
    <cellStyle name="Navadno 49 2 2 3 2 2 3" xfId="18265"/>
    <cellStyle name="Navadno 49 2 2 3 2 3" xfId="19234"/>
    <cellStyle name="Navadno 49 2 2 3 2 4" xfId="17500"/>
    <cellStyle name="Navadno 49 2 2 3 3" xfId="15271"/>
    <cellStyle name="Navadno 49 2 2 3 3 2" xfId="16325"/>
    <cellStyle name="Navadno 49 2 2 3 3 2 2" xfId="20076"/>
    <cellStyle name="Navadno 49 2 2 3 3 2 3" xfId="18266"/>
    <cellStyle name="Navadno 49 2 2 3 3 3" xfId="19235"/>
    <cellStyle name="Navadno 49 2 2 3 3 4" xfId="17764"/>
    <cellStyle name="Navadno 49 2 2 3 4" xfId="16323"/>
    <cellStyle name="Navadno 49 2 2 3 4 2" xfId="20077"/>
    <cellStyle name="Navadno 49 2 2 3 4 3" xfId="18264"/>
    <cellStyle name="Navadno 49 2 2 3 5" xfId="19233"/>
    <cellStyle name="Navadno 49 2 2 3 6" xfId="17148"/>
    <cellStyle name="Navadno 49 2 2 4" xfId="14831"/>
    <cellStyle name="Navadno 49 2 2 4 2" xfId="16326"/>
    <cellStyle name="Navadno 49 2 2 4 2 2" xfId="20078"/>
    <cellStyle name="Navadno 49 2 2 4 2 3" xfId="18267"/>
    <cellStyle name="Navadno 49 2 2 4 3" xfId="19236"/>
    <cellStyle name="Navadno 49 2 2 4 4" xfId="17324"/>
    <cellStyle name="Navadno 49 2 2 5" xfId="14495"/>
    <cellStyle name="Navadno 49 2 2 5 2" xfId="16327"/>
    <cellStyle name="Navadno 49 2 2 5 2 2" xfId="20079"/>
    <cellStyle name="Navadno 49 2 2 5 2 3" xfId="18268"/>
    <cellStyle name="Navadno 49 2 2 5 3" xfId="19237"/>
    <cellStyle name="Navadno 49 2 2 5 4" xfId="17236"/>
    <cellStyle name="Navadno 49 2 2 6" xfId="15095"/>
    <cellStyle name="Navadno 49 2 2 6 2" xfId="16328"/>
    <cellStyle name="Navadno 49 2 2 6 2 2" xfId="20080"/>
    <cellStyle name="Navadno 49 2 2 6 2 3" xfId="18269"/>
    <cellStyle name="Navadno 49 2 2 6 3" xfId="19238"/>
    <cellStyle name="Navadno 49 2 2 6 4" xfId="17588"/>
    <cellStyle name="Navadno 49 2 2 7" xfId="15998"/>
    <cellStyle name="Navadno 49 2 2 7 2" xfId="20081"/>
    <cellStyle name="Navadno 49 2 2 7 3" xfId="17940"/>
    <cellStyle name="Navadno 49 2 2 8" xfId="18909"/>
    <cellStyle name="Navadno 49 2 2 9" xfId="16968"/>
    <cellStyle name="Navadno 49 2 3" xfId="5679"/>
    <cellStyle name="Navadno 49 2 3 2" xfId="14872"/>
    <cellStyle name="Navadno 49 2 3 2 2" xfId="15552"/>
    <cellStyle name="Navadno 49 2 3 2 2 2" xfId="16330"/>
    <cellStyle name="Navadno 49 2 3 2 2 2 2" xfId="20082"/>
    <cellStyle name="Navadno 49 2 3 2 2 2 3" xfId="18271"/>
    <cellStyle name="Navadno 49 2 3 2 2 3" xfId="19240"/>
    <cellStyle name="Navadno 49 2 3 2 2 4" xfId="17805"/>
    <cellStyle name="Navadno 49 2 3 2 3" xfId="16329"/>
    <cellStyle name="Navadno 49 2 3 2 3 2" xfId="20083"/>
    <cellStyle name="Navadno 49 2 3 2 3 3" xfId="18270"/>
    <cellStyle name="Navadno 49 2 3 2 4" xfId="19239"/>
    <cellStyle name="Navadno 49 2 3 2 5" xfId="17365"/>
    <cellStyle name="Navadno 49 2 3 3" xfId="15136"/>
    <cellStyle name="Navadno 49 2 3 3 2" xfId="16331"/>
    <cellStyle name="Navadno 49 2 3 3 2 2" xfId="20084"/>
    <cellStyle name="Navadno 49 2 3 3 2 3" xfId="18272"/>
    <cellStyle name="Navadno 49 2 3 3 3" xfId="19241"/>
    <cellStyle name="Navadno 49 2 3 3 4" xfId="17629"/>
    <cellStyle name="Navadno 49 2 3 4" xfId="16039"/>
    <cellStyle name="Navadno 49 2 3 4 2" xfId="20085"/>
    <cellStyle name="Navadno 49 2 3 4 3" xfId="17981"/>
    <cellStyle name="Navadno 49 2 3 5" xfId="18950"/>
    <cellStyle name="Navadno 49 2 3 6" xfId="17009"/>
    <cellStyle name="Navadno 49 2 3 7" xfId="8547"/>
    <cellStyle name="Navadno 49 2 4" xfId="5767"/>
    <cellStyle name="Navadno 49 2 4 2" xfId="14963"/>
    <cellStyle name="Navadno 49 2 4 2 2" xfId="16333"/>
    <cellStyle name="Navadno 49 2 4 2 2 2" xfId="20086"/>
    <cellStyle name="Navadno 49 2 4 2 2 3" xfId="18274"/>
    <cellStyle name="Navadno 49 2 4 2 3" xfId="19243"/>
    <cellStyle name="Navadno 49 2 4 2 4" xfId="17456"/>
    <cellStyle name="Navadno 49 2 4 3" xfId="15227"/>
    <cellStyle name="Navadno 49 2 4 3 2" xfId="16334"/>
    <cellStyle name="Navadno 49 2 4 3 2 2" xfId="20087"/>
    <cellStyle name="Navadno 49 2 4 3 2 3" xfId="18275"/>
    <cellStyle name="Navadno 49 2 4 3 3" xfId="19244"/>
    <cellStyle name="Navadno 49 2 4 3 4" xfId="17720"/>
    <cellStyle name="Navadno 49 2 4 4" xfId="16332"/>
    <cellStyle name="Navadno 49 2 4 4 2" xfId="20088"/>
    <cellStyle name="Navadno 49 2 4 4 3" xfId="18273"/>
    <cellStyle name="Navadno 49 2 4 5" xfId="19242"/>
    <cellStyle name="Navadno 49 2 4 6" xfId="17104"/>
    <cellStyle name="Navadno 49 2 4 7" xfId="14349"/>
    <cellStyle name="Navadno 49 2 5" xfId="14787"/>
    <cellStyle name="Navadno 49 2 5 2" xfId="16335"/>
    <cellStyle name="Navadno 49 2 5 2 2" xfId="20089"/>
    <cellStyle name="Navadno 49 2 5 2 3" xfId="18276"/>
    <cellStyle name="Navadno 49 2 5 3" xfId="19245"/>
    <cellStyle name="Navadno 49 2 5 4" xfId="17280"/>
    <cellStyle name="Navadno 49 2 6" xfId="14451"/>
    <cellStyle name="Navadno 49 2 6 2" xfId="16336"/>
    <cellStyle name="Navadno 49 2 6 2 2" xfId="20090"/>
    <cellStyle name="Navadno 49 2 6 2 3" xfId="18277"/>
    <cellStyle name="Navadno 49 2 6 3" xfId="19246"/>
    <cellStyle name="Navadno 49 2 6 4" xfId="17192"/>
    <cellStyle name="Navadno 49 2 7" xfId="15051"/>
    <cellStyle name="Navadno 49 2 7 2" xfId="16337"/>
    <cellStyle name="Navadno 49 2 7 2 2" xfId="20091"/>
    <cellStyle name="Navadno 49 2 7 2 3" xfId="18278"/>
    <cellStyle name="Navadno 49 2 7 3" xfId="19247"/>
    <cellStyle name="Navadno 49 2 7 4" xfId="17544"/>
    <cellStyle name="Navadno 49 2 8" xfId="15954"/>
    <cellStyle name="Navadno 49 2 8 2" xfId="20092"/>
    <cellStyle name="Navadno 49 2 8 3" xfId="17896"/>
    <cellStyle name="Navadno 49 2 9" xfId="18865"/>
    <cellStyle name="Navadno 49 3" xfId="5701"/>
    <cellStyle name="Navadno 49 3 10" xfId="6718"/>
    <cellStyle name="Navadno 49 3 2" xfId="5789"/>
    <cellStyle name="Navadno 49 3 2 2" xfId="14874"/>
    <cellStyle name="Navadno 49 3 2 2 2" xfId="15554"/>
    <cellStyle name="Navadno 49 3 2 2 2 2" xfId="16339"/>
    <cellStyle name="Navadno 49 3 2 2 2 2 2" xfId="20093"/>
    <cellStyle name="Navadno 49 3 2 2 2 2 3" xfId="18280"/>
    <cellStyle name="Navadno 49 3 2 2 2 3" xfId="19249"/>
    <cellStyle name="Navadno 49 3 2 2 2 4" xfId="17807"/>
    <cellStyle name="Navadno 49 3 2 2 3" xfId="16338"/>
    <cellStyle name="Navadno 49 3 2 2 3 2" xfId="20094"/>
    <cellStyle name="Navadno 49 3 2 2 3 3" xfId="18279"/>
    <cellStyle name="Navadno 49 3 2 2 4" xfId="19248"/>
    <cellStyle name="Navadno 49 3 2 2 5" xfId="17367"/>
    <cellStyle name="Navadno 49 3 2 3" xfId="15138"/>
    <cellStyle name="Navadno 49 3 2 3 2" xfId="16340"/>
    <cellStyle name="Navadno 49 3 2 3 2 2" xfId="20095"/>
    <cellStyle name="Navadno 49 3 2 3 2 3" xfId="18281"/>
    <cellStyle name="Navadno 49 3 2 3 3" xfId="19250"/>
    <cellStyle name="Navadno 49 3 2 3 4" xfId="17631"/>
    <cellStyle name="Navadno 49 3 2 4" xfId="16041"/>
    <cellStyle name="Navadno 49 3 2 4 2" xfId="20096"/>
    <cellStyle name="Navadno 49 3 2 4 3" xfId="17983"/>
    <cellStyle name="Navadno 49 3 2 5" xfId="18952"/>
    <cellStyle name="Navadno 49 3 2 6" xfId="17011"/>
    <cellStyle name="Navadno 49 3 2 7" xfId="8549"/>
    <cellStyle name="Navadno 49 3 3" xfId="14371"/>
    <cellStyle name="Navadno 49 3 3 2" xfId="14985"/>
    <cellStyle name="Navadno 49 3 3 2 2" xfId="16342"/>
    <cellStyle name="Navadno 49 3 3 2 2 2" xfId="20097"/>
    <cellStyle name="Navadno 49 3 3 2 2 3" xfId="18283"/>
    <cellStyle name="Navadno 49 3 3 2 3" xfId="19252"/>
    <cellStyle name="Navadno 49 3 3 2 4" xfId="17478"/>
    <cellStyle name="Navadno 49 3 3 3" xfId="15249"/>
    <cellStyle name="Navadno 49 3 3 3 2" xfId="16343"/>
    <cellStyle name="Navadno 49 3 3 3 2 2" xfId="20098"/>
    <cellStyle name="Navadno 49 3 3 3 2 3" xfId="18284"/>
    <cellStyle name="Navadno 49 3 3 3 3" xfId="19253"/>
    <cellStyle name="Navadno 49 3 3 3 4" xfId="17742"/>
    <cellStyle name="Navadno 49 3 3 4" xfId="16341"/>
    <cellStyle name="Navadno 49 3 3 4 2" xfId="20099"/>
    <cellStyle name="Navadno 49 3 3 4 3" xfId="18282"/>
    <cellStyle name="Navadno 49 3 3 5" xfId="19251"/>
    <cellStyle name="Navadno 49 3 3 6" xfId="17126"/>
    <cellStyle name="Navadno 49 3 4" xfId="14809"/>
    <cellStyle name="Navadno 49 3 4 2" xfId="16344"/>
    <cellStyle name="Navadno 49 3 4 2 2" xfId="20100"/>
    <cellStyle name="Navadno 49 3 4 2 3" xfId="18285"/>
    <cellStyle name="Navadno 49 3 4 3" xfId="19254"/>
    <cellStyle name="Navadno 49 3 4 4" xfId="17302"/>
    <cellStyle name="Navadno 49 3 5" xfId="14473"/>
    <cellStyle name="Navadno 49 3 5 2" xfId="16345"/>
    <cellStyle name="Navadno 49 3 5 2 2" xfId="20101"/>
    <cellStyle name="Navadno 49 3 5 2 3" xfId="18286"/>
    <cellStyle name="Navadno 49 3 5 3" xfId="19255"/>
    <cellStyle name="Navadno 49 3 5 4" xfId="17214"/>
    <cellStyle name="Navadno 49 3 6" xfId="15073"/>
    <cellStyle name="Navadno 49 3 6 2" xfId="16346"/>
    <cellStyle name="Navadno 49 3 6 2 2" xfId="20102"/>
    <cellStyle name="Navadno 49 3 6 2 3" xfId="18287"/>
    <cellStyle name="Navadno 49 3 6 3" xfId="19256"/>
    <cellStyle name="Navadno 49 3 6 4" xfId="17566"/>
    <cellStyle name="Navadno 49 3 7" xfId="15976"/>
    <cellStyle name="Navadno 49 3 7 2" xfId="20103"/>
    <cellStyle name="Navadno 49 3 7 3" xfId="17918"/>
    <cellStyle name="Navadno 49 3 8" xfId="18887"/>
    <cellStyle name="Navadno 49 3 9" xfId="16946"/>
    <cellStyle name="Navadno 49 4" xfId="5657"/>
    <cellStyle name="Navadno 49 4 2" xfId="14871"/>
    <cellStyle name="Navadno 49 4 2 2" xfId="15551"/>
    <cellStyle name="Navadno 49 4 2 2 2" xfId="16348"/>
    <cellStyle name="Navadno 49 4 2 2 2 2" xfId="20104"/>
    <cellStyle name="Navadno 49 4 2 2 2 3" xfId="18289"/>
    <cellStyle name="Navadno 49 4 2 2 3" xfId="19258"/>
    <cellStyle name="Navadno 49 4 2 2 4" xfId="17804"/>
    <cellStyle name="Navadno 49 4 2 3" xfId="16347"/>
    <cellStyle name="Navadno 49 4 2 3 2" xfId="20105"/>
    <cellStyle name="Navadno 49 4 2 3 3" xfId="18288"/>
    <cellStyle name="Navadno 49 4 2 4" xfId="19257"/>
    <cellStyle name="Navadno 49 4 2 5" xfId="17364"/>
    <cellStyle name="Navadno 49 4 3" xfId="15135"/>
    <cellStyle name="Navadno 49 4 3 2" xfId="16349"/>
    <cellStyle name="Navadno 49 4 3 2 2" xfId="20106"/>
    <cellStyle name="Navadno 49 4 3 2 3" xfId="18290"/>
    <cellStyle name="Navadno 49 4 3 3" xfId="19259"/>
    <cellStyle name="Navadno 49 4 3 4" xfId="17628"/>
    <cellStyle name="Navadno 49 4 4" xfId="16038"/>
    <cellStyle name="Navadno 49 4 4 2" xfId="20107"/>
    <cellStyle name="Navadno 49 4 4 3" xfId="17980"/>
    <cellStyle name="Navadno 49 4 5" xfId="18949"/>
    <cellStyle name="Navadno 49 4 6" xfId="17008"/>
    <cellStyle name="Navadno 49 4 7" xfId="8546"/>
    <cellStyle name="Navadno 49 5" xfId="5745"/>
    <cellStyle name="Navadno 49 5 2" xfId="14941"/>
    <cellStyle name="Navadno 49 5 2 2" xfId="16351"/>
    <cellStyle name="Navadno 49 5 2 2 2" xfId="20108"/>
    <cellStyle name="Navadno 49 5 2 2 3" xfId="18292"/>
    <cellStyle name="Navadno 49 5 2 3" xfId="19261"/>
    <cellStyle name="Navadno 49 5 2 4" xfId="17434"/>
    <cellStyle name="Navadno 49 5 3" xfId="15205"/>
    <cellStyle name="Navadno 49 5 3 2" xfId="16352"/>
    <cellStyle name="Navadno 49 5 3 2 2" xfId="20109"/>
    <cellStyle name="Navadno 49 5 3 2 3" xfId="18293"/>
    <cellStyle name="Navadno 49 5 3 3" xfId="19262"/>
    <cellStyle name="Navadno 49 5 3 4" xfId="17698"/>
    <cellStyle name="Navadno 49 5 4" xfId="16350"/>
    <cellStyle name="Navadno 49 5 4 2" xfId="20110"/>
    <cellStyle name="Navadno 49 5 4 3" xfId="18291"/>
    <cellStyle name="Navadno 49 5 5" xfId="19260"/>
    <cellStyle name="Navadno 49 5 6" xfId="17082"/>
    <cellStyle name="Navadno 49 5 7" xfId="14323"/>
    <cellStyle name="Navadno 49 6" xfId="14765"/>
    <cellStyle name="Navadno 49 6 2" xfId="16353"/>
    <cellStyle name="Navadno 49 6 2 2" xfId="20111"/>
    <cellStyle name="Navadno 49 6 2 3" xfId="18294"/>
    <cellStyle name="Navadno 49 6 3" xfId="19263"/>
    <cellStyle name="Navadno 49 6 4" xfId="17258"/>
    <cellStyle name="Navadno 49 7" xfId="14429"/>
    <cellStyle name="Navadno 49 7 2" xfId="16354"/>
    <cellStyle name="Navadno 49 7 2 2" xfId="20112"/>
    <cellStyle name="Navadno 49 7 2 3" xfId="18295"/>
    <cellStyle name="Navadno 49 7 3" xfId="19264"/>
    <cellStyle name="Navadno 49 7 4" xfId="17170"/>
    <cellStyle name="Navadno 49 8" xfId="15029"/>
    <cellStyle name="Navadno 49 8 2" xfId="16355"/>
    <cellStyle name="Navadno 49 8 2 2" xfId="20113"/>
    <cellStyle name="Navadno 49 8 2 3" xfId="18296"/>
    <cellStyle name="Navadno 49 8 3" xfId="19265"/>
    <cellStyle name="Navadno 49 8 4" xfId="17522"/>
    <cellStyle name="Navadno 49 9" xfId="15932"/>
    <cellStyle name="Navadno 49 9 2" xfId="20114"/>
    <cellStyle name="Navadno 49 9 3" xfId="17874"/>
    <cellStyle name="Navadno 5" xfId="465"/>
    <cellStyle name="Navadno 5 2" xfId="466"/>
    <cellStyle name="Navadno 5 2 2" xfId="8197"/>
    <cellStyle name="Navadno 5 2 3" xfId="7418"/>
    <cellStyle name="Navadno 5 3" xfId="467"/>
    <cellStyle name="Navadno 5 3 2" xfId="468"/>
    <cellStyle name="Navadno 5 3 2 2" xfId="7976"/>
    <cellStyle name="Navadno 5 3 2 3" xfId="7416"/>
    <cellStyle name="Navadno 5 3 3" xfId="1484"/>
    <cellStyle name="Navadno 5 3 3 2" xfId="7090"/>
    <cellStyle name="Navadno 5 3 3 3" xfId="6814"/>
    <cellStyle name="Navadno 5 3 4" xfId="7974"/>
    <cellStyle name="Navadno 5 3 5" xfId="7089"/>
    <cellStyle name="Navadno 5 3 6" xfId="7417"/>
    <cellStyle name="Navadno 5 4" xfId="469"/>
    <cellStyle name="Navadno 5 4 2" xfId="1485"/>
    <cellStyle name="Navadno 5 4 2 2" xfId="6304"/>
    <cellStyle name="Navadno 5 4 2 3" xfId="6813"/>
    <cellStyle name="Navadno 5 4 3" xfId="1486"/>
    <cellStyle name="Navadno 5 4 3 2" xfId="3382"/>
    <cellStyle name="Navadno 5 4 3 3" xfId="3383"/>
    <cellStyle name="Navadno 5 4 3 4" xfId="8550"/>
    <cellStyle name="Navadno 5 4 4" xfId="7415"/>
    <cellStyle name="Navadno 5 5" xfId="1487"/>
    <cellStyle name="Navadno 5 5 2" xfId="6812"/>
    <cellStyle name="Navadno 5 5 3" xfId="8551"/>
    <cellStyle name="Navadno 5 6" xfId="5573"/>
    <cellStyle name="Navadno 5 6 2" xfId="6811"/>
    <cellStyle name="Navadno 5 6 3" xfId="8552"/>
    <cellStyle name="Navadno 5 7" xfId="5623"/>
    <cellStyle name="Navadno 5 8" xfId="6815"/>
    <cellStyle name="Navadno 50" xfId="5590"/>
    <cellStyle name="Navadno 50 10" xfId="18842"/>
    <cellStyle name="Navadno 50 11" xfId="16901"/>
    <cellStyle name="Navadno 50 12" xfId="6673"/>
    <cellStyle name="Navadno 50 2" xfId="5633"/>
    <cellStyle name="Navadno 50 2 10" xfId="16923"/>
    <cellStyle name="Navadno 50 2 11" xfId="6695"/>
    <cellStyle name="Navadno 50 2 2" xfId="5722"/>
    <cellStyle name="Navadno 50 2 2 10" xfId="6739"/>
    <cellStyle name="Navadno 50 2 2 2" xfId="5810"/>
    <cellStyle name="Navadno 50 2 2 2 2" xfId="14877"/>
    <cellStyle name="Navadno 50 2 2 2 2 2" xfId="15557"/>
    <cellStyle name="Navadno 50 2 2 2 2 2 2" xfId="16357"/>
    <cellStyle name="Navadno 50 2 2 2 2 2 2 2" xfId="20115"/>
    <cellStyle name="Navadno 50 2 2 2 2 2 2 3" xfId="18298"/>
    <cellStyle name="Navadno 50 2 2 2 2 2 3" xfId="19267"/>
    <cellStyle name="Navadno 50 2 2 2 2 2 4" xfId="17810"/>
    <cellStyle name="Navadno 50 2 2 2 2 3" xfId="16356"/>
    <cellStyle name="Navadno 50 2 2 2 2 3 2" xfId="20116"/>
    <cellStyle name="Navadno 50 2 2 2 2 3 3" xfId="18297"/>
    <cellStyle name="Navadno 50 2 2 2 2 4" xfId="19266"/>
    <cellStyle name="Navadno 50 2 2 2 2 5" xfId="17370"/>
    <cellStyle name="Navadno 50 2 2 2 3" xfId="15141"/>
    <cellStyle name="Navadno 50 2 2 2 3 2" xfId="16358"/>
    <cellStyle name="Navadno 50 2 2 2 3 2 2" xfId="20117"/>
    <cellStyle name="Navadno 50 2 2 2 3 2 3" xfId="18299"/>
    <cellStyle name="Navadno 50 2 2 2 3 3" xfId="19268"/>
    <cellStyle name="Navadno 50 2 2 2 3 4" xfId="17634"/>
    <cellStyle name="Navadno 50 2 2 2 4" xfId="16044"/>
    <cellStyle name="Navadno 50 2 2 2 4 2" xfId="20118"/>
    <cellStyle name="Navadno 50 2 2 2 4 3" xfId="17986"/>
    <cellStyle name="Navadno 50 2 2 2 5" xfId="18955"/>
    <cellStyle name="Navadno 50 2 2 2 6" xfId="17014"/>
    <cellStyle name="Navadno 50 2 2 2 7" xfId="8555"/>
    <cellStyle name="Navadno 50 2 2 3" xfId="14392"/>
    <cellStyle name="Navadno 50 2 2 3 2" xfId="15006"/>
    <cellStyle name="Navadno 50 2 2 3 2 2" xfId="16360"/>
    <cellStyle name="Navadno 50 2 2 3 2 2 2" xfId="20119"/>
    <cellStyle name="Navadno 50 2 2 3 2 2 3" xfId="18301"/>
    <cellStyle name="Navadno 50 2 2 3 2 3" xfId="19270"/>
    <cellStyle name="Navadno 50 2 2 3 2 4" xfId="17499"/>
    <cellStyle name="Navadno 50 2 2 3 3" xfId="15270"/>
    <cellStyle name="Navadno 50 2 2 3 3 2" xfId="16361"/>
    <cellStyle name="Navadno 50 2 2 3 3 2 2" xfId="20120"/>
    <cellStyle name="Navadno 50 2 2 3 3 2 3" xfId="18302"/>
    <cellStyle name="Navadno 50 2 2 3 3 3" xfId="19271"/>
    <cellStyle name="Navadno 50 2 2 3 3 4" xfId="17763"/>
    <cellStyle name="Navadno 50 2 2 3 4" xfId="16359"/>
    <cellStyle name="Navadno 50 2 2 3 4 2" xfId="20121"/>
    <cellStyle name="Navadno 50 2 2 3 4 3" xfId="18300"/>
    <cellStyle name="Navadno 50 2 2 3 5" xfId="19269"/>
    <cellStyle name="Navadno 50 2 2 3 6" xfId="17147"/>
    <cellStyle name="Navadno 50 2 2 4" xfId="14830"/>
    <cellStyle name="Navadno 50 2 2 4 2" xfId="16362"/>
    <cellStyle name="Navadno 50 2 2 4 2 2" xfId="20122"/>
    <cellStyle name="Navadno 50 2 2 4 2 3" xfId="18303"/>
    <cellStyle name="Navadno 50 2 2 4 3" xfId="19272"/>
    <cellStyle name="Navadno 50 2 2 4 4" xfId="17323"/>
    <cellStyle name="Navadno 50 2 2 5" xfId="14494"/>
    <cellStyle name="Navadno 50 2 2 5 2" xfId="16363"/>
    <cellStyle name="Navadno 50 2 2 5 2 2" xfId="20123"/>
    <cellStyle name="Navadno 50 2 2 5 2 3" xfId="18304"/>
    <cellStyle name="Navadno 50 2 2 5 3" xfId="19273"/>
    <cellStyle name="Navadno 50 2 2 5 4" xfId="17235"/>
    <cellStyle name="Navadno 50 2 2 6" xfId="15094"/>
    <cellStyle name="Navadno 50 2 2 6 2" xfId="16364"/>
    <cellStyle name="Navadno 50 2 2 6 2 2" xfId="20124"/>
    <cellStyle name="Navadno 50 2 2 6 2 3" xfId="18305"/>
    <cellStyle name="Navadno 50 2 2 6 3" xfId="19274"/>
    <cellStyle name="Navadno 50 2 2 6 4" xfId="17587"/>
    <cellStyle name="Navadno 50 2 2 7" xfId="15997"/>
    <cellStyle name="Navadno 50 2 2 7 2" xfId="20125"/>
    <cellStyle name="Navadno 50 2 2 7 3" xfId="17939"/>
    <cellStyle name="Navadno 50 2 2 8" xfId="18908"/>
    <cellStyle name="Navadno 50 2 2 9" xfId="16967"/>
    <cellStyle name="Navadno 50 2 3" xfId="5678"/>
    <cellStyle name="Navadno 50 2 3 2" xfId="14876"/>
    <cellStyle name="Navadno 50 2 3 2 2" xfId="15556"/>
    <cellStyle name="Navadno 50 2 3 2 2 2" xfId="16366"/>
    <cellStyle name="Navadno 50 2 3 2 2 2 2" xfId="20126"/>
    <cellStyle name="Navadno 50 2 3 2 2 2 3" xfId="18307"/>
    <cellStyle name="Navadno 50 2 3 2 2 3" xfId="19276"/>
    <cellStyle name="Navadno 50 2 3 2 2 4" xfId="17809"/>
    <cellStyle name="Navadno 50 2 3 2 3" xfId="16365"/>
    <cellStyle name="Navadno 50 2 3 2 3 2" xfId="20127"/>
    <cellStyle name="Navadno 50 2 3 2 3 3" xfId="18306"/>
    <cellStyle name="Navadno 50 2 3 2 4" xfId="19275"/>
    <cellStyle name="Navadno 50 2 3 2 5" xfId="17369"/>
    <cellStyle name="Navadno 50 2 3 3" xfId="15140"/>
    <cellStyle name="Navadno 50 2 3 3 2" xfId="16367"/>
    <cellStyle name="Navadno 50 2 3 3 2 2" xfId="20128"/>
    <cellStyle name="Navadno 50 2 3 3 2 3" xfId="18308"/>
    <cellStyle name="Navadno 50 2 3 3 3" xfId="19277"/>
    <cellStyle name="Navadno 50 2 3 3 4" xfId="17633"/>
    <cellStyle name="Navadno 50 2 3 4" xfId="16043"/>
    <cellStyle name="Navadno 50 2 3 4 2" xfId="20129"/>
    <cellStyle name="Navadno 50 2 3 4 3" xfId="17985"/>
    <cellStyle name="Navadno 50 2 3 5" xfId="18954"/>
    <cellStyle name="Navadno 50 2 3 6" xfId="17013"/>
    <cellStyle name="Navadno 50 2 3 7" xfId="8554"/>
    <cellStyle name="Navadno 50 2 4" xfId="5766"/>
    <cellStyle name="Navadno 50 2 4 2" xfId="14962"/>
    <cellStyle name="Navadno 50 2 4 2 2" xfId="16369"/>
    <cellStyle name="Navadno 50 2 4 2 2 2" xfId="20130"/>
    <cellStyle name="Navadno 50 2 4 2 2 3" xfId="18310"/>
    <cellStyle name="Navadno 50 2 4 2 3" xfId="19279"/>
    <cellStyle name="Navadno 50 2 4 2 4" xfId="17455"/>
    <cellStyle name="Navadno 50 2 4 3" xfId="15226"/>
    <cellStyle name="Navadno 50 2 4 3 2" xfId="16370"/>
    <cellStyle name="Navadno 50 2 4 3 2 2" xfId="20131"/>
    <cellStyle name="Navadno 50 2 4 3 2 3" xfId="18311"/>
    <cellStyle name="Navadno 50 2 4 3 3" xfId="19280"/>
    <cellStyle name="Navadno 50 2 4 3 4" xfId="17719"/>
    <cellStyle name="Navadno 50 2 4 4" xfId="16368"/>
    <cellStyle name="Navadno 50 2 4 4 2" xfId="20132"/>
    <cellStyle name="Navadno 50 2 4 4 3" xfId="18309"/>
    <cellStyle name="Navadno 50 2 4 5" xfId="19278"/>
    <cellStyle name="Navadno 50 2 4 6" xfId="17103"/>
    <cellStyle name="Navadno 50 2 4 7" xfId="14348"/>
    <cellStyle name="Navadno 50 2 5" xfId="14786"/>
    <cellStyle name="Navadno 50 2 5 2" xfId="16371"/>
    <cellStyle name="Navadno 50 2 5 2 2" xfId="20133"/>
    <cellStyle name="Navadno 50 2 5 2 3" xfId="18312"/>
    <cellStyle name="Navadno 50 2 5 3" xfId="19281"/>
    <cellStyle name="Navadno 50 2 5 4" xfId="17279"/>
    <cellStyle name="Navadno 50 2 6" xfId="14450"/>
    <cellStyle name="Navadno 50 2 6 2" xfId="16372"/>
    <cellStyle name="Navadno 50 2 6 2 2" xfId="20134"/>
    <cellStyle name="Navadno 50 2 6 2 3" xfId="18313"/>
    <cellStyle name="Navadno 50 2 6 3" xfId="19282"/>
    <cellStyle name="Navadno 50 2 6 4" xfId="17191"/>
    <cellStyle name="Navadno 50 2 7" xfId="15050"/>
    <cellStyle name="Navadno 50 2 7 2" xfId="16373"/>
    <cellStyle name="Navadno 50 2 7 2 2" xfId="20135"/>
    <cellStyle name="Navadno 50 2 7 2 3" xfId="18314"/>
    <cellStyle name="Navadno 50 2 7 3" xfId="19283"/>
    <cellStyle name="Navadno 50 2 7 4" xfId="17543"/>
    <cellStyle name="Navadno 50 2 8" xfId="15953"/>
    <cellStyle name="Navadno 50 2 8 2" xfId="20136"/>
    <cellStyle name="Navadno 50 2 8 3" xfId="17895"/>
    <cellStyle name="Navadno 50 2 9" xfId="18864"/>
    <cellStyle name="Navadno 50 3" xfId="5700"/>
    <cellStyle name="Navadno 50 3 10" xfId="6717"/>
    <cellStyle name="Navadno 50 3 2" xfId="5788"/>
    <cellStyle name="Navadno 50 3 2 2" xfId="14878"/>
    <cellStyle name="Navadno 50 3 2 2 2" xfId="15558"/>
    <cellStyle name="Navadno 50 3 2 2 2 2" xfId="16375"/>
    <cellStyle name="Navadno 50 3 2 2 2 2 2" xfId="20137"/>
    <cellStyle name="Navadno 50 3 2 2 2 2 3" xfId="18316"/>
    <cellStyle name="Navadno 50 3 2 2 2 3" xfId="19285"/>
    <cellStyle name="Navadno 50 3 2 2 2 4" xfId="17811"/>
    <cellStyle name="Navadno 50 3 2 2 3" xfId="16374"/>
    <cellStyle name="Navadno 50 3 2 2 3 2" xfId="20138"/>
    <cellStyle name="Navadno 50 3 2 2 3 3" xfId="18315"/>
    <cellStyle name="Navadno 50 3 2 2 4" xfId="19284"/>
    <cellStyle name="Navadno 50 3 2 2 5" xfId="17371"/>
    <cellStyle name="Navadno 50 3 2 3" xfId="15142"/>
    <cellStyle name="Navadno 50 3 2 3 2" xfId="16376"/>
    <cellStyle name="Navadno 50 3 2 3 2 2" xfId="20139"/>
    <cellStyle name="Navadno 50 3 2 3 2 3" xfId="18317"/>
    <cellStyle name="Navadno 50 3 2 3 3" xfId="19286"/>
    <cellStyle name="Navadno 50 3 2 3 4" xfId="17635"/>
    <cellStyle name="Navadno 50 3 2 4" xfId="16045"/>
    <cellStyle name="Navadno 50 3 2 4 2" xfId="20140"/>
    <cellStyle name="Navadno 50 3 2 4 3" xfId="17987"/>
    <cellStyle name="Navadno 50 3 2 5" xfId="18956"/>
    <cellStyle name="Navadno 50 3 2 6" xfId="17015"/>
    <cellStyle name="Navadno 50 3 2 7" xfId="8556"/>
    <cellStyle name="Navadno 50 3 3" xfId="14370"/>
    <cellStyle name="Navadno 50 3 3 2" xfId="14984"/>
    <cellStyle name="Navadno 50 3 3 2 2" xfId="16378"/>
    <cellStyle name="Navadno 50 3 3 2 2 2" xfId="20141"/>
    <cellStyle name="Navadno 50 3 3 2 2 3" xfId="18319"/>
    <cellStyle name="Navadno 50 3 3 2 3" xfId="19288"/>
    <cellStyle name="Navadno 50 3 3 2 4" xfId="17477"/>
    <cellStyle name="Navadno 50 3 3 3" xfId="15248"/>
    <cellStyle name="Navadno 50 3 3 3 2" xfId="16379"/>
    <cellStyle name="Navadno 50 3 3 3 2 2" xfId="20142"/>
    <cellStyle name="Navadno 50 3 3 3 2 3" xfId="18320"/>
    <cellStyle name="Navadno 50 3 3 3 3" xfId="19289"/>
    <cellStyle name="Navadno 50 3 3 3 4" xfId="17741"/>
    <cellStyle name="Navadno 50 3 3 4" xfId="16377"/>
    <cellStyle name="Navadno 50 3 3 4 2" xfId="20143"/>
    <cellStyle name="Navadno 50 3 3 4 3" xfId="18318"/>
    <cellStyle name="Navadno 50 3 3 5" xfId="19287"/>
    <cellStyle name="Navadno 50 3 3 6" xfId="17125"/>
    <cellStyle name="Navadno 50 3 4" xfId="14808"/>
    <cellStyle name="Navadno 50 3 4 2" xfId="16380"/>
    <cellStyle name="Navadno 50 3 4 2 2" xfId="20144"/>
    <cellStyle name="Navadno 50 3 4 2 3" xfId="18321"/>
    <cellStyle name="Navadno 50 3 4 3" xfId="19290"/>
    <cellStyle name="Navadno 50 3 4 4" xfId="17301"/>
    <cellStyle name="Navadno 50 3 5" xfId="14472"/>
    <cellStyle name="Navadno 50 3 5 2" xfId="16381"/>
    <cellStyle name="Navadno 50 3 5 2 2" xfId="20145"/>
    <cellStyle name="Navadno 50 3 5 2 3" xfId="18322"/>
    <cellStyle name="Navadno 50 3 5 3" xfId="19291"/>
    <cellStyle name="Navadno 50 3 5 4" xfId="17213"/>
    <cellStyle name="Navadno 50 3 6" xfId="15072"/>
    <cellStyle name="Navadno 50 3 6 2" xfId="16382"/>
    <cellStyle name="Navadno 50 3 6 2 2" xfId="20146"/>
    <cellStyle name="Navadno 50 3 6 2 3" xfId="18323"/>
    <cellStyle name="Navadno 50 3 6 3" xfId="19292"/>
    <cellStyle name="Navadno 50 3 6 4" xfId="17565"/>
    <cellStyle name="Navadno 50 3 7" xfId="15975"/>
    <cellStyle name="Navadno 50 3 7 2" xfId="20147"/>
    <cellStyle name="Navadno 50 3 7 3" xfId="17917"/>
    <cellStyle name="Navadno 50 3 8" xfId="18886"/>
    <cellStyle name="Navadno 50 3 9" xfId="16945"/>
    <cellStyle name="Navadno 50 4" xfId="5656"/>
    <cellStyle name="Navadno 50 4 2" xfId="14875"/>
    <cellStyle name="Navadno 50 4 2 2" xfId="15555"/>
    <cellStyle name="Navadno 50 4 2 2 2" xfId="16384"/>
    <cellStyle name="Navadno 50 4 2 2 2 2" xfId="20148"/>
    <cellStyle name="Navadno 50 4 2 2 2 3" xfId="18325"/>
    <cellStyle name="Navadno 50 4 2 2 3" xfId="19294"/>
    <cellStyle name="Navadno 50 4 2 2 4" xfId="17808"/>
    <cellStyle name="Navadno 50 4 2 3" xfId="16383"/>
    <cellStyle name="Navadno 50 4 2 3 2" xfId="20149"/>
    <cellStyle name="Navadno 50 4 2 3 3" xfId="18324"/>
    <cellStyle name="Navadno 50 4 2 4" xfId="19293"/>
    <cellStyle name="Navadno 50 4 2 5" xfId="17368"/>
    <cellStyle name="Navadno 50 4 3" xfId="15139"/>
    <cellStyle name="Navadno 50 4 3 2" xfId="16385"/>
    <cellStyle name="Navadno 50 4 3 2 2" xfId="20150"/>
    <cellStyle name="Navadno 50 4 3 2 3" xfId="18326"/>
    <cellStyle name="Navadno 50 4 3 3" xfId="19295"/>
    <cellStyle name="Navadno 50 4 3 4" xfId="17632"/>
    <cellStyle name="Navadno 50 4 4" xfId="16042"/>
    <cellStyle name="Navadno 50 4 4 2" xfId="20151"/>
    <cellStyle name="Navadno 50 4 4 3" xfId="17984"/>
    <cellStyle name="Navadno 50 4 5" xfId="18953"/>
    <cellStyle name="Navadno 50 4 6" xfId="17012"/>
    <cellStyle name="Navadno 50 4 7" xfId="8553"/>
    <cellStyle name="Navadno 50 5" xfId="5744"/>
    <cellStyle name="Navadno 50 5 2" xfId="14940"/>
    <cellStyle name="Navadno 50 5 2 2" xfId="16387"/>
    <cellStyle name="Navadno 50 5 2 2 2" xfId="20152"/>
    <cellStyle name="Navadno 50 5 2 2 3" xfId="18328"/>
    <cellStyle name="Navadno 50 5 2 3" xfId="19297"/>
    <cellStyle name="Navadno 50 5 2 4" xfId="17433"/>
    <cellStyle name="Navadno 50 5 3" xfId="15204"/>
    <cellStyle name="Navadno 50 5 3 2" xfId="16388"/>
    <cellStyle name="Navadno 50 5 3 2 2" xfId="20153"/>
    <cellStyle name="Navadno 50 5 3 2 3" xfId="18329"/>
    <cellStyle name="Navadno 50 5 3 3" xfId="19298"/>
    <cellStyle name="Navadno 50 5 3 4" xfId="17697"/>
    <cellStyle name="Navadno 50 5 4" xfId="16386"/>
    <cellStyle name="Navadno 50 5 4 2" xfId="20154"/>
    <cellStyle name="Navadno 50 5 4 3" xfId="18327"/>
    <cellStyle name="Navadno 50 5 5" xfId="19296"/>
    <cellStyle name="Navadno 50 5 6" xfId="17081"/>
    <cellStyle name="Navadno 50 5 7" xfId="14322"/>
    <cellStyle name="Navadno 50 6" xfId="14764"/>
    <cellStyle name="Navadno 50 6 2" xfId="16389"/>
    <cellStyle name="Navadno 50 6 2 2" xfId="20155"/>
    <cellStyle name="Navadno 50 6 2 3" xfId="18330"/>
    <cellStyle name="Navadno 50 6 3" xfId="19299"/>
    <cellStyle name="Navadno 50 6 4" xfId="17257"/>
    <cellStyle name="Navadno 50 7" xfId="14428"/>
    <cellStyle name="Navadno 50 7 2" xfId="16390"/>
    <cellStyle name="Navadno 50 7 2 2" xfId="20156"/>
    <cellStyle name="Navadno 50 7 2 3" xfId="18331"/>
    <cellStyle name="Navadno 50 7 3" xfId="19300"/>
    <cellStyle name="Navadno 50 7 4" xfId="17169"/>
    <cellStyle name="Navadno 50 8" xfId="15028"/>
    <cellStyle name="Navadno 50 8 2" xfId="16391"/>
    <cellStyle name="Navadno 50 8 2 2" xfId="20157"/>
    <cellStyle name="Navadno 50 8 2 3" xfId="18332"/>
    <cellStyle name="Navadno 50 8 3" xfId="19301"/>
    <cellStyle name="Navadno 50 8 4" xfId="17521"/>
    <cellStyle name="Navadno 50 9" xfId="15931"/>
    <cellStyle name="Navadno 50 9 2" xfId="20158"/>
    <cellStyle name="Navadno 50 9 3" xfId="17873"/>
    <cellStyle name="Navadno 51" xfId="5595"/>
    <cellStyle name="Navadno 51 10" xfId="18847"/>
    <cellStyle name="Navadno 51 11" xfId="16906"/>
    <cellStyle name="Navadno 51 12" xfId="6678"/>
    <cellStyle name="Navadno 51 2" xfId="5638"/>
    <cellStyle name="Navadno 51 2 10" xfId="16928"/>
    <cellStyle name="Navadno 51 2 11" xfId="6700"/>
    <cellStyle name="Navadno 51 2 2" xfId="5727"/>
    <cellStyle name="Navadno 51 2 2 10" xfId="6744"/>
    <cellStyle name="Navadno 51 2 2 2" xfId="5815"/>
    <cellStyle name="Navadno 51 2 2 2 2" xfId="14881"/>
    <cellStyle name="Navadno 51 2 2 2 2 2" xfId="15561"/>
    <cellStyle name="Navadno 51 2 2 2 2 2 2" xfId="16393"/>
    <cellStyle name="Navadno 51 2 2 2 2 2 2 2" xfId="20159"/>
    <cellStyle name="Navadno 51 2 2 2 2 2 2 3" xfId="18334"/>
    <cellStyle name="Navadno 51 2 2 2 2 2 3" xfId="19303"/>
    <cellStyle name="Navadno 51 2 2 2 2 2 4" xfId="17814"/>
    <cellStyle name="Navadno 51 2 2 2 2 3" xfId="16392"/>
    <cellStyle name="Navadno 51 2 2 2 2 3 2" xfId="20160"/>
    <cellStyle name="Navadno 51 2 2 2 2 3 3" xfId="18333"/>
    <cellStyle name="Navadno 51 2 2 2 2 4" xfId="19302"/>
    <cellStyle name="Navadno 51 2 2 2 2 5" xfId="17374"/>
    <cellStyle name="Navadno 51 2 2 2 3" xfId="15145"/>
    <cellStyle name="Navadno 51 2 2 2 3 2" xfId="16394"/>
    <cellStyle name="Navadno 51 2 2 2 3 2 2" xfId="20161"/>
    <cellStyle name="Navadno 51 2 2 2 3 2 3" xfId="18335"/>
    <cellStyle name="Navadno 51 2 2 2 3 3" xfId="19304"/>
    <cellStyle name="Navadno 51 2 2 2 3 4" xfId="17638"/>
    <cellStyle name="Navadno 51 2 2 2 4" xfId="16048"/>
    <cellStyle name="Navadno 51 2 2 2 4 2" xfId="20162"/>
    <cellStyle name="Navadno 51 2 2 2 4 3" xfId="17990"/>
    <cellStyle name="Navadno 51 2 2 2 5" xfId="18959"/>
    <cellStyle name="Navadno 51 2 2 2 6" xfId="17018"/>
    <cellStyle name="Navadno 51 2 2 2 7" xfId="8559"/>
    <cellStyle name="Navadno 51 2 2 3" xfId="14397"/>
    <cellStyle name="Navadno 51 2 2 3 2" xfId="15011"/>
    <cellStyle name="Navadno 51 2 2 3 2 2" xfId="16396"/>
    <cellStyle name="Navadno 51 2 2 3 2 2 2" xfId="20163"/>
    <cellStyle name="Navadno 51 2 2 3 2 2 3" xfId="18337"/>
    <cellStyle name="Navadno 51 2 2 3 2 3" xfId="19306"/>
    <cellStyle name="Navadno 51 2 2 3 2 4" xfId="17504"/>
    <cellStyle name="Navadno 51 2 2 3 3" xfId="15275"/>
    <cellStyle name="Navadno 51 2 2 3 3 2" xfId="16397"/>
    <cellStyle name="Navadno 51 2 2 3 3 2 2" xfId="20164"/>
    <cellStyle name="Navadno 51 2 2 3 3 2 3" xfId="18338"/>
    <cellStyle name="Navadno 51 2 2 3 3 3" xfId="19307"/>
    <cellStyle name="Navadno 51 2 2 3 3 4" xfId="17768"/>
    <cellStyle name="Navadno 51 2 2 3 4" xfId="16395"/>
    <cellStyle name="Navadno 51 2 2 3 4 2" xfId="20165"/>
    <cellStyle name="Navadno 51 2 2 3 4 3" xfId="18336"/>
    <cellStyle name="Navadno 51 2 2 3 5" xfId="19305"/>
    <cellStyle name="Navadno 51 2 2 3 6" xfId="17152"/>
    <cellStyle name="Navadno 51 2 2 4" xfId="14835"/>
    <cellStyle name="Navadno 51 2 2 4 2" xfId="16398"/>
    <cellStyle name="Navadno 51 2 2 4 2 2" xfId="20166"/>
    <cellStyle name="Navadno 51 2 2 4 2 3" xfId="18339"/>
    <cellStyle name="Navadno 51 2 2 4 3" xfId="19308"/>
    <cellStyle name="Navadno 51 2 2 4 4" xfId="17328"/>
    <cellStyle name="Navadno 51 2 2 5" xfId="14499"/>
    <cellStyle name="Navadno 51 2 2 5 2" xfId="16399"/>
    <cellStyle name="Navadno 51 2 2 5 2 2" xfId="20167"/>
    <cellStyle name="Navadno 51 2 2 5 2 3" xfId="18340"/>
    <cellStyle name="Navadno 51 2 2 5 3" xfId="19309"/>
    <cellStyle name="Navadno 51 2 2 5 4" xfId="17240"/>
    <cellStyle name="Navadno 51 2 2 6" xfId="15099"/>
    <cellStyle name="Navadno 51 2 2 6 2" xfId="16400"/>
    <cellStyle name="Navadno 51 2 2 6 2 2" xfId="20168"/>
    <cellStyle name="Navadno 51 2 2 6 2 3" xfId="18341"/>
    <cellStyle name="Navadno 51 2 2 6 3" xfId="19310"/>
    <cellStyle name="Navadno 51 2 2 6 4" xfId="17592"/>
    <cellStyle name="Navadno 51 2 2 7" xfId="16002"/>
    <cellStyle name="Navadno 51 2 2 7 2" xfId="20169"/>
    <cellStyle name="Navadno 51 2 2 7 3" xfId="17944"/>
    <cellStyle name="Navadno 51 2 2 8" xfId="18913"/>
    <cellStyle name="Navadno 51 2 2 9" xfId="16972"/>
    <cellStyle name="Navadno 51 2 3" xfId="5683"/>
    <cellStyle name="Navadno 51 2 3 2" xfId="14880"/>
    <cellStyle name="Navadno 51 2 3 2 2" xfId="15560"/>
    <cellStyle name="Navadno 51 2 3 2 2 2" xfId="16402"/>
    <cellStyle name="Navadno 51 2 3 2 2 2 2" xfId="20170"/>
    <cellStyle name="Navadno 51 2 3 2 2 2 3" xfId="18343"/>
    <cellStyle name="Navadno 51 2 3 2 2 3" xfId="19312"/>
    <cellStyle name="Navadno 51 2 3 2 2 4" xfId="17813"/>
    <cellStyle name="Navadno 51 2 3 2 3" xfId="16401"/>
    <cellStyle name="Navadno 51 2 3 2 3 2" xfId="20171"/>
    <cellStyle name="Navadno 51 2 3 2 3 3" xfId="18342"/>
    <cellStyle name="Navadno 51 2 3 2 4" xfId="19311"/>
    <cellStyle name="Navadno 51 2 3 2 5" xfId="17373"/>
    <cellStyle name="Navadno 51 2 3 3" xfId="15144"/>
    <cellStyle name="Navadno 51 2 3 3 2" xfId="16403"/>
    <cellStyle name="Navadno 51 2 3 3 2 2" xfId="20172"/>
    <cellStyle name="Navadno 51 2 3 3 2 3" xfId="18344"/>
    <cellStyle name="Navadno 51 2 3 3 3" xfId="19313"/>
    <cellStyle name="Navadno 51 2 3 3 4" xfId="17637"/>
    <cellStyle name="Navadno 51 2 3 4" xfId="16047"/>
    <cellStyle name="Navadno 51 2 3 4 2" xfId="20173"/>
    <cellStyle name="Navadno 51 2 3 4 3" xfId="17989"/>
    <cellStyle name="Navadno 51 2 3 5" xfId="18958"/>
    <cellStyle name="Navadno 51 2 3 6" xfId="17017"/>
    <cellStyle name="Navadno 51 2 3 7" xfId="8558"/>
    <cellStyle name="Navadno 51 2 4" xfId="5771"/>
    <cellStyle name="Navadno 51 2 4 2" xfId="14967"/>
    <cellStyle name="Navadno 51 2 4 2 2" xfId="16405"/>
    <cellStyle name="Navadno 51 2 4 2 2 2" xfId="20174"/>
    <cellStyle name="Navadno 51 2 4 2 2 3" xfId="18346"/>
    <cellStyle name="Navadno 51 2 4 2 3" xfId="19315"/>
    <cellStyle name="Navadno 51 2 4 2 4" xfId="17460"/>
    <cellStyle name="Navadno 51 2 4 3" xfId="15231"/>
    <cellStyle name="Navadno 51 2 4 3 2" xfId="16406"/>
    <cellStyle name="Navadno 51 2 4 3 2 2" xfId="20175"/>
    <cellStyle name="Navadno 51 2 4 3 2 3" xfId="18347"/>
    <cellStyle name="Navadno 51 2 4 3 3" xfId="19316"/>
    <cellStyle name="Navadno 51 2 4 3 4" xfId="17724"/>
    <cellStyle name="Navadno 51 2 4 4" xfId="16404"/>
    <cellStyle name="Navadno 51 2 4 4 2" xfId="20176"/>
    <cellStyle name="Navadno 51 2 4 4 3" xfId="18345"/>
    <cellStyle name="Navadno 51 2 4 5" xfId="19314"/>
    <cellStyle name="Navadno 51 2 4 6" xfId="17108"/>
    <cellStyle name="Navadno 51 2 4 7" xfId="14353"/>
    <cellStyle name="Navadno 51 2 5" xfId="14791"/>
    <cellStyle name="Navadno 51 2 5 2" xfId="16407"/>
    <cellStyle name="Navadno 51 2 5 2 2" xfId="20177"/>
    <cellStyle name="Navadno 51 2 5 2 3" xfId="18348"/>
    <cellStyle name="Navadno 51 2 5 3" xfId="19317"/>
    <cellStyle name="Navadno 51 2 5 4" xfId="17284"/>
    <cellStyle name="Navadno 51 2 6" xfId="14455"/>
    <cellStyle name="Navadno 51 2 6 2" xfId="16408"/>
    <cellStyle name="Navadno 51 2 6 2 2" xfId="20178"/>
    <cellStyle name="Navadno 51 2 6 2 3" xfId="18349"/>
    <cellStyle name="Navadno 51 2 6 3" xfId="19318"/>
    <cellStyle name="Navadno 51 2 6 4" xfId="17196"/>
    <cellStyle name="Navadno 51 2 7" xfId="15055"/>
    <cellStyle name="Navadno 51 2 7 2" xfId="16409"/>
    <cellStyle name="Navadno 51 2 7 2 2" xfId="20179"/>
    <cellStyle name="Navadno 51 2 7 2 3" xfId="18350"/>
    <cellStyle name="Navadno 51 2 7 3" xfId="19319"/>
    <cellStyle name="Navadno 51 2 7 4" xfId="17548"/>
    <cellStyle name="Navadno 51 2 8" xfId="15958"/>
    <cellStyle name="Navadno 51 2 8 2" xfId="20180"/>
    <cellStyle name="Navadno 51 2 8 3" xfId="17900"/>
    <cellStyle name="Navadno 51 2 9" xfId="18869"/>
    <cellStyle name="Navadno 51 3" xfId="5705"/>
    <cellStyle name="Navadno 51 3 10" xfId="6722"/>
    <cellStyle name="Navadno 51 3 2" xfId="5793"/>
    <cellStyle name="Navadno 51 3 2 2" xfId="14882"/>
    <cellStyle name="Navadno 51 3 2 2 2" xfId="15562"/>
    <cellStyle name="Navadno 51 3 2 2 2 2" xfId="16411"/>
    <cellStyle name="Navadno 51 3 2 2 2 2 2" xfId="20181"/>
    <cellStyle name="Navadno 51 3 2 2 2 2 3" xfId="18352"/>
    <cellStyle name="Navadno 51 3 2 2 2 3" xfId="19321"/>
    <cellStyle name="Navadno 51 3 2 2 2 4" xfId="17815"/>
    <cellStyle name="Navadno 51 3 2 2 3" xfId="16410"/>
    <cellStyle name="Navadno 51 3 2 2 3 2" xfId="20182"/>
    <cellStyle name="Navadno 51 3 2 2 3 3" xfId="18351"/>
    <cellStyle name="Navadno 51 3 2 2 4" xfId="19320"/>
    <cellStyle name="Navadno 51 3 2 2 5" xfId="17375"/>
    <cellStyle name="Navadno 51 3 2 3" xfId="15146"/>
    <cellStyle name="Navadno 51 3 2 3 2" xfId="16412"/>
    <cellStyle name="Navadno 51 3 2 3 2 2" xfId="20183"/>
    <cellStyle name="Navadno 51 3 2 3 2 3" xfId="18353"/>
    <cellStyle name="Navadno 51 3 2 3 3" xfId="19322"/>
    <cellStyle name="Navadno 51 3 2 3 4" xfId="17639"/>
    <cellStyle name="Navadno 51 3 2 4" xfId="16049"/>
    <cellStyle name="Navadno 51 3 2 4 2" xfId="20184"/>
    <cellStyle name="Navadno 51 3 2 4 3" xfId="17991"/>
    <cellStyle name="Navadno 51 3 2 5" xfId="18960"/>
    <cellStyle name="Navadno 51 3 2 6" xfId="17019"/>
    <cellStyle name="Navadno 51 3 2 7" xfId="8560"/>
    <cellStyle name="Navadno 51 3 3" xfId="14375"/>
    <cellStyle name="Navadno 51 3 3 2" xfId="14989"/>
    <cellStyle name="Navadno 51 3 3 2 2" xfId="16414"/>
    <cellStyle name="Navadno 51 3 3 2 2 2" xfId="20185"/>
    <cellStyle name="Navadno 51 3 3 2 2 3" xfId="18355"/>
    <cellStyle name="Navadno 51 3 3 2 3" xfId="19324"/>
    <cellStyle name="Navadno 51 3 3 2 4" xfId="17482"/>
    <cellStyle name="Navadno 51 3 3 3" xfId="15253"/>
    <cellStyle name="Navadno 51 3 3 3 2" xfId="16415"/>
    <cellStyle name="Navadno 51 3 3 3 2 2" xfId="20186"/>
    <cellStyle name="Navadno 51 3 3 3 2 3" xfId="18356"/>
    <cellStyle name="Navadno 51 3 3 3 3" xfId="19325"/>
    <cellStyle name="Navadno 51 3 3 3 4" xfId="17746"/>
    <cellStyle name="Navadno 51 3 3 4" xfId="16413"/>
    <cellStyle name="Navadno 51 3 3 4 2" xfId="20187"/>
    <cellStyle name="Navadno 51 3 3 4 3" xfId="18354"/>
    <cellStyle name="Navadno 51 3 3 5" xfId="19323"/>
    <cellStyle name="Navadno 51 3 3 6" xfId="17130"/>
    <cellStyle name="Navadno 51 3 4" xfId="14813"/>
    <cellStyle name="Navadno 51 3 4 2" xfId="16416"/>
    <cellStyle name="Navadno 51 3 4 2 2" xfId="20188"/>
    <cellStyle name="Navadno 51 3 4 2 3" xfId="18357"/>
    <cellStyle name="Navadno 51 3 4 3" xfId="19326"/>
    <cellStyle name="Navadno 51 3 4 4" xfId="17306"/>
    <cellStyle name="Navadno 51 3 5" xfId="14477"/>
    <cellStyle name="Navadno 51 3 5 2" xfId="16417"/>
    <cellStyle name="Navadno 51 3 5 2 2" xfId="20189"/>
    <cellStyle name="Navadno 51 3 5 2 3" xfId="18358"/>
    <cellStyle name="Navadno 51 3 5 3" xfId="19327"/>
    <cellStyle name="Navadno 51 3 5 4" xfId="17218"/>
    <cellStyle name="Navadno 51 3 6" xfId="15077"/>
    <cellStyle name="Navadno 51 3 6 2" xfId="16418"/>
    <cellStyle name="Navadno 51 3 6 2 2" xfId="20190"/>
    <cellStyle name="Navadno 51 3 6 2 3" xfId="18359"/>
    <cellStyle name="Navadno 51 3 6 3" xfId="19328"/>
    <cellStyle name="Navadno 51 3 6 4" xfId="17570"/>
    <cellStyle name="Navadno 51 3 7" xfId="15980"/>
    <cellStyle name="Navadno 51 3 7 2" xfId="20191"/>
    <cellStyle name="Navadno 51 3 7 3" xfId="17922"/>
    <cellStyle name="Navadno 51 3 8" xfId="18891"/>
    <cellStyle name="Navadno 51 3 9" xfId="16950"/>
    <cellStyle name="Navadno 51 4" xfId="5661"/>
    <cellStyle name="Navadno 51 4 2" xfId="14879"/>
    <cellStyle name="Navadno 51 4 2 2" xfId="15559"/>
    <cellStyle name="Navadno 51 4 2 2 2" xfId="16420"/>
    <cellStyle name="Navadno 51 4 2 2 2 2" xfId="20192"/>
    <cellStyle name="Navadno 51 4 2 2 2 3" xfId="18361"/>
    <cellStyle name="Navadno 51 4 2 2 3" xfId="19330"/>
    <cellStyle name="Navadno 51 4 2 2 4" xfId="17812"/>
    <cellStyle name="Navadno 51 4 2 3" xfId="16419"/>
    <cellStyle name="Navadno 51 4 2 3 2" xfId="20193"/>
    <cellStyle name="Navadno 51 4 2 3 3" xfId="18360"/>
    <cellStyle name="Navadno 51 4 2 4" xfId="19329"/>
    <cellStyle name="Navadno 51 4 2 5" xfId="17372"/>
    <cellStyle name="Navadno 51 4 3" xfId="15143"/>
    <cellStyle name="Navadno 51 4 3 2" xfId="16421"/>
    <cellStyle name="Navadno 51 4 3 2 2" xfId="20194"/>
    <cellStyle name="Navadno 51 4 3 2 3" xfId="18362"/>
    <cellStyle name="Navadno 51 4 3 3" xfId="19331"/>
    <cellStyle name="Navadno 51 4 3 4" xfId="17636"/>
    <cellStyle name="Navadno 51 4 4" xfId="16046"/>
    <cellStyle name="Navadno 51 4 4 2" xfId="20195"/>
    <cellStyle name="Navadno 51 4 4 3" xfId="17988"/>
    <cellStyle name="Navadno 51 4 5" xfId="18957"/>
    <cellStyle name="Navadno 51 4 6" xfId="17016"/>
    <cellStyle name="Navadno 51 4 7" xfId="8557"/>
    <cellStyle name="Navadno 51 5" xfId="5749"/>
    <cellStyle name="Navadno 51 5 2" xfId="14945"/>
    <cellStyle name="Navadno 51 5 2 2" xfId="16423"/>
    <cellStyle name="Navadno 51 5 2 2 2" xfId="20196"/>
    <cellStyle name="Navadno 51 5 2 2 3" xfId="18364"/>
    <cellStyle name="Navadno 51 5 2 3" xfId="19333"/>
    <cellStyle name="Navadno 51 5 2 4" xfId="17438"/>
    <cellStyle name="Navadno 51 5 3" xfId="15209"/>
    <cellStyle name="Navadno 51 5 3 2" xfId="16424"/>
    <cellStyle name="Navadno 51 5 3 2 2" xfId="20197"/>
    <cellStyle name="Navadno 51 5 3 2 3" xfId="18365"/>
    <cellStyle name="Navadno 51 5 3 3" xfId="19334"/>
    <cellStyle name="Navadno 51 5 3 4" xfId="17702"/>
    <cellStyle name="Navadno 51 5 4" xfId="16422"/>
    <cellStyle name="Navadno 51 5 4 2" xfId="20198"/>
    <cellStyle name="Navadno 51 5 4 3" xfId="18363"/>
    <cellStyle name="Navadno 51 5 5" xfId="19332"/>
    <cellStyle name="Navadno 51 5 6" xfId="17086"/>
    <cellStyle name="Navadno 51 5 7" xfId="14327"/>
    <cellStyle name="Navadno 51 6" xfId="14769"/>
    <cellStyle name="Navadno 51 6 2" xfId="16425"/>
    <cellStyle name="Navadno 51 6 2 2" xfId="20199"/>
    <cellStyle name="Navadno 51 6 2 3" xfId="18366"/>
    <cellStyle name="Navadno 51 6 3" xfId="19335"/>
    <cellStyle name="Navadno 51 6 4" xfId="17262"/>
    <cellStyle name="Navadno 51 7" xfId="14433"/>
    <cellStyle name="Navadno 51 7 2" xfId="16426"/>
    <cellStyle name="Navadno 51 7 2 2" xfId="20200"/>
    <cellStyle name="Navadno 51 7 2 3" xfId="18367"/>
    <cellStyle name="Navadno 51 7 3" xfId="19336"/>
    <cellStyle name="Navadno 51 7 4" xfId="17174"/>
    <cellStyle name="Navadno 51 8" xfId="15033"/>
    <cellStyle name="Navadno 51 8 2" xfId="16427"/>
    <cellStyle name="Navadno 51 8 2 2" xfId="20201"/>
    <cellStyle name="Navadno 51 8 2 3" xfId="18368"/>
    <cellStyle name="Navadno 51 8 3" xfId="19337"/>
    <cellStyle name="Navadno 51 8 4" xfId="17526"/>
    <cellStyle name="Navadno 51 9" xfId="15936"/>
    <cellStyle name="Navadno 51 9 2" xfId="20202"/>
    <cellStyle name="Navadno 51 9 3" xfId="17878"/>
    <cellStyle name="Navadno 52" xfId="5601"/>
    <cellStyle name="Navadno 52 10" xfId="18852"/>
    <cellStyle name="Navadno 52 11" xfId="16911"/>
    <cellStyle name="Navadno 52 12" xfId="6683"/>
    <cellStyle name="Navadno 52 2" xfId="5643"/>
    <cellStyle name="Navadno 52 2 10" xfId="16933"/>
    <cellStyle name="Navadno 52 2 11" xfId="6705"/>
    <cellStyle name="Navadno 52 2 2" xfId="5732"/>
    <cellStyle name="Navadno 52 2 2 10" xfId="6749"/>
    <cellStyle name="Navadno 52 2 2 2" xfId="5820"/>
    <cellStyle name="Navadno 52 2 2 2 2" xfId="14885"/>
    <cellStyle name="Navadno 52 2 2 2 2 2" xfId="15565"/>
    <cellStyle name="Navadno 52 2 2 2 2 2 2" xfId="16429"/>
    <cellStyle name="Navadno 52 2 2 2 2 2 2 2" xfId="20203"/>
    <cellStyle name="Navadno 52 2 2 2 2 2 2 3" xfId="18370"/>
    <cellStyle name="Navadno 52 2 2 2 2 2 3" xfId="19339"/>
    <cellStyle name="Navadno 52 2 2 2 2 2 4" xfId="17818"/>
    <cellStyle name="Navadno 52 2 2 2 2 3" xfId="16428"/>
    <cellStyle name="Navadno 52 2 2 2 2 3 2" xfId="20204"/>
    <cellStyle name="Navadno 52 2 2 2 2 3 3" xfId="18369"/>
    <cellStyle name="Navadno 52 2 2 2 2 4" xfId="19338"/>
    <cellStyle name="Navadno 52 2 2 2 2 5" xfId="17378"/>
    <cellStyle name="Navadno 52 2 2 2 3" xfId="15149"/>
    <cellStyle name="Navadno 52 2 2 2 3 2" xfId="16430"/>
    <cellStyle name="Navadno 52 2 2 2 3 2 2" xfId="20205"/>
    <cellStyle name="Navadno 52 2 2 2 3 2 3" xfId="18371"/>
    <cellStyle name="Navadno 52 2 2 2 3 3" xfId="19340"/>
    <cellStyle name="Navadno 52 2 2 2 3 4" xfId="17642"/>
    <cellStyle name="Navadno 52 2 2 2 4" xfId="16052"/>
    <cellStyle name="Navadno 52 2 2 2 4 2" xfId="20206"/>
    <cellStyle name="Navadno 52 2 2 2 4 3" xfId="17994"/>
    <cellStyle name="Navadno 52 2 2 2 5" xfId="18963"/>
    <cellStyle name="Navadno 52 2 2 2 6" xfId="17022"/>
    <cellStyle name="Navadno 52 2 2 2 7" xfId="8563"/>
    <cellStyle name="Navadno 52 2 2 3" xfId="14402"/>
    <cellStyle name="Navadno 52 2 2 3 2" xfId="15016"/>
    <cellStyle name="Navadno 52 2 2 3 2 2" xfId="16432"/>
    <cellStyle name="Navadno 52 2 2 3 2 2 2" xfId="20207"/>
    <cellStyle name="Navadno 52 2 2 3 2 2 3" xfId="18373"/>
    <cellStyle name="Navadno 52 2 2 3 2 3" xfId="19342"/>
    <cellStyle name="Navadno 52 2 2 3 2 4" xfId="17509"/>
    <cellStyle name="Navadno 52 2 2 3 3" xfId="15280"/>
    <cellStyle name="Navadno 52 2 2 3 3 2" xfId="16433"/>
    <cellStyle name="Navadno 52 2 2 3 3 2 2" xfId="20208"/>
    <cellStyle name="Navadno 52 2 2 3 3 2 3" xfId="18374"/>
    <cellStyle name="Navadno 52 2 2 3 3 3" xfId="19343"/>
    <cellStyle name="Navadno 52 2 2 3 3 4" xfId="17773"/>
    <cellStyle name="Navadno 52 2 2 3 4" xfId="16431"/>
    <cellStyle name="Navadno 52 2 2 3 4 2" xfId="20209"/>
    <cellStyle name="Navadno 52 2 2 3 4 3" xfId="18372"/>
    <cellStyle name="Navadno 52 2 2 3 5" xfId="19341"/>
    <cellStyle name="Navadno 52 2 2 3 6" xfId="17157"/>
    <cellStyle name="Navadno 52 2 2 4" xfId="14840"/>
    <cellStyle name="Navadno 52 2 2 4 2" xfId="16434"/>
    <cellStyle name="Navadno 52 2 2 4 2 2" xfId="20210"/>
    <cellStyle name="Navadno 52 2 2 4 2 3" xfId="18375"/>
    <cellStyle name="Navadno 52 2 2 4 3" xfId="19344"/>
    <cellStyle name="Navadno 52 2 2 4 4" xfId="17333"/>
    <cellStyle name="Navadno 52 2 2 5" xfId="14504"/>
    <cellStyle name="Navadno 52 2 2 5 2" xfId="16435"/>
    <cellStyle name="Navadno 52 2 2 5 2 2" xfId="20211"/>
    <cellStyle name="Navadno 52 2 2 5 2 3" xfId="18376"/>
    <cellStyle name="Navadno 52 2 2 5 3" xfId="19345"/>
    <cellStyle name="Navadno 52 2 2 5 4" xfId="17245"/>
    <cellStyle name="Navadno 52 2 2 6" xfId="15104"/>
    <cellStyle name="Navadno 52 2 2 6 2" xfId="16436"/>
    <cellStyle name="Navadno 52 2 2 6 2 2" xfId="20212"/>
    <cellStyle name="Navadno 52 2 2 6 2 3" xfId="18377"/>
    <cellStyle name="Navadno 52 2 2 6 3" xfId="19346"/>
    <cellStyle name="Navadno 52 2 2 6 4" xfId="17597"/>
    <cellStyle name="Navadno 52 2 2 7" xfId="16007"/>
    <cellStyle name="Navadno 52 2 2 7 2" xfId="20213"/>
    <cellStyle name="Navadno 52 2 2 7 3" xfId="17949"/>
    <cellStyle name="Navadno 52 2 2 8" xfId="18918"/>
    <cellStyle name="Navadno 52 2 2 9" xfId="16977"/>
    <cellStyle name="Navadno 52 2 3" xfId="5688"/>
    <cellStyle name="Navadno 52 2 3 2" xfId="14884"/>
    <cellStyle name="Navadno 52 2 3 2 2" xfId="15564"/>
    <cellStyle name="Navadno 52 2 3 2 2 2" xfId="16438"/>
    <cellStyle name="Navadno 52 2 3 2 2 2 2" xfId="20214"/>
    <cellStyle name="Navadno 52 2 3 2 2 2 3" xfId="18379"/>
    <cellStyle name="Navadno 52 2 3 2 2 3" xfId="19348"/>
    <cellStyle name="Navadno 52 2 3 2 2 4" xfId="17817"/>
    <cellStyle name="Navadno 52 2 3 2 3" xfId="16437"/>
    <cellStyle name="Navadno 52 2 3 2 3 2" xfId="20215"/>
    <cellStyle name="Navadno 52 2 3 2 3 3" xfId="18378"/>
    <cellStyle name="Navadno 52 2 3 2 4" xfId="19347"/>
    <cellStyle name="Navadno 52 2 3 2 5" xfId="17377"/>
    <cellStyle name="Navadno 52 2 3 3" xfId="15148"/>
    <cellStyle name="Navadno 52 2 3 3 2" xfId="16439"/>
    <cellStyle name="Navadno 52 2 3 3 2 2" xfId="20216"/>
    <cellStyle name="Navadno 52 2 3 3 2 3" xfId="18380"/>
    <cellStyle name="Navadno 52 2 3 3 3" xfId="19349"/>
    <cellStyle name="Navadno 52 2 3 3 4" xfId="17641"/>
    <cellStyle name="Navadno 52 2 3 4" xfId="16051"/>
    <cellStyle name="Navadno 52 2 3 4 2" xfId="20217"/>
    <cellStyle name="Navadno 52 2 3 4 3" xfId="17993"/>
    <cellStyle name="Navadno 52 2 3 5" xfId="18962"/>
    <cellStyle name="Navadno 52 2 3 6" xfId="17021"/>
    <cellStyle name="Navadno 52 2 3 7" xfId="8562"/>
    <cellStyle name="Navadno 52 2 4" xfId="5776"/>
    <cellStyle name="Navadno 52 2 4 2" xfId="14972"/>
    <cellStyle name="Navadno 52 2 4 2 2" xfId="16441"/>
    <cellStyle name="Navadno 52 2 4 2 2 2" xfId="20218"/>
    <cellStyle name="Navadno 52 2 4 2 2 3" xfId="18382"/>
    <cellStyle name="Navadno 52 2 4 2 3" xfId="19351"/>
    <cellStyle name="Navadno 52 2 4 2 4" xfId="17465"/>
    <cellStyle name="Navadno 52 2 4 3" xfId="15236"/>
    <cellStyle name="Navadno 52 2 4 3 2" xfId="16442"/>
    <cellStyle name="Navadno 52 2 4 3 2 2" xfId="20219"/>
    <cellStyle name="Navadno 52 2 4 3 2 3" xfId="18383"/>
    <cellStyle name="Navadno 52 2 4 3 3" xfId="19352"/>
    <cellStyle name="Navadno 52 2 4 3 4" xfId="17729"/>
    <cellStyle name="Navadno 52 2 4 4" xfId="16440"/>
    <cellStyle name="Navadno 52 2 4 4 2" xfId="20220"/>
    <cellStyle name="Navadno 52 2 4 4 3" xfId="18381"/>
    <cellStyle name="Navadno 52 2 4 5" xfId="19350"/>
    <cellStyle name="Navadno 52 2 4 6" xfId="17113"/>
    <cellStyle name="Navadno 52 2 4 7" xfId="14358"/>
    <cellStyle name="Navadno 52 2 5" xfId="14796"/>
    <cellStyle name="Navadno 52 2 5 2" xfId="16443"/>
    <cellStyle name="Navadno 52 2 5 2 2" xfId="20221"/>
    <cellStyle name="Navadno 52 2 5 2 3" xfId="18384"/>
    <cellStyle name="Navadno 52 2 5 3" xfId="19353"/>
    <cellStyle name="Navadno 52 2 5 4" xfId="17289"/>
    <cellStyle name="Navadno 52 2 6" xfId="14460"/>
    <cellStyle name="Navadno 52 2 6 2" xfId="16444"/>
    <cellStyle name="Navadno 52 2 6 2 2" xfId="20222"/>
    <cellStyle name="Navadno 52 2 6 2 3" xfId="18385"/>
    <cellStyle name="Navadno 52 2 6 3" xfId="19354"/>
    <cellStyle name="Navadno 52 2 6 4" xfId="17201"/>
    <cellStyle name="Navadno 52 2 7" xfId="15060"/>
    <cellStyle name="Navadno 52 2 7 2" xfId="16445"/>
    <cellStyle name="Navadno 52 2 7 2 2" xfId="20223"/>
    <cellStyle name="Navadno 52 2 7 2 3" xfId="18386"/>
    <cellStyle name="Navadno 52 2 7 3" xfId="19355"/>
    <cellStyle name="Navadno 52 2 7 4" xfId="17553"/>
    <cellStyle name="Navadno 52 2 8" xfId="15963"/>
    <cellStyle name="Navadno 52 2 8 2" xfId="20224"/>
    <cellStyle name="Navadno 52 2 8 3" xfId="17905"/>
    <cellStyle name="Navadno 52 2 9" xfId="18874"/>
    <cellStyle name="Navadno 52 3" xfId="5710"/>
    <cellStyle name="Navadno 52 3 10" xfId="6727"/>
    <cellStyle name="Navadno 52 3 2" xfId="5798"/>
    <cellStyle name="Navadno 52 3 2 2" xfId="14886"/>
    <cellStyle name="Navadno 52 3 2 2 2" xfId="15566"/>
    <cellStyle name="Navadno 52 3 2 2 2 2" xfId="16447"/>
    <cellStyle name="Navadno 52 3 2 2 2 2 2" xfId="20225"/>
    <cellStyle name="Navadno 52 3 2 2 2 2 3" xfId="18388"/>
    <cellStyle name="Navadno 52 3 2 2 2 3" xfId="19357"/>
    <cellStyle name="Navadno 52 3 2 2 2 4" xfId="17819"/>
    <cellStyle name="Navadno 52 3 2 2 3" xfId="16446"/>
    <cellStyle name="Navadno 52 3 2 2 3 2" xfId="20226"/>
    <cellStyle name="Navadno 52 3 2 2 3 3" xfId="18387"/>
    <cellStyle name="Navadno 52 3 2 2 4" xfId="19356"/>
    <cellStyle name="Navadno 52 3 2 2 5" xfId="17379"/>
    <cellStyle name="Navadno 52 3 2 3" xfId="15150"/>
    <cellStyle name="Navadno 52 3 2 3 2" xfId="16448"/>
    <cellStyle name="Navadno 52 3 2 3 2 2" xfId="20227"/>
    <cellStyle name="Navadno 52 3 2 3 2 3" xfId="18389"/>
    <cellStyle name="Navadno 52 3 2 3 3" xfId="19358"/>
    <cellStyle name="Navadno 52 3 2 3 4" xfId="17643"/>
    <cellStyle name="Navadno 52 3 2 4" xfId="16053"/>
    <cellStyle name="Navadno 52 3 2 4 2" xfId="20228"/>
    <cellStyle name="Navadno 52 3 2 4 3" xfId="17995"/>
    <cellStyle name="Navadno 52 3 2 5" xfId="18964"/>
    <cellStyle name="Navadno 52 3 2 6" xfId="17023"/>
    <cellStyle name="Navadno 52 3 2 7" xfId="8564"/>
    <cellStyle name="Navadno 52 3 3" xfId="14380"/>
    <cellStyle name="Navadno 52 3 3 2" xfId="14994"/>
    <cellStyle name="Navadno 52 3 3 2 2" xfId="16450"/>
    <cellStyle name="Navadno 52 3 3 2 2 2" xfId="20229"/>
    <cellStyle name="Navadno 52 3 3 2 2 3" xfId="18391"/>
    <cellStyle name="Navadno 52 3 3 2 3" xfId="19360"/>
    <cellStyle name="Navadno 52 3 3 2 4" xfId="17487"/>
    <cellStyle name="Navadno 52 3 3 3" xfId="15258"/>
    <cellStyle name="Navadno 52 3 3 3 2" xfId="16451"/>
    <cellStyle name="Navadno 52 3 3 3 2 2" xfId="20230"/>
    <cellStyle name="Navadno 52 3 3 3 2 3" xfId="18392"/>
    <cellStyle name="Navadno 52 3 3 3 3" xfId="19361"/>
    <cellStyle name="Navadno 52 3 3 3 4" xfId="17751"/>
    <cellStyle name="Navadno 52 3 3 4" xfId="16449"/>
    <cellStyle name="Navadno 52 3 3 4 2" xfId="20231"/>
    <cellStyle name="Navadno 52 3 3 4 3" xfId="18390"/>
    <cellStyle name="Navadno 52 3 3 5" xfId="19359"/>
    <cellStyle name="Navadno 52 3 3 6" xfId="17135"/>
    <cellStyle name="Navadno 52 3 4" xfId="14818"/>
    <cellStyle name="Navadno 52 3 4 2" xfId="16452"/>
    <cellStyle name="Navadno 52 3 4 2 2" xfId="20232"/>
    <cellStyle name="Navadno 52 3 4 2 3" xfId="18393"/>
    <cellStyle name="Navadno 52 3 4 3" xfId="19362"/>
    <cellStyle name="Navadno 52 3 4 4" xfId="17311"/>
    <cellStyle name="Navadno 52 3 5" xfId="14482"/>
    <cellStyle name="Navadno 52 3 5 2" xfId="16453"/>
    <cellStyle name="Navadno 52 3 5 2 2" xfId="20233"/>
    <cellStyle name="Navadno 52 3 5 2 3" xfId="18394"/>
    <cellStyle name="Navadno 52 3 5 3" xfId="19363"/>
    <cellStyle name="Navadno 52 3 5 4" xfId="17223"/>
    <cellStyle name="Navadno 52 3 6" xfId="15082"/>
    <cellStyle name="Navadno 52 3 6 2" xfId="16454"/>
    <cellStyle name="Navadno 52 3 6 2 2" xfId="20234"/>
    <cellStyle name="Navadno 52 3 6 2 3" xfId="18395"/>
    <cellStyle name="Navadno 52 3 6 3" xfId="19364"/>
    <cellStyle name="Navadno 52 3 6 4" xfId="17575"/>
    <cellStyle name="Navadno 52 3 7" xfId="15985"/>
    <cellStyle name="Navadno 52 3 7 2" xfId="20235"/>
    <cellStyle name="Navadno 52 3 7 3" xfId="17927"/>
    <cellStyle name="Navadno 52 3 8" xfId="18896"/>
    <cellStyle name="Navadno 52 3 9" xfId="16955"/>
    <cellStyle name="Navadno 52 4" xfId="5666"/>
    <cellStyle name="Navadno 52 4 2" xfId="14883"/>
    <cellStyle name="Navadno 52 4 2 2" xfId="15563"/>
    <cellStyle name="Navadno 52 4 2 2 2" xfId="16456"/>
    <cellStyle name="Navadno 52 4 2 2 2 2" xfId="20236"/>
    <cellStyle name="Navadno 52 4 2 2 2 3" xfId="18397"/>
    <cellStyle name="Navadno 52 4 2 2 3" xfId="19366"/>
    <cellStyle name="Navadno 52 4 2 2 4" xfId="17816"/>
    <cellStyle name="Navadno 52 4 2 3" xfId="16455"/>
    <cellStyle name="Navadno 52 4 2 3 2" xfId="20237"/>
    <cellStyle name="Navadno 52 4 2 3 3" xfId="18396"/>
    <cellStyle name="Navadno 52 4 2 4" xfId="19365"/>
    <cellStyle name="Navadno 52 4 2 5" xfId="17376"/>
    <cellStyle name="Navadno 52 4 3" xfId="15147"/>
    <cellStyle name="Navadno 52 4 3 2" xfId="16457"/>
    <cellStyle name="Navadno 52 4 3 2 2" xfId="20238"/>
    <cellStyle name="Navadno 52 4 3 2 3" xfId="18398"/>
    <cellStyle name="Navadno 52 4 3 3" xfId="19367"/>
    <cellStyle name="Navadno 52 4 3 4" xfId="17640"/>
    <cellStyle name="Navadno 52 4 4" xfId="16050"/>
    <cellStyle name="Navadno 52 4 4 2" xfId="20239"/>
    <cellStyle name="Navadno 52 4 4 3" xfId="17992"/>
    <cellStyle name="Navadno 52 4 5" xfId="18961"/>
    <cellStyle name="Navadno 52 4 6" xfId="17020"/>
    <cellStyle name="Navadno 52 4 7" xfId="8561"/>
    <cellStyle name="Navadno 52 5" xfId="5754"/>
    <cellStyle name="Navadno 52 5 2" xfId="14950"/>
    <cellStyle name="Navadno 52 5 2 2" xfId="16459"/>
    <cellStyle name="Navadno 52 5 2 2 2" xfId="20240"/>
    <cellStyle name="Navadno 52 5 2 2 3" xfId="18400"/>
    <cellStyle name="Navadno 52 5 2 3" xfId="19369"/>
    <cellStyle name="Navadno 52 5 2 4" xfId="17443"/>
    <cellStyle name="Navadno 52 5 3" xfId="15214"/>
    <cellStyle name="Navadno 52 5 3 2" xfId="16460"/>
    <cellStyle name="Navadno 52 5 3 2 2" xfId="20241"/>
    <cellStyle name="Navadno 52 5 3 2 3" xfId="18401"/>
    <cellStyle name="Navadno 52 5 3 3" xfId="19370"/>
    <cellStyle name="Navadno 52 5 3 4" xfId="17707"/>
    <cellStyle name="Navadno 52 5 4" xfId="16458"/>
    <cellStyle name="Navadno 52 5 4 2" xfId="20242"/>
    <cellStyle name="Navadno 52 5 4 3" xfId="18399"/>
    <cellStyle name="Navadno 52 5 5" xfId="19368"/>
    <cellStyle name="Navadno 52 5 6" xfId="17091"/>
    <cellStyle name="Navadno 52 5 7" xfId="14332"/>
    <cellStyle name="Navadno 52 6" xfId="14774"/>
    <cellStyle name="Navadno 52 6 2" xfId="16461"/>
    <cellStyle name="Navadno 52 6 2 2" xfId="20243"/>
    <cellStyle name="Navadno 52 6 2 3" xfId="18402"/>
    <cellStyle name="Navadno 52 6 3" xfId="19371"/>
    <cellStyle name="Navadno 52 6 4" xfId="17267"/>
    <cellStyle name="Navadno 52 7" xfId="14438"/>
    <cellStyle name="Navadno 52 7 2" xfId="16462"/>
    <cellStyle name="Navadno 52 7 2 2" xfId="20244"/>
    <cellStyle name="Navadno 52 7 2 3" xfId="18403"/>
    <cellStyle name="Navadno 52 7 3" xfId="19372"/>
    <cellStyle name="Navadno 52 7 4" xfId="17179"/>
    <cellStyle name="Navadno 52 8" xfId="15038"/>
    <cellStyle name="Navadno 52 8 2" xfId="16463"/>
    <cellStyle name="Navadno 52 8 2 2" xfId="20245"/>
    <cellStyle name="Navadno 52 8 2 3" xfId="18404"/>
    <cellStyle name="Navadno 52 8 3" xfId="19373"/>
    <cellStyle name="Navadno 52 8 4" xfId="17531"/>
    <cellStyle name="Navadno 52 9" xfId="15941"/>
    <cellStyle name="Navadno 52 9 2" xfId="20246"/>
    <cellStyle name="Navadno 52 9 3" xfId="17883"/>
    <cellStyle name="Navadno 53" xfId="5588"/>
    <cellStyle name="Navadno 53 10" xfId="18840"/>
    <cellStyle name="Navadno 53 11" xfId="16899"/>
    <cellStyle name="Navadno 53 12" xfId="6671"/>
    <cellStyle name="Navadno 53 2" xfId="5631"/>
    <cellStyle name="Navadno 53 2 10" xfId="16921"/>
    <cellStyle name="Navadno 53 2 11" xfId="6693"/>
    <cellStyle name="Navadno 53 2 2" xfId="5720"/>
    <cellStyle name="Navadno 53 2 2 10" xfId="6737"/>
    <cellStyle name="Navadno 53 2 2 2" xfId="5808"/>
    <cellStyle name="Navadno 53 2 2 2 2" xfId="14889"/>
    <cellStyle name="Navadno 53 2 2 2 2 2" xfId="15569"/>
    <cellStyle name="Navadno 53 2 2 2 2 2 2" xfId="16465"/>
    <cellStyle name="Navadno 53 2 2 2 2 2 2 2" xfId="20247"/>
    <cellStyle name="Navadno 53 2 2 2 2 2 2 3" xfId="18406"/>
    <cellStyle name="Navadno 53 2 2 2 2 2 3" xfId="19375"/>
    <cellStyle name="Navadno 53 2 2 2 2 2 4" xfId="17822"/>
    <cellStyle name="Navadno 53 2 2 2 2 3" xfId="16464"/>
    <cellStyle name="Navadno 53 2 2 2 2 3 2" xfId="20248"/>
    <cellStyle name="Navadno 53 2 2 2 2 3 3" xfId="18405"/>
    <cellStyle name="Navadno 53 2 2 2 2 4" xfId="19374"/>
    <cellStyle name="Navadno 53 2 2 2 2 5" xfId="17382"/>
    <cellStyle name="Navadno 53 2 2 2 3" xfId="15153"/>
    <cellStyle name="Navadno 53 2 2 2 3 2" xfId="16466"/>
    <cellStyle name="Navadno 53 2 2 2 3 2 2" xfId="20249"/>
    <cellStyle name="Navadno 53 2 2 2 3 2 3" xfId="18407"/>
    <cellStyle name="Navadno 53 2 2 2 3 3" xfId="19376"/>
    <cellStyle name="Navadno 53 2 2 2 3 4" xfId="17646"/>
    <cellStyle name="Navadno 53 2 2 2 4" xfId="16056"/>
    <cellStyle name="Navadno 53 2 2 2 4 2" xfId="20250"/>
    <cellStyle name="Navadno 53 2 2 2 4 3" xfId="17998"/>
    <cellStyle name="Navadno 53 2 2 2 5" xfId="18967"/>
    <cellStyle name="Navadno 53 2 2 2 6" xfId="17026"/>
    <cellStyle name="Navadno 53 2 2 2 7" xfId="8567"/>
    <cellStyle name="Navadno 53 2 2 3" xfId="14390"/>
    <cellStyle name="Navadno 53 2 2 3 2" xfId="15004"/>
    <cellStyle name="Navadno 53 2 2 3 2 2" xfId="16468"/>
    <cellStyle name="Navadno 53 2 2 3 2 2 2" xfId="20251"/>
    <cellStyle name="Navadno 53 2 2 3 2 2 3" xfId="18409"/>
    <cellStyle name="Navadno 53 2 2 3 2 3" xfId="19378"/>
    <cellStyle name="Navadno 53 2 2 3 2 4" xfId="17497"/>
    <cellStyle name="Navadno 53 2 2 3 3" xfId="15268"/>
    <cellStyle name="Navadno 53 2 2 3 3 2" xfId="16469"/>
    <cellStyle name="Navadno 53 2 2 3 3 2 2" xfId="20252"/>
    <cellStyle name="Navadno 53 2 2 3 3 2 3" xfId="18410"/>
    <cellStyle name="Navadno 53 2 2 3 3 3" xfId="19379"/>
    <cellStyle name="Navadno 53 2 2 3 3 4" xfId="17761"/>
    <cellStyle name="Navadno 53 2 2 3 4" xfId="16467"/>
    <cellStyle name="Navadno 53 2 2 3 4 2" xfId="20253"/>
    <cellStyle name="Navadno 53 2 2 3 4 3" xfId="18408"/>
    <cellStyle name="Navadno 53 2 2 3 5" xfId="19377"/>
    <cellStyle name="Navadno 53 2 2 3 6" xfId="17145"/>
    <cellStyle name="Navadno 53 2 2 4" xfId="14828"/>
    <cellStyle name="Navadno 53 2 2 4 2" xfId="16470"/>
    <cellStyle name="Navadno 53 2 2 4 2 2" xfId="20254"/>
    <cellStyle name="Navadno 53 2 2 4 2 3" xfId="18411"/>
    <cellStyle name="Navadno 53 2 2 4 3" xfId="19380"/>
    <cellStyle name="Navadno 53 2 2 4 4" xfId="17321"/>
    <cellStyle name="Navadno 53 2 2 5" xfId="14492"/>
    <cellStyle name="Navadno 53 2 2 5 2" xfId="16471"/>
    <cellStyle name="Navadno 53 2 2 5 2 2" xfId="20255"/>
    <cellStyle name="Navadno 53 2 2 5 2 3" xfId="18412"/>
    <cellStyle name="Navadno 53 2 2 5 3" xfId="19381"/>
    <cellStyle name="Navadno 53 2 2 5 4" xfId="17233"/>
    <cellStyle name="Navadno 53 2 2 6" xfId="15092"/>
    <cellStyle name="Navadno 53 2 2 6 2" xfId="16472"/>
    <cellStyle name="Navadno 53 2 2 6 2 2" xfId="20256"/>
    <cellStyle name="Navadno 53 2 2 6 2 3" xfId="18413"/>
    <cellStyle name="Navadno 53 2 2 6 3" xfId="19382"/>
    <cellStyle name="Navadno 53 2 2 6 4" xfId="17585"/>
    <cellStyle name="Navadno 53 2 2 7" xfId="15995"/>
    <cellStyle name="Navadno 53 2 2 7 2" xfId="20257"/>
    <cellStyle name="Navadno 53 2 2 7 3" xfId="17937"/>
    <cellStyle name="Navadno 53 2 2 8" xfId="18906"/>
    <cellStyle name="Navadno 53 2 2 9" xfId="16965"/>
    <cellStyle name="Navadno 53 2 3" xfId="5676"/>
    <cellStyle name="Navadno 53 2 3 2" xfId="14888"/>
    <cellStyle name="Navadno 53 2 3 2 2" xfId="15568"/>
    <cellStyle name="Navadno 53 2 3 2 2 2" xfId="16474"/>
    <cellStyle name="Navadno 53 2 3 2 2 2 2" xfId="20258"/>
    <cellStyle name="Navadno 53 2 3 2 2 2 3" xfId="18415"/>
    <cellStyle name="Navadno 53 2 3 2 2 3" xfId="19384"/>
    <cellStyle name="Navadno 53 2 3 2 2 4" xfId="17821"/>
    <cellStyle name="Navadno 53 2 3 2 3" xfId="16473"/>
    <cellStyle name="Navadno 53 2 3 2 3 2" xfId="20259"/>
    <cellStyle name="Navadno 53 2 3 2 3 3" xfId="18414"/>
    <cellStyle name="Navadno 53 2 3 2 4" xfId="19383"/>
    <cellStyle name="Navadno 53 2 3 2 5" xfId="17381"/>
    <cellStyle name="Navadno 53 2 3 3" xfId="15152"/>
    <cellStyle name="Navadno 53 2 3 3 2" xfId="16475"/>
    <cellStyle name="Navadno 53 2 3 3 2 2" xfId="20260"/>
    <cellStyle name="Navadno 53 2 3 3 2 3" xfId="18416"/>
    <cellStyle name="Navadno 53 2 3 3 3" xfId="19385"/>
    <cellStyle name="Navadno 53 2 3 3 4" xfId="17645"/>
    <cellStyle name="Navadno 53 2 3 4" xfId="16055"/>
    <cellStyle name="Navadno 53 2 3 4 2" xfId="20261"/>
    <cellStyle name="Navadno 53 2 3 4 3" xfId="17997"/>
    <cellStyle name="Navadno 53 2 3 5" xfId="18966"/>
    <cellStyle name="Navadno 53 2 3 6" xfId="17025"/>
    <cellStyle name="Navadno 53 2 3 7" xfId="8566"/>
    <cellStyle name="Navadno 53 2 4" xfId="5764"/>
    <cellStyle name="Navadno 53 2 4 2" xfId="14960"/>
    <cellStyle name="Navadno 53 2 4 2 2" xfId="16477"/>
    <cellStyle name="Navadno 53 2 4 2 2 2" xfId="20262"/>
    <cellStyle name="Navadno 53 2 4 2 2 3" xfId="18418"/>
    <cellStyle name="Navadno 53 2 4 2 3" xfId="19387"/>
    <cellStyle name="Navadno 53 2 4 2 4" xfId="17453"/>
    <cellStyle name="Navadno 53 2 4 3" xfId="15224"/>
    <cellStyle name="Navadno 53 2 4 3 2" xfId="16478"/>
    <cellStyle name="Navadno 53 2 4 3 2 2" xfId="20263"/>
    <cellStyle name="Navadno 53 2 4 3 2 3" xfId="18419"/>
    <cellStyle name="Navadno 53 2 4 3 3" xfId="19388"/>
    <cellStyle name="Navadno 53 2 4 3 4" xfId="17717"/>
    <cellStyle name="Navadno 53 2 4 4" xfId="16476"/>
    <cellStyle name="Navadno 53 2 4 4 2" xfId="20264"/>
    <cellStyle name="Navadno 53 2 4 4 3" xfId="18417"/>
    <cellStyle name="Navadno 53 2 4 5" xfId="19386"/>
    <cellStyle name="Navadno 53 2 4 6" xfId="17101"/>
    <cellStyle name="Navadno 53 2 4 7" xfId="14346"/>
    <cellStyle name="Navadno 53 2 5" xfId="14784"/>
    <cellStyle name="Navadno 53 2 5 2" xfId="16479"/>
    <cellStyle name="Navadno 53 2 5 2 2" xfId="20265"/>
    <cellStyle name="Navadno 53 2 5 2 3" xfId="18420"/>
    <cellStyle name="Navadno 53 2 5 3" xfId="19389"/>
    <cellStyle name="Navadno 53 2 5 4" xfId="17277"/>
    <cellStyle name="Navadno 53 2 6" xfId="14448"/>
    <cellStyle name="Navadno 53 2 6 2" xfId="16480"/>
    <cellStyle name="Navadno 53 2 6 2 2" xfId="20266"/>
    <cellStyle name="Navadno 53 2 6 2 3" xfId="18421"/>
    <cellStyle name="Navadno 53 2 6 3" xfId="19390"/>
    <cellStyle name="Navadno 53 2 6 4" xfId="17189"/>
    <cellStyle name="Navadno 53 2 7" xfId="15048"/>
    <cellStyle name="Navadno 53 2 7 2" xfId="16481"/>
    <cellStyle name="Navadno 53 2 7 2 2" xfId="20267"/>
    <cellStyle name="Navadno 53 2 7 2 3" xfId="18422"/>
    <cellStyle name="Navadno 53 2 7 3" xfId="19391"/>
    <cellStyle name="Navadno 53 2 7 4" xfId="17541"/>
    <cellStyle name="Navadno 53 2 8" xfId="15951"/>
    <cellStyle name="Navadno 53 2 8 2" xfId="20268"/>
    <cellStyle name="Navadno 53 2 8 3" xfId="17893"/>
    <cellStyle name="Navadno 53 2 9" xfId="18862"/>
    <cellStyle name="Navadno 53 3" xfId="5698"/>
    <cellStyle name="Navadno 53 3 10" xfId="6715"/>
    <cellStyle name="Navadno 53 3 2" xfId="5786"/>
    <cellStyle name="Navadno 53 3 2 2" xfId="14890"/>
    <cellStyle name="Navadno 53 3 2 2 2" xfId="15570"/>
    <cellStyle name="Navadno 53 3 2 2 2 2" xfId="16483"/>
    <cellStyle name="Navadno 53 3 2 2 2 2 2" xfId="20269"/>
    <cellStyle name="Navadno 53 3 2 2 2 2 3" xfId="18424"/>
    <cellStyle name="Navadno 53 3 2 2 2 3" xfId="19393"/>
    <cellStyle name="Navadno 53 3 2 2 2 4" xfId="17823"/>
    <cellStyle name="Navadno 53 3 2 2 3" xfId="16482"/>
    <cellStyle name="Navadno 53 3 2 2 3 2" xfId="20270"/>
    <cellStyle name="Navadno 53 3 2 2 3 3" xfId="18423"/>
    <cellStyle name="Navadno 53 3 2 2 4" xfId="19392"/>
    <cellStyle name="Navadno 53 3 2 2 5" xfId="17383"/>
    <cellStyle name="Navadno 53 3 2 3" xfId="15154"/>
    <cellStyle name="Navadno 53 3 2 3 2" xfId="16484"/>
    <cellStyle name="Navadno 53 3 2 3 2 2" xfId="20271"/>
    <cellStyle name="Navadno 53 3 2 3 2 3" xfId="18425"/>
    <cellStyle name="Navadno 53 3 2 3 3" xfId="19394"/>
    <cellStyle name="Navadno 53 3 2 3 4" xfId="17647"/>
    <cellStyle name="Navadno 53 3 2 4" xfId="16057"/>
    <cellStyle name="Navadno 53 3 2 4 2" xfId="20272"/>
    <cellStyle name="Navadno 53 3 2 4 3" xfId="17999"/>
    <cellStyle name="Navadno 53 3 2 5" xfId="18968"/>
    <cellStyle name="Navadno 53 3 2 6" xfId="17027"/>
    <cellStyle name="Navadno 53 3 2 7" xfId="8568"/>
    <cellStyle name="Navadno 53 3 3" xfId="14368"/>
    <cellStyle name="Navadno 53 3 3 2" xfId="14982"/>
    <cellStyle name="Navadno 53 3 3 2 2" xfId="16486"/>
    <cellStyle name="Navadno 53 3 3 2 2 2" xfId="20273"/>
    <cellStyle name="Navadno 53 3 3 2 2 3" xfId="18427"/>
    <cellStyle name="Navadno 53 3 3 2 3" xfId="19396"/>
    <cellStyle name="Navadno 53 3 3 2 4" xfId="17475"/>
    <cellStyle name="Navadno 53 3 3 3" xfId="15246"/>
    <cellStyle name="Navadno 53 3 3 3 2" xfId="16487"/>
    <cellStyle name="Navadno 53 3 3 3 2 2" xfId="20274"/>
    <cellStyle name="Navadno 53 3 3 3 2 3" xfId="18428"/>
    <cellStyle name="Navadno 53 3 3 3 3" xfId="19397"/>
    <cellStyle name="Navadno 53 3 3 3 4" xfId="17739"/>
    <cellStyle name="Navadno 53 3 3 4" xfId="16485"/>
    <cellStyle name="Navadno 53 3 3 4 2" xfId="20275"/>
    <cellStyle name="Navadno 53 3 3 4 3" xfId="18426"/>
    <cellStyle name="Navadno 53 3 3 5" xfId="19395"/>
    <cellStyle name="Navadno 53 3 3 6" xfId="17123"/>
    <cellStyle name="Navadno 53 3 4" xfId="14806"/>
    <cellStyle name="Navadno 53 3 4 2" xfId="16488"/>
    <cellStyle name="Navadno 53 3 4 2 2" xfId="20276"/>
    <cellStyle name="Navadno 53 3 4 2 3" xfId="18429"/>
    <cellStyle name="Navadno 53 3 4 3" xfId="19398"/>
    <cellStyle name="Navadno 53 3 4 4" xfId="17299"/>
    <cellStyle name="Navadno 53 3 5" xfId="14470"/>
    <cellStyle name="Navadno 53 3 5 2" xfId="16489"/>
    <cellStyle name="Navadno 53 3 5 2 2" xfId="20277"/>
    <cellStyle name="Navadno 53 3 5 2 3" xfId="18430"/>
    <cellStyle name="Navadno 53 3 5 3" xfId="19399"/>
    <cellStyle name="Navadno 53 3 5 4" xfId="17211"/>
    <cellStyle name="Navadno 53 3 6" xfId="15070"/>
    <cellStyle name="Navadno 53 3 6 2" xfId="16490"/>
    <cellStyle name="Navadno 53 3 6 2 2" xfId="20278"/>
    <cellStyle name="Navadno 53 3 6 2 3" xfId="18431"/>
    <cellStyle name="Navadno 53 3 6 3" xfId="19400"/>
    <cellStyle name="Navadno 53 3 6 4" xfId="17563"/>
    <cellStyle name="Navadno 53 3 7" xfId="15973"/>
    <cellStyle name="Navadno 53 3 7 2" xfId="20279"/>
    <cellStyle name="Navadno 53 3 7 3" xfId="17915"/>
    <cellStyle name="Navadno 53 3 8" xfId="18884"/>
    <cellStyle name="Navadno 53 3 9" xfId="16943"/>
    <cellStyle name="Navadno 53 4" xfId="5654"/>
    <cellStyle name="Navadno 53 4 2" xfId="14887"/>
    <cellStyle name="Navadno 53 4 2 2" xfId="15567"/>
    <cellStyle name="Navadno 53 4 2 2 2" xfId="16492"/>
    <cellStyle name="Navadno 53 4 2 2 2 2" xfId="20280"/>
    <cellStyle name="Navadno 53 4 2 2 2 3" xfId="18433"/>
    <cellStyle name="Navadno 53 4 2 2 3" xfId="19402"/>
    <cellStyle name="Navadno 53 4 2 2 4" xfId="17820"/>
    <cellStyle name="Navadno 53 4 2 3" xfId="16491"/>
    <cellStyle name="Navadno 53 4 2 3 2" xfId="20281"/>
    <cellStyle name="Navadno 53 4 2 3 3" xfId="18432"/>
    <cellStyle name="Navadno 53 4 2 4" xfId="19401"/>
    <cellStyle name="Navadno 53 4 2 5" xfId="17380"/>
    <cellStyle name="Navadno 53 4 3" xfId="15151"/>
    <cellStyle name="Navadno 53 4 3 2" xfId="16493"/>
    <cellStyle name="Navadno 53 4 3 2 2" xfId="20282"/>
    <cellStyle name="Navadno 53 4 3 2 3" xfId="18434"/>
    <cellStyle name="Navadno 53 4 3 3" xfId="19403"/>
    <cellStyle name="Navadno 53 4 3 4" xfId="17644"/>
    <cellStyle name="Navadno 53 4 4" xfId="16054"/>
    <cellStyle name="Navadno 53 4 4 2" xfId="20283"/>
    <cellStyle name="Navadno 53 4 4 3" xfId="17996"/>
    <cellStyle name="Navadno 53 4 5" xfId="18965"/>
    <cellStyle name="Navadno 53 4 6" xfId="17024"/>
    <cellStyle name="Navadno 53 4 7" xfId="8565"/>
    <cellStyle name="Navadno 53 5" xfId="5742"/>
    <cellStyle name="Navadno 53 5 2" xfId="14938"/>
    <cellStyle name="Navadno 53 5 2 2" xfId="16495"/>
    <cellStyle name="Navadno 53 5 2 2 2" xfId="20284"/>
    <cellStyle name="Navadno 53 5 2 2 3" xfId="18436"/>
    <cellStyle name="Navadno 53 5 2 3" xfId="19405"/>
    <cellStyle name="Navadno 53 5 2 4" xfId="17431"/>
    <cellStyle name="Navadno 53 5 3" xfId="15202"/>
    <cellStyle name="Navadno 53 5 3 2" xfId="16496"/>
    <cellStyle name="Navadno 53 5 3 2 2" xfId="20285"/>
    <cellStyle name="Navadno 53 5 3 2 3" xfId="18437"/>
    <cellStyle name="Navadno 53 5 3 3" xfId="19406"/>
    <cellStyle name="Navadno 53 5 3 4" xfId="17695"/>
    <cellStyle name="Navadno 53 5 4" xfId="16494"/>
    <cellStyle name="Navadno 53 5 4 2" xfId="20286"/>
    <cellStyle name="Navadno 53 5 4 3" xfId="18435"/>
    <cellStyle name="Navadno 53 5 5" xfId="19404"/>
    <cellStyle name="Navadno 53 5 6" xfId="17079"/>
    <cellStyle name="Navadno 53 5 7" xfId="14320"/>
    <cellStyle name="Navadno 53 6" xfId="14762"/>
    <cellStyle name="Navadno 53 6 2" xfId="16497"/>
    <cellStyle name="Navadno 53 6 2 2" xfId="20287"/>
    <cellStyle name="Navadno 53 6 2 3" xfId="18438"/>
    <cellStyle name="Navadno 53 6 3" xfId="19407"/>
    <cellStyle name="Navadno 53 6 4" xfId="17255"/>
    <cellStyle name="Navadno 53 7" xfId="14426"/>
    <cellStyle name="Navadno 53 7 2" xfId="16498"/>
    <cellStyle name="Navadno 53 7 2 2" xfId="20288"/>
    <cellStyle name="Navadno 53 7 2 3" xfId="18439"/>
    <cellStyle name="Navadno 53 7 3" xfId="19408"/>
    <cellStyle name="Navadno 53 7 4" xfId="17167"/>
    <cellStyle name="Navadno 53 8" xfId="15026"/>
    <cellStyle name="Navadno 53 8 2" xfId="16499"/>
    <cellStyle name="Navadno 53 8 2 2" xfId="20289"/>
    <cellStyle name="Navadno 53 8 2 3" xfId="18440"/>
    <cellStyle name="Navadno 53 8 3" xfId="19409"/>
    <cellStyle name="Navadno 53 8 4" xfId="17519"/>
    <cellStyle name="Navadno 53 9" xfId="15929"/>
    <cellStyle name="Navadno 53 9 2" xfId="20290"/>
    <cellStyle name="Navadno 53 9 3" xfId="17871"/>
    <cellStyle name="Navadno 54" xfId="5605"/>
    <cellStyle name="Navadno 54 10" xfId="18855"/>
    <cellStyle name="Navadno 54 11" xfId="16914"/>
    <cellStyle name="Navadno 54 12" xfId="6686"/>
    <cellStyle name="Navadno 54 2" xfId="5646"/>
    <cellStyle name="Navadno 54 2 10" xfId="16936"/>
    <cellStyle name="Navadno 54 2 11" xfId="6708"/>
    <cellStyle name="Navadno 54 2 2" xfId="5735"/>
    <cellStyle name="Navadno 54 2 2 10" xfId="6752"/>
    <cellStyle name="Navadno 54 2 2 2" xfId="5823"/>
    <cellStyle name="Navadno 54 2 2 2 2" xfId="14893"/>
    <cellStyle name="Navadno 54 2 2 2 2 2" xfId="15573"/>
    <cellStyle name="Navadno 54 2 2 2 2 2 2" xfId="16501"/>
    <cellStyle name="Navadno 54 2 2 2 2 2 2 2" xfId="20291"/>
    <cellStyle name="Navadno 54 2 2 2 2 2 2 3" xfId="18442"/>
    <cellStyle name="Navadno 54 2 2 2 2 2 3" xfId="19411"/>
    <cellStyle name="Navadno 54 2 2 2 2 2 4" xfId="17826"/>
    <cellStyle name="Navadno 54 2 2 2 2 3" xfId="16500"/>
    <cellStyle name="Navadno 54 2 2 2 2 3 2" xfId="20292"/>
    <cellStyle name="Navadno 54 2 2 2 2 3 3" xfId="18441"/>
    <cellStyle name="Navadno 54 2 2 2 2 4" xfId="19410"/>
    <cellStyle name="Navadno 54 2 2 2 2 5" xfId="17386"/>
    <cellStyle name="Navadno 54 2 2 2 3" xfId="15157"/>
    <cellStyle name="Navadno 54 2 2 2 3 2" xfId="16502"/>
    <cellStyle name="Navadno 54 2 2 2 3 2 2" xfId="20293"/>
    <cellStyle name="Navadno 54 2 2 2 3 2 3" xfId="18443"/>
    <cellStyle name="Navadno 54 2 2 2 3 3" xfId="19412"/>
    <cellStyle name="Navadno 54 2 2 2 3 4" xfId="17650"/>
    <cellStyle name="Navadno 54 2 2 2 4" xfId="16060"/>
    <cellStyle name="Navadno 54 2 2 2 4 2" xfId="20294"/>
    <cellStyle name="Navadno 54 2 2 2 4 3" xfId="18002"/>
    <cellStyle name="Navadno 54 2 2 2 5" xfId="18971"/>
    <cellStyle name="Navadno 54 2 2 2 6" xfId="17030"/>
    <cellStyle name="Navadno 54 2 2 2 7" xfId="8571"/>
    <cellStyle name="Navadno 54 2 2 3" xfId="14405"/>
    <cellStyle name="Navadno 54 2 2 3 2" xfId="15019"/>
    <cellStyle name="Navadno 54 2 2 3 2 2" xfId="16504"/>
    <cellStyle name="Navadno 54 2 2 3 2 2 2" xfId="20295"/>
    <cellStyle name="Navadno 54 2 2 3 2 2 3" xfId="18445"/>
    <cellStyle name="Navadno 54 2 2 3 2 3" xfId="19414"/>
    <cellStyle name="Navadno 54 2 2 3 2 4" xfId="17512"/>
    <cellStyle name="Navadno 54 2 2 3 3" xfId="15283"/>
    <cellStyle name="Navadno 54 2 2 3 3 2" xfId="16505"/>
    <cellStyle name="Navadno 54 2 2 3 3 2 2" xfId="20296"/>
    <cellStyle name="Navadno 54 2 2 3 3 2 3" xfId="18446"/>
    <cellStyle name="Navadno 54 2 2 3 3 3" xfId="19415"/>
    <cellStyle name="Navadno 54 2 2 3 3 4" xfId="17776"/>
    <cellStyle name="Navadno 54 2 2 3 4" xfId="16503"/>
    <cellStyle name="Navadno 54 2 2 3 4 2" xfId="20297"/>
    <cellStyle name="Navadno 54 2 2 3 4 3" xfId="18444"/>
    <cellStyle name="Navadno 54 2 2 3 5" xfId="19413"/>
    <cellStyle name="Navadno 54 2 2 3 6" xfId="17160"/>
    <cellStyle name="Navadno 54 2 2 4" xfId="14843"/>
    <cellStyle name="Navadno 54 2 2 4 2" xfId="16506"/>
    <cellStyle name="Navadno 54 2 2 4 2 2" xfId="20298"/>
    <cellStyle name="Navadno 54 2 2 4 2 3" xfId="18447"/>
    <cellStyle name="Navadno 54 2 2 4 3" xfId="19416"/>
    <cellStyle name="Navadno 54 2 2 4 4" xfId="17336"/>
    <cellStyle name="Navadno 54 2 2 5" xfId="14507"/>
    <cellStyle name="Navadno 54 2 2 5 2" xfId="16507"/>
    <cellStyle name="Navadno 54 2 2 5 2 2" xfId="20299"/>
    <cellStyle name="Navadno 54 2 2 5 2 3" xfId="18448"/>
    <cellStyle name="Navadno 54 2 2 5 3" xfId="19417"/>
    <cellStyle name="Navadno 54 2 2 5 4" xfId="17248"/>
    <cellStyle name="Navadno 54 2 2 6" xfId="15107"/>
    <cellStyle name="Navadno 54 2 2 6 2" xfId="16508"/>
    <cellStyle name="Navadno 54 2 2 6 2 2" xfId="20300"/>
    <cellStyle name="Navadno 54 2 2 6 2 3" xfId="18449"/>
    <cellStyle name="Navadno 54 2 2 6 3" xfId="19418"/>
    <cellStyle name="Navadno 54 2 2 6 4" xfId="17600"/>
    <cellStyle name="Navadno 54 2 2 7" xfId="16010"/>
    <cellStyle name="Navadno 54 2 2 7 2" xfId="20301"/>
    <cellStyle name="Navadno 54 2 2 7 3" xfId="17952"/>
    <cellStyle name="Navadno 54 2 2 8" xfId="18921"/>
    <cellStyle name="Navadno 54 2 2 9" xfId="16980"/>
    <cellStyle name="Navadno 54 2 3" xfId="5691"/>
    <cellStyle name="Navadno 54 2 3 2" xfId="14892"/>
    <cellStyle name="Navadno 54 2 3 2 2" xfId="15572"/>
    <cellStyle name="Navadno 54 2 3 2 2 2" xfId="16510"/>
    <cellStyle name="Navadno 54 2 3 2 2 2 2" xfId="20302"/>
    <cellStyle name="Navadno 54 2 3 2 2 2 3" xfId="18451"/>
    <cellStyle name="Navadno 54 2 3 2 2 3" xfId="19420"/>
    <cellStyle name="Navadno 54 2 3 2 2 4" xfId="17825"/>
    <cellStyle name="Navadno 54 2 3 2 3" xfId="16509"/>
    <cellStyle name="Navadno 54 2 3 2 3 2" xfId="20303"/>
    <cellStyle name="Navadno 54 2 3 2 3 3" xfId="18450"/>
    <cellStyle name="Navadno 54 2 3 2 4" xfId="19419"/>
    <cellStyle name="Navadno 54 2 3 2 5" xfId="17385"/>
    <cellStyle name="Navadno 54 2 3 3" xfId="15156"/>
    <cellStyle name="Navadno 54 2 3 3 2" xfId="16511"/>
    <cellStyle name="Navadno 54 2 3 3 2 2" xfId="20304"/>
    <cellStyle name="Navadno 54 2 3 3 2 3" xfId="18452"/>
    <cellStyle name="Navadno 54 2 3 3 3" xfId="19421"/>
    <cellStyle name="Navadno 54 2 3 3 4" xfId="17649"/>
    <cellStyle name="Navadno 54 2 3 4" xfId="16059"/>
    <cellStyle name="Navadno 54 2 3 4 2" xfId="20305"/>
    <cellStyle name="Navadno 54 2 3 4 3" xfId="18001"/>
    <cellStyle name="Navadno 54 2 3 5" xfId="18970"/>
    <cellStyle name="Navadno 54 2 3 6" xfId="17029"/>
    <cellStyle name="Navadno 54 2 3 7" xfId="8570"/>
    <cellStyle name="Navadno 54 2 4" xfId="5779"/>
    <cellStyle name="Navadno 54 2 4 2" xfId="14975"/>
    <cellStyle name="Navadno 54 2 4 2 2" xfId="16513"/>
    <cellStyle name="Navadno 54 2 4 2 2 2" xfId="20306"/>
    <cellStyle name="Navadno 54 2 4 2 2 3" xfId="18454"/>
    <cellStyle name="Navadno 54 2 4 2 3" xfId="19423"/>
    <cellStyle name="Navadno 54 2 4 2 4" xfId="17468"/>
    <cellStyle name="Navadno 54 2 4 3" xfId="15239"/>
    <cellStyle name="Navadno 54 2 4 3 2" xfId="16514"/>
    <cellStyle name="Navadno 54 2 4 3 2 2" xfId="20307"/>
    <cellStyle name="Navadno 54 2 4 3 2 3" xfId="18455"/>
    <cellStyle name="Navadno 54 2 4 3 3" xfId="19424"/>
    <cellStyle name="Navadno 54 2 4 3 4" xfId="17732"/>
    <cellStyle name="Navadno 54 2 4 4" xfId="16512"/>
    <cellStyle name="Navadno 54 2 4 4 2" xfId="20308"/>
    <cellStyle name="Navadno 54 2 4 4 3" xfId="18453"/>
    <cellStyle name="Navadno 54 2 4 5" xfId="19422"/>
    <cellStyle name="Navadno 54 2 4 6" xfId="17116"/>
    <cellStyle name="Navadno 54 2 4 7" xfId="14361"/>
    <cellStyle name="Navadno 54 2 5" xfId="14799"/>
    <cellStyle name="Navadno 54 2 5 2" xfId="16515"/>
    <cellStyle name="Navadno 54 2 5 2 2" xfId="20309"/>
    <cellStyle name="Navadno 54 2 5 2 3" xfId="18456"/>
    <cellStyle name="Navadno 54 2 5 3" xfId="19425"/>
    <cellStyle name="Navadno 54 2 5 4" xfId="17292"/>
    <cellStyle name="Navadno 54 2 6" xfId="14463"/>
    <cellStyle name="Navadno 54 2 6 2" xfId="16516"/>
    <cellStyle name="Navadno 54 2 6 2 2" xfId="20310"/>
    <cellStyle name="Navadno 54 2 6 2 3" xfId="18457"/>
    <cellStyle name="Navadno 54 2 6 3" xfId="19426"/>
    <cellStyle name="Navadno 54 2 6 4" xfId="17204"/>
    <cellStyle name="Navadno 54 2 7" xfId="15063"/>
    <cellStyle name="Navadno 54 2 7 2" xfId="16517"/>
    <cellStyle name="Navadno 54 2 7 2 2" xfId="20311"/>
    <cellStyle name="Navadno 54 2 7 2 3" xfId="18458"/>
    <cellStyle name="Navadno 54 2 7 3" xfId="19427"/>
    <cellStyle name="Navadno 54 2 7 4" xfId="17556"/>
    <cellStyle name="Navadno 54 2 8" xfId="15966"/>
    <cellStyle name="Navadno 54 2 8 2" xfId="20312"/>
    <cellStyle name="Navadno 54 2 8 3" xfId="17908"/>
    <cellStyle name="Navadno 54 2 9" xfId="18877"/>
    <cellStyle name="Navadno 54 3" xfId="5713"/>
    <cellStyle name="Navadno 54 3 10" xfId="6730"/>
    <cellStyle name="Navadno 54 3 2" xfId="5801"/>
    <cellStyle name="Navadno 54 3 2 2" xfId="14894"/>
    <cellStyle name="Navadno 54 3 2 2 2" xfId="15574"/>
    <cellStyle name="Navadno 54 3 2 2 2 2" xfId="16519"/>
    <cellStyle name="Navadno 54 3 2 2 2 2 2" xfId="20313"/>
    <cellStyle name="Navadno 54 3 2 2 2 2 3" xfId="18460"/>
    <cellStyle name="Navadno 54 3 2 2 2 3" xfId="19429"/>
    <cellStyle name="Navadno 54 3 2 2 2 4" xfId="17827"/>
    <cellStyle name="Navadno 54 3 2 2 3" xfId="16518"/>
    <cellStyle name="Navadno 54 3 2 2 3 2" xfId="20314"/>
    <cellStyle name="Navadno 54 3 2 2 3 3" xfId="18459"/>
    <cellStyle name="Navadno 54 3 2 2 4" xfId="19428"/>
    <cellStyle name="Navadno 54 3 2 2 5" xfId="17387"/>
    <cellStyle name="Navadno 54 3 2 3" xfId="15158"/>
    <cellStyle name="Navadno 54 3 2 3 2" xfId="16520"/>
    <cellStyle name="Navadno 54 3 2 3 2 2" xfId="20315"/>
    <cellStyle name="Navadno 54 3 2 3 2 3" xfId="18461"/>
    <cellStyle name="Navadno 54 3 2 3 3" xfId="19430"/>
    <cellStyle name="Navadno 54 3 2 3 4" xfId="17651"/>
    <cellStyle name="Navadno 54 3 2 4" xfId="16061"/>
    <cellStyle name="Navadno 54 3 2 4 2" xfId="20316"/>
    <cellStyle name="Navadno 54 3 2 4 3" xfId="18003"/>
    <cellStyle name="Navadno 54 3 2 5" xfId="18972"/>
    <cellStyle name="Navadno 54 3 2 6" xfId="17031"/>
    <cellStyle name="Navadno 54 3 2 7" xfId="8572"/>
    <cellStyle name="Navadno 54 3 3" xfId="14383"/>
    <cellStyle name="Navadno 54 3 3 2" xfId="14997"/>
    <cellStyle name="Navadno 54 3 3 2 2" xfId="16522"/>
    <cellStyle name="Navadno 54 3 3 2 2 2" xfId="20317"/>
    <cellStyle name="Navadno 54 3 3 2 2 3" xfId="18463"/>
    <cellStyle name="Navadno 54 3 3 2 3" xfId="19432"/>
    <cellStyle name="Navadno 54 3 3 2 4" xfId="17490"/>
    <cellStyle name="Navadno 54 3 3 3" xfId="15261"/>
    <cellStyle name="Navadno 54 3 3 3 2" xfId="16523"/>
    <cellStyle name="Navadno 54 3 3 3 2 2" xfId="20318"/>
    <cellStyle name="Navadno 54 3 3 3 2 3" xfId="18464"/>
    <cellStyle name="Navadno 54 3 3 3 3" xfId="19433"/>
    <cellStyle name="Navadno 54 3 3 3 4" xfId="17754"/>
    <cellStyle name="Navadno 54 3 3 4" xfId="16521"/>
    <cellStyle name="Navadno 54 3 3 4 2" xfId="20319"/>
    <cellStyle name="Navadno 54 3 3 4 3" xfId="18462"/>
    <cellStyle name="Navadno 54 3 3 5" xfId="19431"/>
    <cellStyle name="Navadno 54 3 3 6" xfId="17138"/>
    <cellStyle name="Navadno 54 3 4" xfId="14821"/>
    <cellStyle name="Navadno 54 3 4 2" xfId="16524"/>
    <cellStyle name="Navadno 54 3 4 2 2" xfId="20320"/>
    <cellStyle name="Navadno 54 3 4 2 3" xfId="18465"/>
    <cellStyle name="Navadno 54 3 4 3" xfId="19434"/>
    <cellStyle name="Navadno 54 3 4 4" xfId="17314"/>
    <cellStyle name="Navadno 54 3 5" xfId="14485"/>
    <cellStyle name="Navadno 54 3 5 2" xfId="16525"/>
    <cellStyle name="Navadno 54 3 5 2 2" xfId="20321"/>
    <cellStyle name="Navadno 54 3 5 2 3" xfId="18466"/>
    <cellStyle name="Navadno 54 3 5 3" xfId="19435"/>
    <cellStyle name="Navadno 54 3 5 4" xfId="17226"/>
    <cellStyle name="Navadno 54 3 6" xfId="15085"/>
    <cellStyle name="Navadno 54 3 6 2" xfId="16526"/>
    <cellStyle name="Navadno 54 3 6 2 2" xfId="20322"/>
    <cellStyle name="Navadno 54 3 6 2 3" xfId="18467"/>
    <cellStyle name="Navadno 54 3 6 3" xfId="19436"/>
    <cellStyle name="Navadno 54 3 6 4" xfId="17578"/>
    <cellStyle name="Navadno 54 3 7" xfId="15988"/>
    <cellStyle name="Navadno 54 3 7 2" xfId="20323"/>
    <cellStyle name="Navadno 54 3 7 3" xfId="17930"/>
    <cellStyle name="Navadno 54 3 8" xfId="18899"/>
    <cellStyle name="Navadno 54 3 9" xfId="16958"/>
    <cellStyle name="Navadno 54 4" xfId="5669"/>
    <cellStyle name="Navadno 54 4 2" xfId="14891"/>
    <cellStyle name="Navadno 54 4 2 2" xfId="15571"/>
    <cellStyle name="Navadno 54 4 2 2 2" xfId="16528"/>
    <cellStyle name="Navadno 54 4 2 2 2 2" xfId="20324"/>
    <cellStyle name="Navadno 54 4 2 2 2 3" xfId="18469"/>
    <cellStyle name="Navadno 54 4 2 2 3" xfId="19438"/>
    <cellStyle name="Navadno 54 4 2 2 4" xfId="17824"/>
    <cellStyle name="Navadno 54 4 2 3" xfId="16527"/>
    <cellStyle name="Navadno 54 4 2 3 2" xfId="20325"/>
    <cellStyle name="Navadno 54 4 2 3 3" xfId="18468"/>
    <cellStyle name="Navadno 54 4 2 4" xfId="19437"/>
    <cellStyle name="Navadno 54 4 2 5" xfId="17384"/>
    <cellStyle name="Navadno 54 4 3" xfId="15155"/>
    <cellStyle name="Navadno 54 4 3 2" xfId="16529"/>
    <cellStyle name="Navadno 54 4 3 2 2" xfId="20326"/>
    <cellStyle name="Navadno 54 4 3 2 3" xfId="18470"/>
    <cellStyle name="Navadno 54 4 3 3" xfId="19439"/>
    <cellStyle name="Navadno 54 4 3 4" xfId="17648"/>
    <cellStyle name="Navadno 54 4 4" xfId="16058"/>
    <cellStyle name="Navadno 54 4 4 2" xfId="20327"/>
    <cellStyle name="Navadno 54 4 4 3" xfId="18000"/>
    <cellStyle name="Navadno 54 4 5" xfId="18969"/>
    <cellStyle name="Navadno 54 4 6" xfId="17028"/>
    <cellStyle name="Navadno 54 4 7" xfId="8569"/>
    <cellStyle name="Navadno 54 5" xfId="5757"/>
    <cellStyle name="Navadno 54 5 2" xfId="14953"/>
    <cellStyle name="Navadno 54 5 2 2" xfId="16531"/>
    <cellStyle name="Navadno 54 5 2 2 2" xfId="20328"/>
    <cellStyle name="Navadno 54 5 2 2 3" xfId="18472"/>
    <cellStyle name="Navadno 54 5 2 3" xfId="19441"/>
    <cellStyle name="Navadno 54 5 2 4" xfId="17446"/>
    <cellStyle name="Navadno 54 5 3" xfId="15217"/>
    <cellStyle name="Navadno 54 5 3 2" xfId="16532"/>
    <cellStyle name="Navadno 54 5 3 2 2" xfId="20329"/>
    <cellStyle name="Navadno 54 5 3 2 3" xfId="18473"/>
    <cellStyle name="Navadno 54 5 3 3" xfId="19442"/>
    <cellStyle name="Navadno 54 5 3 4" xfId="17710"/>
    <cellStyle name="Navadno 54 5 4" xfId="16530"/>
    <cellStyle name="Navadno 54 5 4 2" xfId="20330"/>
    <cellStyle name="Navadno 54 5 4 3" xfId="18471"/>
    <cellStyle name="Navadno 54 5 5" xfId="19440"/>
    <cellStyle name="Navadno 54 5 6" xfId="17094"/>
    <cellStyle name="Navadno 54 5 7" xfId="14335"/>
    <cellStyle name="Navadno 54 6" xfId="14777"/>
    <cellStyle name="Navadno 54 6 2" xfId="16533"/>
    <cellStyle name="Navadno 54 6 2 2" xfId="20331"/>
    <cellStyle name="Navadno 54 6 2 3" xfId="18474"/>
    <cellStyle name="Navadno 54 6 3" xfId="19443"/>
    <cellStyle name="Navadno 54 6 4" xfId="17270"/>
    <cellStyle name="Navadno 54 7" xfId="14441"/>
    <cellStyle name="Navadno 54 7 2" xfId="16534"/>
    <cellStyle name="Navadno 54 7 2 2" xfId="20332"/>
    <cellStyle name="Navadno 54 7 2 3" xfId="18475"/>
    <cellStyle name="Navadno 54 7 3" xfId="19444"/>
    <cellStyle name="Navadno 54 7 4" xfId="17182"/>
    <cellStyle name="Navadno 54 8" xfId="15041"/>
    <cellStyle name="Navadno 54 8 2" xfId="16535"/>
    <cellStyle name="Navadno 54 8 2 2" xfId="20333"/>
    <cellStyle name="Navadno 54 8 2 3" xfId="18476"/>
    <cellStyle name="Navadno 54 8 3" xfId="19445"/>
    <cellStyle name="Navadno 54 8 4" xfId="17534"/>
    <cellStyle name="Navadno 54 9" xfId="15944"/>
    <cellStyle name="Navadno 54 9 2" xfId="20334"/>
    <cellStyle name="Navadno 54 9 3" xfId="17886"/>
    <cellStyle name="Navadno 55" xfId="5596"/>
    <cellStyle name="Navadno 55 10" xfId="18848"/>
    <cellStyle name="Navadno 55 11" xfId="16907"/>
    <cellStyle name="Navadno 55 12" xfId="6679"/>
    <cellStyle name="Navadno 55 2" xfId="5639"/>
    <cellStyle name="Navadno 55 2 10" xfId="16929"/>
    <cellStyle name="Navadno 55 2 11" xfId="6701"/>
    <cellStyle name="Navadno 55 2 2" xfId="5728"/>
    <cellStyle name="Navadno 55 2 2 10" xfId="6745"/>
    <cellStyle name="Navadno 55 2 2 2" xfId="5816"/>
    <cellStyle name="Navadno 55 2 2 2 2" xfId="14897"/>
    <cellStyle name="Navadno 55 2 2 2 2 2" xfId="15577"/>
    <cellStyle name="Navadno 55 2 2 2 2 2 2" xfId="16537"/>
    <cellStyle name="Navadno 55 2 2 2 2 2 2 2" xfId="20335"/>
    <cellStyle name="Navadno 55 2 2 2 2 2 2 3" xfId="18478"/>
    <cellStyle name="Navadno 55 2 2 2 2 2 3" xfId="19447"/>
    <cellStyle name="Navadno 55 2 2 2 2 2 4" xfId="17830"/>
    <cellStyle name="Navadno 55 2 2 2 2 3" xfId="16536"/>
    <cellStyle name="Navadno 55 2 2 2 2 3 2" xfId="20336"/>
    <cellStyle name="Navadno 55 2 2 2 2 3 3" xfId="18477"/>
    <cellStyle name="Navadno 55 2 2 2 2 4" xfId="19446"/>
    <cellStyle name="Navadno 55 2 2 2 2 5" xfId="17390"/>
    <cellStyle name="Navadno 55 2 2 2 3" xfId="15161"/>
    <cellStyle name="Navadno 55 2 2 2 3 2" xfId="16538"/>
    <cellStyle name="Navadno 55 2 2 2 3 2 2" xfId="20337"/>
    <cellStyle name="Navadno 55 2 2 2 3 2 3" xfId="18479"/>
    <cellStyle name="Navadno 55 2 2 2 3 3" xfId="19448"/>
    <cellStyle name="Navadno 55 2 2 2 3 4" xfId="17654"/>
    <cellStyle name="Navadno 55 2 2 2 4" xfId="16064"/>
    <cellStyle name="Navadno 55 2 2 2 4 2" xfId="20338"/>
    <cellStyle name="Navadno 55 2 2 2 4 3" xfId="18006"/>
    <cellStyle name="Navadno 55 2 2 2 5" xfId="18975"/>
    <cellStyle name="Navadno 55 2 2 2 6" xfId="17034"/>
    <cellStyle name="Navadno 55 2 2 2 7" xfId="8575"/>
    <cellStyle name="Navadno 55 2 2 3" xfId="14398"/>
    <cellStyle name="Navadno 55 2 2 3 2" xfId="15012"/>
    <cellStyle name="Navadno 55 2 2 3 2 2" xfId="16540"/>
    <cellStyle name="Navadno 55 2 2 3 2 2 2" xfId="20339"/>
    <cellStyle name="Navadno 55 2 2 3 2 2 3" xfId="18481"/>
    <cellStyle name="Navadno 55 2 2 3 2 3" xfId="19450"/>
    <cellStyle name="Navadno 55 2 2 3 2 4" xfId="17505"/>
    <cellStyle name="Navadno 55 2 2 3 3" xfId="15276"/>
    <cellStyle name="Navadno 55 2 2 3 3 2" xfId="16541"/>
    <cellStyle name="Navadno 55 2 2 3 3 2 2" xfId="20340"/>
    <cellStyle name="Navadno 55 2 2 3 3 2 3" xfId="18482"/>
    <cellStyle name="Navadno 55 2 2 3 3 3" xfId="19451"/>
    <cellStyle name="Navadno 55 2 2 3 3 4" xfId="17769"/>
    <cellStyle name="Navadno 55 2 2 3 4" xfId="16539"/>
    <cellStyle name="Navadno 55 2 2 3 4 2" xfId="20341"/>
    <cellStyle name="Navadno 55 2 2 3 4 3" xfId="18480"/>
    <cellStyle name="Navadno 55 2 2 3 5" xfId="19449"/>
    <cellStyle name="Navadno 55 2 2 3 6" xfId="17153"/>
    <cellStyle name="Navadno 55 2 2 4" xfId="14836"/>
    <cellStyle name="Navadno 55 2 2 4 2" xfId="16542"/>
    <cellStyle name="Navadno 55 2 2 4 2 2" xfId="20342"/>
    <cellStyle name="Navadno 55 2 2 4 2 3" xfId="18483"/>
    <cellStyle name="Navadno 55 2 2 4 3" xfId="19452"/>
    <cellStyle name="Navadno 55 2 2 4 4" xfId="17329"/>
    <cellStyle name="Navadno 55 2 2 5" xfId="14500"/>
    <cellStyle name="Navadno 55 2 2 5 2" xfId="16543"/>
    <cellStyle name="Navadno 55 2 2 5 2 2" xfId="20343"/>
    <cellStyle name="Navadno 55 2 2 5 2 3" xfId="18484"/>
    <cellStyle name="Navadno 55 2 2 5 3" xfId="19453"/>
    <cellStyle name="Navadno 55 2 2 5 4" xfId="17241"/>
    <cellStyle name="Navadno 55 2 2 6" xfId="15100"/>
    <cellStyle name="Navadno 55 2 2 6 2" xfId="16544"/>
    <cellStyle name="Navadno 55 2 2 6 2 2" xfId="20344"/>
    <cellStyle name="Navadno 55 2 2 6 2 3" xfId="18485"/>
    <cellStyle name="Navadno 55 2 2 6 3" xfId="19454"/>
    <cellStyle name="Navadno 55 2 2 6 4" xfId="17593"/>
    <cellStyle name="Navadno 55 2 2 7" xfId="16003"/>
    <cellStyle name="Navadno 55 2 2 7 2" xfId="20345"/>
    <cellStyle name="Navadno 55 2 2 7 3" xfId="17945"/>
    <cellStyle name="Navadno 55 2 2 8" xfId="18914"/>
    <cellStyle name="Navadno 55 2 2 9" xfId="16973"/>
    <cellStyle name="Navadno 55 2 3" xfId="5684"/>
    <cellStyle name="Navadno 55 2 3 2" xfId="14896"/>
    <cellStyle name="Navadno 55 2 3 2 2" xfId="15576"/>
    <cellStyle name="Navadno 55 2 3 2 2 2" xfId="16546"/>
    <cellStyle name="Navadno 55 2 3 2 2 2 2" xfId="20346"/>
    <cellStyle name="Navadno 55 2 3 2 2 2 3" xfId="18487"/>
    <cellStyle name="Navadno 55 2 3 2 2 3" xfId="19456"/>
    <cellStyle name="Navadno 55 2 3 2 2 4" xfId="17829"/>
    <cellStyle name="Navadno 55 2 3 2 3" xfId="16545"/>
    <cellStyle name="Navadno 55 2 3 2 3 2" xfId="20347"/>
    <cellStyle name="Navadno 55 2 3 2 3 3" xfId="18486"/>
    <cellStyle name="Navadno 55 2 3 2 4" xfId="19455"/>
    <cellStyle name="Navadno 55 2 3 2 5" xfId="17389"/>
    <cellStyle name="Navadno 55 2 3 3" xfId="15160"/>
    <cellStyle name="Navadno 55 2 3 3 2" xfId="16547"/>
    <cellStyle name="Navadno 55 2 3 3 2 2" xfId="20348"/>
    <cellStyle name="Navadno 55 2 3 3 2 3" xfId="18488"/>
    <cellStyle name="Navadno 55 2 3 3 3" xfId="19457"/>
    <cellStyle name="Navadno 55 2 3 3 4" xfId="17653"/>
    <cellStyle name="Navadno 55 2 3 4" xfId="16063"/>
    <cellStyle name="Navadno 55 2 3 4 2" xfId="20349"/>
    <cellStyle name="Navadno 55 2 3 4 3" xfId="18005"/>
    <cellStyle name="Navadno 55 2 3 5" xfId="18974"/>
    <cellStyle name="Navadno 55 2 3 6" xfId="17033"/>
    <cellStyle name="Navadno 55 2 3 7" xfId="8574"/>
    <cellStyle name="Navadno 55 2 4" xfId="5772"/>
    <cellStyle name="Navadno 55 2 4 2" xfId="14968"/>
    <cellStyle name="Navadno 55 2 4 2 2" xfId="16549"/>
    <cellStyle name="Navadno 55 2 4 2 2 2" xfId="20350"/>
    <cellStyle name="Navadno 55 2 4 2 2 3" xfId="18490"/>
    <cellStyle name="Navadno 55 2 4 2 3" xfId="19459"/>
    <cellStyle name="Navadno 55 2 4 2 4" xfId="17461"/>
    <cellStyle name="Navadno 55 2 4 3" xfId="15232"/>
    <cellStyle name="Navadno 55 2 4 3 2" xfId="16550"/>
    <cellStyle name="Navadno 55 2 4 3 2 2" xfId="20351"/>
    <cellStyle name="Navadno 55 2 4 3 2 3" xfId="18491"/>
    <cellStyle name="Navadno 55 2 4 3 3" xfId="19460"/>
    <cellStyle name="Navadno 55 2 4 3 4" xfId="17725"/>
    <cellStyle name="Navadno 55 2 4 4" xfId="16548"/>
    <cellStyle name="Navadno 55 2 4 4 2" xfId="20352"/>
    <cellStyle name="Navadno 55 2 4 4 3" xfId="18489"/>
    <cellStyle name="Navadno 55 2 4 5" xfId="19458"/>
    <cellStyle name="Navadno 55 2 4 6" xfId="17109"/>
    <cellStyle name="Navadno 55 2 4 7" xfId="14354"/>
    <cellStyle name="Navadno 55 2 5" xfId="14792"/>
    <cellStyle name="Navadno 55 2 5 2" xfId="16551"/>
    <cellStyle name="Navadno 55 2 5 2 2" xfId="20353"/>
    <cellStyle name="Navadno 55 2 5 2 3" xfId="18492"/>
    <cellStyle name="Navadno 55 2 5 3" xfId="19461"/>
    <cellStyle name="Navadno 55 2 5 4" xfId="17285"/>
    <cellStyle name="Navadno 55 2 6" xfId="14456"/>
    <cellStyle name="Navadno 55 2 6 2" xfId="16552"/>
    <cellStyle name="Navadno 55 2 6 2 2" xfId="20354"/>
    <cellStyle name="Navadno 55 2 6 2 3" xfId="18493"/>
    <cellStyle name="Navadno 55 2 6 3" xfId="19462"/>
    <cellStyle name="Navadno 55 2 6 4" xfId="17197"/>
    <cellStyle name="Navadno 55 2 7" xfId="15056"/>
    <cellStyle name="Navadno 55 2 7 2" xfId="16553"/>
    <cellStyle name="Navadno 55 2 7 2 2" xfId="20355"/>
    <cellStyle name="Navadno 55 2 7 2 3" xfId="18494"/>
    <cellStyle name="Navadno 55 2 7 3" xfId="19463"/>
    <cellStyle name="Navadno 55 2 7 4" xfId="17549"/>
    <cellStyle name="Navadno 55 2 8" xfId="15959"/>
    <cellStyle name="Navadno 55 2 8 2" xfId="20356"/>
    <cellStyle name="Navadno 55 2 8 3" xfId="17901"/>
    <cellStyle name="Navadno 55 2 9" xfId="18870"/>
    <cellStyle name="Navadno 55 3" xfId="5706"/>
    <cellStyle name="Navadno 55 3 10" xfId="6723"/>
    <cellStyle name="Navadno 55 3 2" xfId="5794"/>
    <cellStyle name="Navadno 55 3 2 2" xfId="14898"/>
    <cellStyle name="Navadno 55 3 2 2 2" xfId="15578"/>
    <cellStyle name="Navadno 55 3 2 2 2 2" xfId="16555"/>
    <cellStyle name="Navadno 55 3 2 2 2 2 2" xfId="20357"/>
    <cellStyle name="Navadno 55 3 2 2 2 2 3" xfId="18496"/>
    <cellStyle name="Navadno 55 3 2 2 2 3" xfId="19465"/>
    <cellStyle name="Navadno 55 3 2 2 2 4" xfId="17831"/>
    <cellStyle name="Navadno 55 3 2 2 3" xfId="16554"/>
    <cellStyle name="Navadno 55 3 2 2 3 2" xfId="20358"/>
    <cellStyle name="Navadno 55 3 2 2 3 3" xfId="18495"/>
    <cellStyle name="Navadno 55 3 2 2 4" xfId="19464"/>
    <cellStyle name="Navadno 55 3 2 2 5" xfId="17391"/>
    <cellStyle name="Navadno 55 3 2 3" xfId="15162"/>
    <cellStyle name="Navadno 55 3 2 3 2" xfId="16556"/>
    <cellStyle name="Navadno 55 3 2 3 2 2" xfId="20359"/>
    <cellStyle name="Navadno 55 3 2 3 2 3" xfId="18497"/>
    <cellStyle name="Navadno 55 3 2 3 3" xfId="19466"/>
    <cellStyle name="Navadno 55 3 2 3 4" xfId="17655"/>
    <cellStyle name="Navadno 55 3 2 4" xfId="16065"/>
    <cellStyle name="Navadno 55 3 2 4 2" xfId="20360"/>
    <cellStyle name="Navadno 55 3 2 4 3" xfId="18007"/>
    <cellStyle name="Navadno 55 3 2 5" xfId="18976"/>
    <cellStyle name="Navadno 55 3 2 6" xfId="17035"/>
    <cellStyle name="Navadno 55 3 2 7" xfId="8576"/>
    <cellStyle name="Navadno 55 3 3" xfId="14376"/>
    <cellStyle name="Navadno 55 3 3 2" xfId="14990"/>
    <cellStyle name="Navadno 55 3 3 2 2" xfId="16558"/>
    <cellStyle name="Navadno 55 3 3 2 2 2" xfId="20361"/>
    <cellStyle name="Navadno 55 3 3 2 2 3" xfId="18499"/>
    <cellStyle name="Navadno 55 3 3 2 3" xfId="19468"/>
    <cellStyle name="Navadno 55 3 3 2 4" xfId="17483"/>
    <cellStyle name="Navadno 55 3 3 3" xfId="15254"/>
    <cellStyle name="Navadno 55 3 3 3 2" xfId="16559"/>
    <cellStyle name="Navadno 55 3 3 3 2 2" xfId="20362"/>
    <cellStyle name="Navadno 55 3 3 3 2 3" xfId="18500"/>
    <cellStyle name="Navadno 55 3 3 3 3" xfId="19469"/>
    <cellStyle name="Navadno 55 3 3 3 4" xfId="17747"/>
    <cellStyle name="Navadno 55 3 3 4" xfId="16557"/>
    <cellStyle name="Navadno 55 3 3 4 2" xfId="20363"/>
    <cellStyle name="Navadno 55 3 3 4 3" xfId="18498"/>
    <cellStyle name="Navadno 55 3 3 5" xfId="19467"/>
    <cellStyle name="Navadno 55 3 3 6" xfId="17131"/>
    <cellStyle name="Navadno 55 3 4" xfId="14814"/>
    <cellStyle name="Navadno 55 3 4 2" xfId="16560"/>
    <cellStyle name="Navadno 55 3 4 2 2" xfId="20364"/>
    <cellStyle name="Navadno 55 3 4 2 3" xfId="18501"/>
    <cellStyle name="Navadno 55 3 4 3" xfId="19470"/>
    <cellStyle name="Navadno 55 3 4 4" xfId="17307"/>
    <cellStyle name="Navadno 55 3 5" xfId="14478"/>
    <cellStyle name="Navadno 55 3 5 2" xfId="16561"/>
    <cellStyle name="Navadno 55 3 5 2 2" xfId="20365"/>
    <cellStyle name="Navadno 55 3 5 2 3" xfId="18502"/>
    <cellStyle name="Navadno 55 3 5 3" xfId="19471"/>
    <cellStyle name="Navadno 55 3 5 4" xfId="17219"/>
    <cellStyle name="Navadno 55 3 6" xfId="15078"/>
    <cellStyle name="Navadno 55 3 6 2" xfId="16562"/>
    <cellStyle name="Navadno 55 3 6 2 2" xfId="20366"/>
    <cellStyle name="Navadno 55 3 6 2 3" xfId="18503"/>
    <cellStyle name="Navadno 55 3 6 3" xfId="19472"/>
    <cellStyle name="Navadno 55 3 6 4" xfId="17571"/>
    <cellStyle name="Navadno 55 3 7" xfId="15981"/>
    <cellStyle name="Navadno 55 3 7 2" xfId="20367"/>
    <cellStyle name="Navadno 55 3 7 3" xfId="17923"/>
    <cellStyle name="Navadno 55 3 8" xfId="18892"/>
    <cellStyle name="Navadno 55 3 9" xfId="16951"/>
    <cellStyle name="Navadno 55 4" xfId="5662"/>
    <cellStyle name="Navadno 55 4 2" xfId="14895"/>
    <cellStyle name="Navadno 55 4 2 2" xfId="15575"/>
    <cellStyle name="Navadno 55 4 2 2 2" xfId="16564"/>
    <cellStyle name="Navadno 55 4 2 2 2 2" xfId="20368"/>
    <cellStyle name="Navadno 55 4 2 2 2 3" xfId="18505"/>
    <cellStyle name="Navadno 55 4 2 2 3" xfId="19474"/>
    <cellStyle name="Navadno 55 4 2 2 4" xfId="17828"/>
    <cellStyle name="Navadno 55 4 2 3" xfId="16563"/>
    <cellStyle name="Navadno 55 4 2 3 2" xfId="20369"/>
    <cellStyle name="Navadno 55 4 2 3 3" xfId="18504"/>
    <cellStyle name="Navadno 55 4 2 4" xfId="19473"/>
    <cellStyle name="Navadno 55 4 2 5" xfId="17388"/>
    <cellStyle name="Navadno 55 4 3" xfId="15159"/>
    <cellStyle name="Navadno 55 4 3 2" xfId="16565"/>
    <cellStyle name="Navadno 55 4 3 2 2" xfId="20370"/>
    <cellStyle name="Navadno 55 4 3 2 3" xfId="18506"/>
    <cellStyle name="Navadno 55 4 3 3" xfId="19475"/>
    <cellStyle name="Navadno 55 4 3 4" xfId="17652"/>
    <cellStyle name="Navadno 55 4 4" xfId="16062"/>
    <cellStyle name="Navadno 55 4 4 2" xfId="20371"/>
    <cellStyle name="Navadno 55 4 4 3" xfId="18004"/>
    <cellStyle name="Navadno 55 4 5" xfId="18973"/>
    <cellStyle name="Navadno 55 4 6" xfId="17032"/>
    <cellStyle name="Navadno 55 4 7" xfId="8573"/>
    <cellStyle name="Navadno 55 5" xfId="5750"/>
    <cellStyle name="Navadno 55 5 2" xfId="14946"/>
    <cellStyle name="Navadno 55 5 2 2" xfId="16567"/>
    <cellStyle name="Navadno 55 5 2 2 2" xfId="20372"/>
    <cellStyle name="Navadno 55 5 2 2 3" xfId="18508"/>
    <cellStyle name="Navadno 55 5 2 3" xfId="19477"/>
    <cellStyle name="Navadno 55 5 2 4" xfId="17439"/>
    <cellStyle name="Navadno 55 5 3" xfId="15210"/>
    <cellStyle name="Navadno 55 5 3 2" xfId="16568"/>
    <cellStyle name="Navadno 55 5 3 2 2" xfId="20373"/>
    <cellStyle name="Navadno 55 5 3 2 3" xfId="18509"/>
    <cellStyle name="Navadno 55 5 3 3" xfId="19478"/>
    <cellStyle name="Navadno 55 5 3 4" xfId="17703"/>
    <cellStyle name="Navadno 55 5 4" xfId="16566"/>
    <cellStyle name="Navadno 55 5 4 2" xfId="20374"/>
    <cellStyle name="Navadno 55 5 4 3" xfId="18507"/>
    <cellStyle name="Navadno 55 5 5" xfId="19476"/>
    <cellStyle name="Navadno 55 5 6" xfId="17087"/>
    <cellStyle name="Navadno 55 5 7" xfId="14328"/>
    <cellStyle name="Navadno 55 6" xfId="14770"/>
    <cellStyle name="Navadno 55 6 2" xfId="16569"/>
    <cellStyle name="Navadno 55 6 2 2" xfId="20375"/>
    <cellStyle name="Navadno 55 6 2 3" xfId="18510"/>
    <cellStyle name="Navadno 55 6 3" xfId="19479"/>
    <cellStyle name="Navadno 55 6 4" xfId="17263"/>
    <cellStyle name="Navadno 55 7" xfId="14434"/>
    <cellStyle name="Navadno 55 7 2" xfId="16570"/>
    <cellStyle name="Navadno 55 7 2 2" xfId="20376"/>
    <cellStyle name="Navadno 55 7 2 3" xfId="18511"/>
    <cellStyle name="Navadno 55 7 3" xfId="19480"/>
    <cellStyle name="Navadno 55 7 4" xfId="17175"/>
    <cellStyle name="Navadno 55 8" xfId="15034"/>
    <cellStyle name="Navadno 55 8 2" xfId="16571"/>
    <cellStyle name="Navadno 55 8 2 2" xfId="20377"/>
    <cellStyle name="Navadno 55 8 2 3" xfId="18512"/>
    <cellStyle name="Navadno 55 8 3" xfId="19481"/>
    <cellStyle name="Navadno 55 8 4" xfId="17527"/>
    <cellStyle name="Navadno 55 9" xfId="15937"/>
    <cellStyle name="Navadno 55 9 2" xfId="20378"/>
    <cellStyle name="Navadno 55 9 3" xfId="17879"/>
    <cellStyle name="Navadno 56" xfId="5597"/>
    <cellStyle name="Navadno 56 10" xfId="18849"/>
    <cellStyle name="Navadno 56 11" xfId="16908"/>
    <cellStyle name="Navadno 56 12" xfId="6680"/>
    <cellStyle name="Navadno 56 2" xfId="5640"/>
    <cellStyle name="Navadno 56 2 10" xfId="16930"/>
    <cellStyle name="Navadno 56 2 11" xfId="6702"/>
    <cellStyle name="Navadno 56 2 2" xfId="5729"/>
    <cellStyle name="Navadno 56 2 2 10" xfId="6746"/>
    <cellStyle name="Navadno 56 2 2 2" xfId="5817"/>
    <cellStyle name="Navadno 56 2 2 2 2" xfId="14901"/>
    <cellStyle name="Navadno 56 2 2 2 2 2" xfId="15581"/>
    <cellStyle name="Navadno 56 2 2 2 2 2 2" xfId="16573"/>
    <cellStyle name="Navadno 56 2 2 2 2 2 2 2" xfId="20379"/>
    <cellStyle name="Navadno 56 2 2 2 2 2 2 3" xfId="18514"/>
    <cellStyle name="Navadno 56 2 2 2 2 2 3" xfId="19483"/>
    <cellStyle name="Navadno 56 2 2 2 2 2 4" xfId="17834"/>
    <cellStyle name="Navadno 56 2 2 2 2 3" xfId="16572"/>
    <cellStyle name="Navadno 56 2 2 2 2 3 2" xfId="20380"/>
    <cellStyle name="Navadno 56 2 2 2 2 3 3" xfId="18513"/>
    <cellStyle name="Navadno 56 2 2 2 2 4" xfId="19482"/>
    <cellStyle name="Navadno 56 2 2 2 2 5" xfId="17394"/>
    <cellStyle name="Navadno 56 2 2 2 3" xfId="15165"/>
    <cellStyle name="Navadno 56 2 2 2 3 2" xfId="16574"/>
    <cellStyle name="Navadno 56 2 2 2 3 2 2" xfId="20381"/>
    <cellStyle name="Navadno 56 2 2 2 3 2 3" xfId="18515"/>
    <cellStyle name="Navadno 56 2 2 2 3 3" xfId="19484"/>
    <cellStyle name="Navadno 56 2 2 2 3 4" xfId="17658"/>
    <cellStyle name="Navadno 56 2 2 2 4" xfId="16068"/>
    <cellStyle name="Navadno 56 2 2 2 4 2" xfId="20382"/>
    <cellStyle name="Navadno 56 2 2 2 4 3" xfId="18010"/>
    <cellStyle name="Navadno 56 2 2 2 5" xfId="18979"/>
    <cellStyle name="Navadno 56 2 2 2 6" xfId="17038"/>
    <cellStyle name="Navadno 56 2 2 2 7" xfId="8579"/>
    <cellStyle name="Navadno 56 2 2 3" xfId="14399"/>
    <cellStyle name="Navadno 56 2 2 3 2" xfId="15013"/>
    <cellStyle name="Navadno 56 2 2 3 2 2" xfId="16576"/>
    <cellStyle name="Navadno 56 2 2 3 2 2 2" xfId="20383"/>
    <cellStyle name="Navadno 56 2 2 3 2 2 3" xfId="18517"/>
    <cellStyle name="Navadno 56 2 2 3 2 3" xfId="19486"/>
    <cellStyle name="Navadno 56 2 2 3 2 4" xfId="17506"/>
    <cellStyle name="Navadno 56 2 2 3 3" xfId="15277"/>
    <cellStyle name="Navadno 56 2 2 3 3 2" xfId="16577"/>
    <cellStyle name="Navadno 56 2 2 3 3 2 2" xfId="20384"/>
    <cellStyle name="Navadno 56 2 2 3 3 2 3" xfId="18518"/>
    <cellStyle name="Navadno 56 2 2 3 3 3" xfId="19487"/>
    <cellStyle name="Navadno 56 2 2 3 3 4" xfId="17770"/>
    <cellStyle name="Navadno 56 2 2 3 4" xfId="16575"/>
    <cellStyle name="Navadno 56 2 2 3 4 2" xfId="20385"/>
    <cellStyle name="Navadno 56 2 2 3 4 3" xfId="18516"/>
    <cellStyle name="Navadno 56 2 2 3 5" xfId="19485"/>
    <cellStyle name="Navadno 56 2 2 3 6" xfId="17154"/>
    <cellStyle name="Navadno 56 2 2 4" xfId="14837"/>
    <cellStyle name="Navadno 56 2 2 4 2" xfId="16578"/>
    <cellStyle name="Navadno 56 2 2 4 2 2" xfId="20386"/>
    <cellStyle name="Navadno 56 2 2 4 2 3" xfId="18519"/>
    <cellStyle name="Navadno 56 2 2 4 3" xfId="19488"/>
    <cellStyle name="Navadno 56 2 2 4 4" xfId="17330"/>
    <cellStyle name="Navadno 56 2 2 5" xfId="14501"/>
    <cellStyle name="Navadno 56 2 2 5 2" xfId="16579"/>
    <cellStyle name="Navadno 56 2 2 5 2 2" xfId="20387"/>
    <cellStyle name="Navadno 56 2 2 5 2 3" xfId="18520"/>
    <cellStyle name="Navadno 56 2 2 5 3" xfId="19489"/>
    <cellStyle name="Navadno 56 2 2 5 4" xfId="17242"/>
    <cellStyle name="Navadno 56 2 2 6" xfId="15101"/>
    <cellStyle name="Navadno 56 2 2 6 2" xfId="16580"/>
    <cellStyle name="Navadno 56 2 2 6 2 2" xfId="20388"/>
    <cellStyle name="Navadno 56 2 2 6 2 3" xfId="18521"/>
    <cellStyle name="Navadno 56 2 2 6 3" xfId="19490"/>
    <cellStyle name="Navadno 56 2 2 6 4" xfId="17594"/>
    <cellStyle name="Navadno 56 2 2 7" xfId="16004"/>
    <cellStyle name="Navadno 56 2 2 7 2" xfId="20389"/>
    <cellStyle name="Navadno 56 2 2 7 3" xfId="17946"/>
    <cellStyle name="Navadno 56 2 2 8" xfId="18915"/>
    <cellStyle name="Navadno 56 2 2 9" xfId="16974"/>
    <cellStyle name="Navadno 56 2 3" xfId="5685"/>
    <cellStyle name="Navadno 56 2 3 2" xfId="14900"/>
    <cellStyle name="Navadno 56 2 3 2 2" xfId="15580"/>
    <cellStyle name="Navadno 56 2 3 2 2 2" xfId="16582"/>
    <cellStyle name="Navadno 56 2 3 2 2 2 2" xfId="20390"/>
    <cellStyle name="Navadno 56 2 3 2 2 2 3" xfId="18523"/>
    <cellStyle name="Navadno 56 2 3 2 2 3" xfId="19492"/>
    <cellStyle name="Navadno 56 2 3 2 2 4" xfId="17833"/>
    <cellStyle name="Navadno 56 2 3 2 3" xfId="16581"/>
    <cellStyle name="Navadno 56 2 3 2 3 2" xfId="20391"/>
    <cellStyle name="Navadno 56 2 3 2 3 3" xfId="18522"/>
    <cellStyle name="Navadno 56 2 3 2 4" xfId="19491"/>
    <cellStyle name="Navadno 56 2 3 2 5" xfId="17393"/>
    <cellStyle name="Navadno 56 2 3 3" xfId="15164"/>
    <cellStyle name="Navadno 56 2 3 3 2" xfId="16583"/>
    <cellStyle name="Navadno 56 2 3 3 2 2" xfId="20392"/>
    <cellStyle name="Navadno 56 2 3 3 2 3" xfId="18524"/>
    <cellStyle name="Navadno 56 2 3 3 3" xfId="19493"/>
    <cellStyle name="Navadno 56 2 3 3 4" xfId="17657"/>
    <cellStyle name="Navadno 56 2 3 4" xfId="16067"/>
    <cellStyle name="Navadno 56 2 3 4 2" xfId="20393"/>
    <cellStyle name="Navadno 56 2 3 4 3" xfId="18009"/>
    <cellStyle name="Navadno 56 2 3 5" xfId="18978"/>
    <cellStyle name="Navadno 56 2 3 6" xfId="17037"/>
    <cellStyle name="Navadno 56 2 3 7" xfId="8578"/>
    <cellStyle name="Navadno 56 2 4" xfId="5773"/>
    <cellStyle name="Navadno 56 2 4 2" xfId="14969"/>
    <cellStyle name="Navadno 56 2 4 2 2" xfId="16585"/>
    <cellStyle name="Navadno 56 2 4 2 2 2" xfId="20394"/>
    <cellStyle name="Navadno 56 2 4 2 2 3" xfId="18526"/>
    <cellStyle name="Navadno 56 2 4 2 3" xfId="19495"/>
    <cellStyle name="Navadno 56 2 4 2 4" xfId="17462"/>
    <cellStyle name="Navadno 56 2 4 3" xfId="15233"/>
    <cellStyle name="Navadno 56 2 4 3 2" xfId="16586"/>
    <cellStyle name="Navadno 56 2 4 3 2 2" xfId="20395"/>
    <cellStyle name="Navadno 56 2 4 3 2 3" xfId="18527"/>
    <cellStyle name="Navadno 56 2 4 3 3" xfId="19496"/>
    <cellStyle name="Navadno 56 2 4 3 4" xfId="17726"/>
    <cellStyle name="Navadno 56 2 4 4" xfId="16584"/>
    <cellStyle name="Navadno 56 2 4 4 2" xfId="20396"/>
    <cellStyle name="Navadno 56 2 4 4 3" xfId="18525"/>
    <cellStyle name="Navadno 56 2 4 5" xfId="19494"/>
    <cellStyle name="Navadno 56 2 4 6" xfId="17110"/>
    <cellStyle name="Navadno 56 2 4 7" xfId="14355"/>
    <cellStyle name="Navadno 56 2 5" xfId="14793"/>
    <cellStyle name="Navadno 56 2 5 2" xfId="16587"/>
    <cellStyle name="Navadno 56 2 5 2 2" xfId="20397"/>
    <cellStyle name="Navadno 56 2 5 2 3" xfId="18528"/>
    <cellStyle name="Navadno 56 2 5 3" xfId="19497"/>
    <cellStyle name="Navadno 56 2 5 4" xfId="17286"/>
    <cellStyle name="Navadno 56 2 6" xfId="14457"/>
    <cellStyle name="Navadno 56 2 6 2" xfId="16588"/>
    <cellStyle name="Navadno 56 2 6 2 2" xfId="20398"/>
    <cellStyle name="Navadno 56 2 6 2 3" xfId="18529"/>
    <cellStyle name="Navadno 56 2 6 3" xfId="19498"/>
    <cellStyle name="Navadno 56 2 6 4" xfId="17198"/>
    <cellStyle name="Navadno 56 2 7" xfId="15057"/>
    <cellStyle name="Navadno 56 2 7 2" xfId="16589"/>
    <cellStyle name="Navadno 56 2 7 2 2" xfId="20399"/>
    <cellStyle name="Navadno 56 2 7 2 3" xfId="18530"/>
    <cellStyle name="Navadno 56 2 7 3" xfId="19499"/>
    <cellStyle name="Navadno 56 2 7 4" xfId="17550"/>
    <cellStyle name="Navadno 56 2 8" xfId="15960"/>
    <cellStyle name="Navadno 56 2 8 2" xfId="20400"/>
    <cellStyle name="Navadno 56 2 8 3" xfId="17902"/>
    <cellStyle name="Navadno 56 2 9" xfId="18871"/>
    <cellStyle name="Navadno 56 3" xfId="5707"/>
    <cellStyle name="Navadno 56 3 10" xfId="6724"/>
    <cellStyle name="Navadno 56 3 2" xfId="5795"/>
    <cellStyle name="Navadno 56 3 2 2" xfId="14902"/>
    <cellStyle name="Navadno 56 3 2 2 2" xfId="15582"/>
    <cellStyle name="Navadno 56 3 2 2 2 2" xfId="16591"/>
    <cellStyle name="Navadno 56 3 2 2 2 2 2" xfId="20401"/>
    <cellStyle name="Navadno 56 3 2 2 2 2 3" xfId="18532"/>
    <cellStyle name="Navadno 56 3 2 2 2 3" xfId="19501"/>
    <cellStyle name="Navadno 56 3 2 2 2 4" xfId="17835"/>
    <cellStyle name="Navadno 56 3 2 2 3" xfId="16590"/>
    <cellStyle name="Navadno 56 3 2 2 3 2" xfId="20402"/>
    <cellStyle name="Navadno 56 3 2 2 3 3" xfId="18531"/>
    <cellStyle name="Navadno 56 3 2 2 4" xfId="19500"/>
    <cellStyle name="Navadno 56 3 2 2 5" xfId="17395"/>
    <cellStyle name="Navadno 56 3 2 3" xfId="15166"/>
    <cellStyle name="Navadno 56 3 2 3 2" xfId="16592"/>
    <cellStyle name="Navadno 56 3 2 3 2 2" xfId="20403"/>
    <cellStyle name="Navadno 56 3 2 3 2 3" xfId="18533"/>
    <cellStyle name="Navadno 56 3 2 3 3" xfId="19502"/>
    <cellStyle name="Navadno 56 3 2 3 4" xfId="17659"/>
    <cellStyle name="Navadno 56 3 2 4" xfId="16069"/>
    <cellStyle name="Navadno 56 3 2 4 2" xfId="20404"/>
    <cellStyle name="Navadno 56 3 2 4 3" xfId="18011"/>
    <cellStyle name="Navadno 56 3 2 5" xfId="18980"/>
    <cellStyle name="Navadno 56 3 2 6" xfId="17039"/>
    <cellStyle name="Navadno 56 3 2 7" xfId="8580"/>
    <cellStyle name="Navadno 56 3 3" xfId="14377"/>
    <cellStyle name="Navadno 56 3 3 2" xfId="14991"/>
    <cellStyle name="Navadno 56 3 3 2 2" xfId="16594"/>
    <cellStyle name="Navadno 56 3 3 2 2 2" xfId="20405"/>
    <cellStyle name="Navadno 56 3 3 2 2 3" xfId="18535"/>
    <cellStyle name="Navadno 56 3 3 2 3" xfId="19504"/>
    <cellStyle name="Navadno 56 3 3 2 4" xfId="17484"/>
    <cellStyle name="Navadno 56 3 3 3" xfId="15255"/>
    <cellStyle name="Navadno 56 3 3 3 2" xfId="16595"/>
    <cellStyle name="Navadno 56 3 3 3 2 2" xfId="20406"/>
    <cellStyle name="Navadno 56 3 3 3 2 3" xfId="18536"/>
    <cellStyle name="Navadno 56 3 3 3 3" xfId="19505"/>
    <cellStyle name="Navadno 56 3 3 3 4" xfId="17748"/>
    <cellStyle name="Navadno 56 3 3 4" xfId="16593"/>
    <cellStyle name="Navadno 56 3 3 4 2" xfId="20407"/>
    <cellStyle name="Navadno 56 3 3 4 3" xfId="18534"/>
    <cellStyle name="Navadno 56 3 3 5" xfId="19503"/>
    <cellStyle name="Navadno 56 3 3 6" xfId="17132"/>
    <cellStyle name="Navadno 56 3 4" xfId="14815"/>
    <cellStyle name="Navadno 56 3 4 2" xfId="16596"/>
    <cellStyle name="Navadno 56 3 4 2 2" xfId="20408"/>
    <cellStyle name="Navadno 56 3 4 2 3" xfId="18537"/>
    <cellStyle name="Navadno 56 3 4 3" xfId="19506"/>
    <cellStyle name="Navadno 56 3 4 4" xfId="17308"/>
    <cellStyle name="Navadno 56 3 5" xfId="14479"/>
    <cellStyle name="Navadno 56 3 5 2" xfId="16597"/>
    <cellStyle name="Navadno 56 3 5 2 2" xfId="20409"/>
    <cellStyle name="Navadno 56 3 5 2 3" xfId="18538"/>
    <cellStyle name="Navadno 56 3 5 3" xfId="19507"/>
    <cellStyle name="Navadno 56 3 5 4" xfId="17220"/>
    <cellStyle name="Navadno 56 3 6" xfId="15079"/>
    <cellStyle name="Navadno 56 3 6 2" xfId="16598"/>
    <cellStyle name="Navadno 56 3 6 2 2" xfId="20410"/>
    <cellStyle name="Navadno 56 3 6 2 3" xfId="18539"/>
    <cellStyle name="Navadno 56 3 6 3" xfId="19508"/>
    <cellStyle name="Navadno 56 3 6 4" xfId="17572"/>
    <cellStyle name="Navadno 56 3 7" xfId="15982"/>
    <cellStyle name="Navadno 56 3 7 2" xfId="20411"/>
    <cellStyle name="Navadno 56 3 7 3" xfId="17924"/>
    <cellStyle name="Navadno 56 3 8" xfId="18893"/>
    <cellStyle name="Navadno 56 3 9" xfId="16952"/>
    <cellStyle name="Navadno 56 4" xfId="5663"/>
    <cellStyle name="Navadno 56 4 2" xfId="14899"/>
    <cellStyle name="Navadno 56 4 2 2" xfId="15579"/>
    <cellStyle name="Navadno 56 4 2 2 2" xfId="16600"/>
    <cellStyle name="Navadno 56 4 2 2 2 2" xfId="20412"/>
    <cellStyle name="Navadno 56 4 2 2 2 3" xfId="18541"/>
    <cellStyle name="Navadno 56 4 2 2 3" xfId="19510"/>
    <cellStyle name="Navadno 56 4 2 2 4" xfId="17832"/>
    <cellStyle name="Navadno 56 4 2 3" xfId="16599"/>
    <cellStyle name="Navadno 56 4 2 3 2" xfId="20413"/>
    <cellStyle name="Navadno 56 4 2 3 3" xfId="18540"/>
    <cellStyle name="Navadno 56 4 2 4" xfId="19509"/>
    <cellStyle name="Navadno 56 4 2 5" xfId="17392"/>
    <cellStyle name="Navadno 56 4 3" xfId="15163"/>
    <cellStyle name="Navadno 56 4 3 2" xfId="16601"/>
    <cellStyle name="Navadno 56 4 3 2 2" xfId="20414"/>
    <cellStyle name="Navadno 56 4 3 2 3" xfId="18542"/>
    <cellStyle name="Navadno 56 4 3 3" xfId="19511"/>
    <cellStyle name="Navadno 56 4 3 4" xfId="17656"/>
    <cellStyle name="Navadno 56 4 4" xfId="16066"/>
    <cellStyle name="Navadno 56 4 4 2" xfId="20415"/>
    <cellStyle name="Navadno 56 4 4 3" xfId="18008"/>
    <cellStyle name="Navadno 56 4 5" xfId="18977"/>
    <cellStyle name="Navadno 56 4 6" xfId="17036"/>
    <cellStyle name="Navadno 56 4 7" xfId="8577"/>
    <cellStyle name="Navadno 56 5" xfId="5751"/>
    <cellStyle name="Navadno 56 5 2" xfId="14947"/>
    <cellStyle name="Navadno 56 5 2 2" xfId="16603"/>
    <cellStyle name="Navadno 56 5 2 2 2" xfId="20416"/>
    <cellStyle name="Navadno 56 5 2 2 3" xfId="18544"/>
    <cellStyle name="Navadno 56 5 2 3" xfId="19513"/>
    <cellStyle name="Navadno 56 5 2 4" xfId="17440"/>
    <cellStyle name="Navadno 56 5 3" xfId="15211"/>
    <cellStyle name="Navadno 56 5 3 2" xfId="16604"/>
    <cellStyle name="Navadno 56 5 3 2 2" xfId="20417"/>
    <cellStyle name="Navadno 56 5 3 2 3" xfId="18545"/>
    <cellStyle name="Navadno 56 5 3 3" xfId="19514"/>
    <cellStyle name="Navadno 56 5 3 4" xfId="17704"/>
    <cellStyle name="Navadno 56 5 4" xfId="16602"/>
    <cellStyle name="Navadno 56 5 4 2" xfId="20418"/>
    <cellStyle name="Navadno 56 5 4 3" xfId="18543"/>
    <cellStyle name="Navadno 56 5 5" xfId="19512"/>
    <cellStyle name="Navadno 56 5 6" xfId="17088"/>
    <cellStyle name="Navadno 56 5 7" xfId="14329"/>
    <cellStyle name="Navadno 56 6" xfId="14771"/>
    <cellStyle name="Navadno 56 6 2" xfId="16605"/>
    <cellStyle name="Navadno 56 6 2 2" xfId="20419"/>
    <cellStyle name="Navadno 56 6 2 3" xfId="18546"/>
    <cellStyle name="Navadno 56 6 3" xfId="19515"/>
    <cellStyle name="Navadno 56 6 4" xfId="17264"/>
    <cellStyle name="Navadno 56 7" xfId="14435"/>
    <cellStyle name="Navadno 56 7 2" xfId="16606"/>
    <cellStyle name="Navadno 56 7 2 2" xfId="20420"/>
    <cellStyle name="Navadno 56 7 2 3" xfId="18547"/>
    <cellStyle name="Navadno 56 7 3" xfId="19516"/>
    <cellStyle name="Navadno 56 7 4" xfId="17176"/>
    <cellStyle name="Navadno 56 8" xfId="15035"/>
    <cellStyle name="Navadno 56 8 2" xfId="16607"/>
    <cellStyle name="Navadno 56 8 2 2" xfId="20421"/>
    <cellStyle name="Navadno 56 8 2 3" xfId="18548"/>
    <cellStyle name="Navadno 56 8 3" xfId="19517"/>
    <cellStyle name="Navadno 56 8 4" xfId="17528"/>
    <cellStyle name="Navadno 56 9" xfId="15938"/>
    <cellStyle name="Navadno 56 9 2" xfId="20422"/>
    <cellStyle name="Navadno 56 9 3" xfId="17880"/>
    <cellStyle name="Navadno 57" xfId="5593"/>
    <cellStyle name="Navadno 57 10" xfId="18845"/>
    <cellStyle name="Navadno 57 11" xfId="16904"/>
    <cellStyle name="Navadno 57 12" xfId="6676"/>
    <cellStyle name="Navadno 57 2" xfId="5636"/>
    <cellStyle name="Navadno 57 2 10" xfId="16926"/>
    <cellStyle name="Navadno 57 2 11" xfId="6698"/>
    <cellStyle name="Navadno 57 2 2" xfId="5725"/>
    <cellStyle name="Navadno 57 2 2 10" xfId="6742"/>
    <cellStyle name="Navadno 57 2 2 2" xfId="5813"/>
    <cellStyle name="Navadno 57 2 2 2 2" xfId="14905"/>
    <cellStyle name="Navadno 57 2 2 2 2 2" xfId="15585"/>
    <cellStyle name="Navadno 57 2 2 2 2 2 2" xfId="16609"/>
    <cellStyle name="Navadno 57 2 2 2 2 2 2 2" xfId="20423"/>
    <cellStyle name="Navadno 57 2 2 2 2 2 2 3" xfId="18550"/>
    <cellStyle name="Navadno 57 2 2 2 2 2 3" xfId="19519"/>
    <cellStyle name="Navadno 57 2 2 2 2 2 4" xfId="17838"/>
    <cellStyle name="Navadno 57 2 2 2 2 3" xfId="16608"/>
    <cellStyle name="Navadno 57 2 2 2 2 3 2" xfId="20424"/>
    <cellStyle name="Navadno 57 2 2 2 2 3 3" xfId="18549"/>
    <cellStyle name="Navadno 57 2 2 2 2 4" xfId="19518"/>
    <cellStyle name="Navadno 57 2 2 2 2 5" xfId="17398"/>
    <cellStyle name="Navadno 57 2 2 2 3" xfId="15169"/>
    <cellStyle name="Navadno 57 2 2 2 3 2" xfId="16610"/>
    <cellStyle name="Navadno 57 2 2 2 3 2 2" xfId="20425"/>
    <cellStyle name="Navadno 57 2 2 2 3 2 3" xfId="18551"/>
    <cellStyle name="Navadno 57 2 2 2 3 3" xfId="19520"/>
    <cellStyle name="Navadno 57 2 2 2 3 4" xfId="17662"/>
    <cellStyle name="Navadno 57 2 2 2 4" xfId="16072"/>
    <cellStyle name="Navadno 57 2 2 2 4 2" xfId="20426"/>
    <cellStyle name="Navadno 57 2 2 2 4 3" xfId="18014"/>
    <cellStyle name="Navadno 57 2 2 2 5" xfId="18983"/>
    <cellStyle name="Navadno 57 2 2 2 6" xfId="17042"/>
    <cellStyle name="Navadno 57 2 2 2 7" xfId="8583"/>
    <cellStyle name="Navadno 57 2 2 3" xfId="14395"/>
    <cellStyle name="Navadno 57 2 2 3 2" xfId="15009"/>
    <cellStyle name="Navadno 57 2 2 3 2 2" xfId="16612"/>
    <cellStyle name="Navadno 57 2 2 3 2 2 2" xfId="20427"/>
    <cellStyle name="Navadno 57 2 2 3 2 2 3" xfId="18553"/>
    <cellStyle name="Navadno 57 2 2 3 2 3" xfId="19522"/>
    <cellStyle name="Navadno 57 2 2 3 2 4" xfId="17502"/>
    <cellStyle name="Navadno 57 2 2 3 3" xfId="15273"/>
    <cellStyle name="Navadno 57 2 2 3 3 2" xfId="16613"/>
    <cellStyle name="Navadno 57 2 2 3 3 2 2" xfId="20428"/>
    <cellStyle name="Navadno 57 2 2 3 3 2 3" xfId="18554"/>
    <cellStyle name="Navadno 57 2 2 3 3 3" xfId="19523"/>
    <cellStyle name="Navadno 57 2 2 3 3 4" xfId="17766"/>
    <cellStyle name="Navadno 57 2 2 3 4" xfId="16611"/>
    <cellStyle name="Navadno 57 2 2 3 4 2" xfId="20429"/>
    <cellStyle name="Navadno 57 2 2 3 4 3" xfId="18552"/>
    <cellStyle name="Navadno 57 2 2 3 5" xfId="19521"/>
    <cellStyle name="Navadno 57 2 2 3 6" xfId="17150"/>
    <cellStyle name="Navadno 57 2 2 4" xfId="14833"/>
    <cellStyle name="Navadno 57 2 2 4 2" xfId="16614"/>
    <cellStyle name="Navadno 57 2 2 4 2 2" xfId="20430"/>
    <cellStyle name="Navadno 57 2 2 4 2 3" xfId="18555"/>
    <cellStyle name="Navadno 57 2 2 4 3" xfId="19524"/>
    <cellStyle name="Navadno 57 2 2 4 4" xfId="17326"/>
    <cellStyle name="Navadno 57 2 2 5" xfId="14497"/>
    <cellStyle name="Navadno 57 2 2 5 2" xfId="16615"/>
    <cellStyle name="Navadno 57 2 2 5 2 2" xfId="20431"/>
    <cellStyle name="Navadno 57 2 2 5 2 3" xfId="18556"/>
    <cellStyle name="Navadno 57 2 2 5 3" xfId="19525"/>
    <cellStyle name="Navadno 57 2 2 5 4" xfId="17238"/>
    <cellStyle name="Navadno 57 2 2 6" xfId="15097"/>
    <cellStyle name="Navadno 57 2 2 6 2" xfId="16616"/>
    <cellStyle name="Navadno 57 2 2 6 2 2" xfId="20432"/>
    <cellStyle name="Navadno 57 2 2 6 2 3" xfId="18557"/>
    <cellStyle name="Navadno 57 2 2 6 3" xfId="19526"/>
    <cellStyle name="Navadno 57 2 2 6 4" xfId="17590"/>
    <cellStyle name="Navadno 57 2 2 7" xfId="16000"/>
    <cellStyle name="Navadno 57 2 2 7 2" xfId="20433"/>
    <cellStyle name="Navadno 57 2 2 7 3" xfId="17942"/>
    <cellStyle name="Navadno 57 2 2 8" xfId="18911"/>
    <cellStyle name="Navadno 57 2 2 9" xfId="16970"/>
    <cellStyle name="Navadno 57 2 3" xfId="5681"/>
    <cellStyle name="Navadno 57 2 3 2" xfId="14904"/>
    <cellStyle name="Navadno 57 2 3 2 2" xfId="15584"/>
    <cellStyle name="Navadno 57 2 3 2 2 2" xfId="16618"/>
    <cellStyle name="Navadno 57 2 3 2 2 2 2" xfId="20434"/>
    <cellStyle name="Navadno 57 2 3 2 2 2 3" xfId="18559"/>
    <cellStyle name="Navadno 57 2 3 2 2 3" xfId="19528"/>
    <cellStyle name="Navadno 57 2 3 2 2 4" xfId="17837"/>
    <cellStyle name="Navadno 57 2 3 2 3" xfId="16617"/>
    <cellStyle name="Navadno 57 2 3 2 3 2" xfId="20435"/>
    <cellStyle name="Navadno 57 2 3 2 3 3" xfId="18558"/>
    <cellStyle name="Navadno 57 2 3 2 4" xfId="19527"/>
    <cellStyle name="Navadno 57 2 3 2 5" xfId="17397"/>
    <cellStyle name="Navadno 57 2 3 3" xfId="15168"/>
    <cellStyle name="Navadno 57 2 3 3 2" xfId="16619"/>
    <cellStyle name="Navadno 57 2 3 3 2 2" xfId="20436"/>
    <cellStyle name="Navadno 57 2 3 3 2 3" xfId="18560"/>
    <cellStyle name="Navadno 57 2 3 3 3" xfId="19529"/>
    <cellStyle name="Navadno 57 2 3 3 4" xfId="17661"/>
    <cellStyle name="Navadno 57 2 3 4" xfId="16071"/>
    <cellStyle name="Navadno 57 2 3 4 2" xfId="20437"/>
    <cellStyle name="Navadno 57 2 3 4 3" xfId="18013"/>
    <cellStyle name="Navadno 57 2 3 5" xfId="18982"/>
    <cellStyle name="Navadno 57 2 3 6" xfId="17041"/>
    <cellStyle name="Navadno 57 2 3 7" xfId="8582"/>
    <cellStyle name="Navadno 57 2 4" xfId="5769"/>
    <cellStyle name="Navadno 57 2 4 2" xfId="14965"/>
    <cellStyle name="Navadno 57 2 4 2 2" xfId="16621"/>
    <cellStyle name="Navadno 57 2 4 2 2 2" xfId="20438"/>
    <cellStyle name="Navadno 57 2 4 2 2 3" xfId="18562"/>
    <cellStyle name="Navadno 57 2 4 2 3" xfId="19531"/>
    <cellStyle name="Navadno 57 2 4 2 4" xfId="17458"/>
    <cellStyle name="Navadno 57 2 4 3" xfId="15229"/>
    <cellStyle name="Navadno 57 2 4 3 2" xfId="16622"/>
    <cellStyle name="Navadno 57 2 4 3 2 2" xfId="20439"/>
    <cellStyle name="Navadno 57 2 4 3 2 3" xfId="18563"/>
    <cellStyle name="Navadno 57 2 4 3 3" xfId="19532"/>
    <cellStyle name="Navadno 57 2 4 3 4" xfId="17722"/>
    <cellStyle name="Navadno 57 2 4 4" xfId="16620"/>
    <cellStyle name="Navadno 57 2 4 4 2" xfId="20440"/>
    <cellStyle name="Navadno 57 2 4 4 3" xfId="18561"/>
    <cellStyle name="Navadno 57 2 4 5" xfId="19530"/>
    <cellStyle name="Navadno 57 2 4 6" xfId="17106"/>
    <cellStyle name="Navadno 57 2 4 7" xfId="14351"/>
    <cellStyle name="Navadno 57 2 5" xfId="14789"/>
    <cellStyle name="Navadno 57 2 5 2" xfId="16623"/>
    <cellStyle name="Navadno 57 2 5 2 2" xfId="20441"/>
    <cellStyle name="Navadno 57 2 5 2 3" xfId="18564"/>
    <cellStyle name="Navadno 57 2 5 3" xfId="19533"/>
    <cellStyle name="Navadno 57 2 5 4" xfId="17282"/>
    <cellStyle name="Navadno 57 2 6" xfId="14453"/>
    <cellStyle name="Navadno 57 2 6 2" xfId="16624"/>
    <cellStyle name="Navadno 57 2 6 2 2" xfId="20442"/>
    <cellStyle name="Navadno 57 2 6 2 3" xfId="18565"/>
    <cellStyle name="Navadno 57 2 6 3" xfId="19534"/>
    <cellStyle name="Navadno 57 2 6 4" xfId="17194"/>
    <cellStyle name="Navadno 57 2 7" xfId="15053"/>
    <cellStyle name="Navadno 57 2 7 2" xfId="16625"/>
    <cellStyle name="Navadno 57 2 7 2 2" xfId="20443"/>
    <cellStyle name="Navadno 57 2 7 2 3" xfId="18566"/>
    <cellStyle name="Navadno 57 2 7 3" xfId="19535"/>
    <cellStyle name="Navadno 57 2 7 4" xfId="17546"/>
    <cellStyle name="Navadno 57 2 8" xfId="15956"/>
    <cellStyle name="Navadno 57 2 8 2" xfId="20444"/>
    <cellStyle name="Navadno 57 2 8 3" xfId="17898"/>
    <cellStyle name="Navadno 57 2 9" xfId="18867"/>
    <cellStyle name="Navadno 57 3" xfId="5703"/>
    <cellStyle name="Navadno 57 3 10" xfId="6720"/>
    <cellStyle name="Navadno 57 3 2" xfId="5791"/>
    <cellStyle name="Navadno 57 3 2 2" xfId="14906"/>
    <cellStyle name="Navadno 57 3 2 2 2" xfId="15586"/>
    <cellStyle name="Navadno 57 3 2 2 2 2" xfId="16627"/>
    <cellStyle name="Navadno 57 3 2 2 2 2 2" xfId="20445"/>
    <cellStyle name="Navadno 57 3 2 2 2 2 3" xfId="18568"/>
    <cellStyle name="Navadno 57 3 2 2 2 3" xfId="19537"/>
    <cellStyle name="Navadno 57 3 2 2 2 4" xfId="17839"/>
    <cellStyle name="Navadno 57 3 2 2 3" xfId="16626"/>
    <cellStyle name="Navadno 57 3 2 2 3 2" xfId="20446"/>
    <cellStyle name="Navadno 57 3 2 2 3 3" xfId="18567"/>
    <cellStyle name="Navadno 57 3 2 2 4" xfId="19536"/>
    <cellStyle name="Navadno 57 3 2 2 5" xfId="17399"/>
    <cellStyle name="Navadno 57 3 2 3" xfId="15170"/>
    <cellStyle name="Navadno 57 3 2 3 2" xfId="16628"/>
    <cellStyle name="Navadno 57 3 2 3 2 2" xfId="20447"/>
    <cellStyle name="Navadno 57 3 2 3 2 3" xfId="18569"/>
    <cellStyle name="Navadno 57 3 2 3 3" xfId="19538"/>
    <cellStyle name="Navadno 57 3 2 3 4" xfId="17663"/>
    <cellStyle name="Navadno 57 3 2 4" xfId="16073"/>
    <cellStyle name="Navadno 57 3 2 4 2" xfId="20448"/>
    <cellStyle name="Navadno 57 3 2 4 3" xfId="18015"/>
    <cellStyle name="Navadno 57 3 2 5" xfId="18984"/>
    <cellStyle name="Navadno 57 3 2 6" xfId="17043"/>
    <cellStyle name="Navadno 57 3 2 7" xfId="8584"/>
    <cellStyle name="Navadno 57 3 3" xfId="14373"/>
    <cellStyle name="Navadno 57 3 3 2" xfId="14987"/>
    <cellStyle name="Navadno 57 3 3 2 2" xfId="16630"/>
    <cellStyle name="Navadno 57 3 3 2 2 2" xfId="20449"/>
    <cellStyle name="Navadno 57 3 3 2 2 3" xfId="18571"/>
    <cellStyle name="Navadno 57 3 3 2 3" xfId="19540"/>
    <cellStyle name="Navadno 57 3 3 2 4" xfId="17480"/>
    <cellStyle name="Navadno 57 3 3 3" xfId="15251"/>
    <cellStyle name="Navadno 57 3 3 3 2" xfId="16631"/>
    <cellStyle name="Navadno 57 3 3 3 2 2" xfId="20450"/>
    <cellStyle name="Navadno 57 3 3 3 2 3" xfId="18572"/>
    <cellStyle name="Navadno 57 3 3 3 3" xfId="19541"/>
    <cellStyle name="Navadno 57 3 3 3 4" xfId="17744"/>
    <cellStyle name="Navadno 57 3 3 4" xfId="16629"/>
    <cellStyle name="Navadno 57 3 3 4 2" xfId="20451"/>
    <cellStyle name="Navadno 57 3 3 4 3" xfId="18570"/>
    <cellStyle name="Navadno 57 3 3 5" xfId="19539"/>
    <cellStyle name="Navadno 57 3 3 6" xfId="17128"/>
    <cellStyle name="Navadno 57 3 4" xfId="14811"/>
    <cellStyle name="Navadno 57 3 4 2" xfId="16632"/>
    <cellStyle name="Navadno 57 3 4 2 2" xfId="20452"/>
    <cellStyle name="Navadno 57 3 4 2 3" xfId="18573"/>
    <cellStyle name="Navadno 57 3 4 3" xfId="19542"/>
    <cellStyle name="Navadno 57 3 4 4" xfId="17304"/>
    <cellStyle name="Navadno 57 3 5" xfId="14475"/>
    <cellStyle name="Navadno 57 3 5 2" xfId="16633"/>
    <cellStyle name="Navadno 57 3 5 2 2" xfId="20453"/>
    <cellStyle name="Navadno 57 3 5 2 3" xfId="18574"/>
    <cellStyle name="Navadno 57 3 5 3" xfId="19543"/>
    <cellStyle name="Navadno 57 3 5 4" xfId="17216"/>
    <cellStyle name="Navadno 57 3 6" xfId="15075"/>
    <cellStyle name="Navadno 57 3 6 2" xfId="16634"/>
    <cellStyle name="Navadno 57 3 6 2 2" xfId="20454"/>
    <cellStyle name="Navadno 57 3 6 2 3" xfId="18575"/>
    <cellStyle name="Navadno 57 3 6 3" xfId="19544"/>
    <cellStyle name="Navadno 57 3 6 4" xfId="17568"/>
    <cellStyle name="Navadno 57 3 7" xfId="15978"/>
    <cellStyle name="Navadno 57 3 7 2" xfId="20455"/>
    <cellStyle name="Navadno 57 3 7 3" xfId="17920"/>
    <cellStyle name="Navadno 57 3 8" xfId="18889"/>
    <cellStyle name="Navadno 57 3 9" xfId="16948"/>
    <cellStyle name="Navadno 57 4" xfId="5659"/>
    <cellStyle name="Navadno 57 4 2" xfId="14903"/>
    <cellStyle name="Navadno 57 4 2 2" xfId="15583"/>
    <cellStyle name="Navadno 57 4 2 2 2" xfId="16636"/>
    <cellStyle name="Navadno 57 4 2 2 2 2" xfId="20456"/>
    <cellStyle name="Navadno 57 4 2 2 2 3" xfId="18577"/>
    <cellStyle name="Navadno 57 4 2 2 3" xfId="19546"/>
    <cellStyle name="Navadno 57 4 2 2 4" xfId="17836"/>
    <cellStyle name="Navadno 57 4 2 3" xfId="16635"/>
    <cellStyle name="Navadno 57 4 2 3 2" xfId="20457"/>
    <cellStyle name="Navadno 57 4 2 3 3" xfId="18576"/>
    <cellStyle name="Navadno 57 4 2 4" xfId="19545"/>
    <cellStyle name="Navadno 57 4 2 5" xfId="17396"/>
    <cellStyle name="Navadno 57 4 3" xfId="15167"/>
    <cellStyle name="Navadno 57 4 3 2" xfId="16637"/>
    <cellStyle name="Navadno 57 4 3 2 2" xfId="20458"/>
    <cellStyle name="Navadno 57 4 3 2 3" xfId="18578"/>
    <cellStyle name="Navadno 57 4 3 3" xfId="19547"/>
    <cellStyle name="Navadno 57 4 3 4" xfId="17660"/>
    <cellStyle name="Navadno 57 4 4" xfId="16070"/>
    <cellStyle name="Navadno 57 4 4 2" xfId="20459"/>
    <cellStyle name="Navadno 57 4 4 3" xfId="18012"/>
    <cellStyle name="Navadno 57 4 5" xfId="18981"/>
    <cellStyle name="Navadno 57 4 6" xfId="17040"/>
    <cellStyle name="Navadno 57 4 7" xfId="8581"/>
    <cellStyle name="Navadno 57 5" xfId="5747"/>
    <cellStyle name="Navadno 57 5 2" xfId="14943"/>
    <cellStyle name="Navadno 57 5 2 2" xfId="16639"/>
    <cellStyle name="Navadno 57 5 2 2 2" xfId="20460"/>
    <cellStyle name="Navadno 57 5 2 2 3" xfId="18580"/>
    <cellStyle name="Navadno 57 5 2 3" xfId="19549"/>
    <cellStyle name="Navadno 57 5 2 4" xfId="17436"/>
    <cellStyle name="Navadno 57 5 3" xfId="15207"/>
    <cellStyle name="Navadno 57 5 3 2" xfId="16640"/>
    <cellStyle name="Navadno 57 5 3 2 2" xfId="20461"/>
    <cellStyle name="Navadno 57 5 3 2 3" xfId="18581"/>
    <cellStyle name="Navadno 57 5 3 3" xfId="19550"/>
    <cellStyle name="Navadno 57 5 3 4" xfId="17700"/>
    <cellStyle name="Navadno 57 5 4" xfId="16638"/>
    <cellStyle name="Navadno 57 5 4 2" xfId="20462"/>
    <cellStyle name="Navadno 57 5 4 3" xfId="18579"/>
    <cellStyle name="Navadno 57 5 5" xfId="19548"/>
    <cellStyle name="Navadno 57 5 6" xfId="17084"/>
    <cellStyle name="Navadno 57 5 7" xfId="14325"/>
    <cellStyle name="Navadno 57 6" xfId="14767"/>
    <cellStyle name="Navadno 57 6 2" xfId="16641"/>
    <cellStyle name="Navadno 57 6 2 2" xfId="20463"/>
    <cellStyle name="Navadno 57 6 2 3" xfId="18582"/>
    <cellStyle name="Navadno 57 6 3" xfId="19551"/>
    <cellStyle name="Navadno 57 6 4" xfId="17260"/>
    <cellStyle name="Navadno 57 7" xfId="14431"/>
    <cellStyle name="Navadno 57 7 2" xfId="16642"/>
    <cellStyle name="Navadno 57 7 2 2" xfId="20464"/>
    <cellStyle name="Navadno 57 7 2 3" xfId="18583"/>
    <cellStyle name="Navadno 57 7 3" xfId="19552"/>
    <cellStyle name="Navadno 57 7 4" xfId="17172"/>
    <cellStyle name="Navadno 57 8" xfId="15031"/>
    <cellStyle name="Navadno 57 8 2" xfId="16643"/>
    <cellStyle name="Navadno 57 8 2 2" xfId="20465"/>
    <cellStyle name="Navadno 57 8 2 3" xfId="18584"/>
    <cellStyle name="Navadno 57 8 3" xfId="19553"/>
    <cellStyle name="Navadno 57 8 4" xfId="17524"/>
    <cellStyle name="Navadno 57 9" xfId="15934"/>
    <cellStyle name="Navadno 57 9 2" xfId="20466"/>
    <cellStyle name="Navadno 57 9 3" xfId="17876"/>
    <cellStyle name="Navadno 58" xfId="5604"/>
    <cellStyle name="Navadno 58 10" xfId="18854"/>
    <cellStyle name="Navadno 58 11" xfId="16913"/>
    <cellStyle name="Navadno 58 12" xfId="6685"/>
    <cellStyle name="Navadno 58 2" xfId="5645"/>
    <cellStyle name="Navadno 58 2 10" xfId="16935"/>
    <cellStyle name="Navadno 58 2 11" xfId="6707"/>
    <cellStyle name="Navadno 58 2 2" xfId="5734"/>
    <cellStyle name="Navadno 58 2 2 10" xfId="6751"/>
    <cellStyle name="Navadno 58 2 2 2" xfId="5822"/>
    <cellStyle name="Navadno 58 2 2 2 2" xfId="14909"/>
    <cellStyle name="Navadno 58 2 2 2 2 2" xfId="15589"/>
    <cellStyle name="Navadno 58 2 2 2 2 2 2" xfId="16645"/>
    <cellStyle name="Navadno 58 2 2 2 2 2 2 2" xfId="20467"/>
    <cellStyle name="Navadno 58 2 2 2 2 2 2 3" xfId="18586"/>
    <cellStyle name="Navadno 58 2 2 2 2 2 3" xfId="19555"/>
    <cellStyle name="Navadno 58 2 2 2 2 2 4" xfId="17842"/>
    <cellStyle name="Navadno 58 2 2 2 2 3" xfId="16644"/>
    <cellStyle name="Navadno 58 2 2 2 2 3 2" xfId="20468"/>
    <cellStyle name="Navadno 58 2 2 2 2 3 3" xfId="18585"/>
    <cellStyle name="Navadno 58 2 2 2 2 4" xfId="19554"/>
    <cellStyle name="Navadno 58 2 2 2 2 5" xfId="17402"/>
    <cellStyle name="Navadno 58 2 2 2 3" xfId="15173"/>
    <cellStyle name="Navadno 58 2 2 2 3 2" xfId="16646"/>
    <cellStyle name="Navadno 58 2 2 2 3 2 2" xfId="20469"/>
    <cellStyle name="Navadno 58 2 2 2 3 2 3" xfId="18587"/>
    <cellStyle name="Navadno 58 2 2 2 3 3" xfId="19556"/>
    <cellStyle name="Navadno 58 2 2 2 3 4" xfId="17666"/>
    <cellStyle name="Navadno 58 2 2 2 4" xfId="16076"/>
    <cellStyle name="Navadno 58 2 2 2 4 2" xfId="20470"/>
    <cellStyle name="Navadno 58 2 2 2 4 3" xfId="18018"/>
    <cellStyle name="Navadno 58 2 2 2 5" xfId="18987"/>
    <cellStyle name="Navadno 58 2 2 2 6" xfId="17046"/>
    <cellStyle name="Navadno 58 2 2 2 7" xfId="8587"/>
    <cellStyle name="Navadno 58 2 2 3" xfId="14404"/>
    <cellStyle name="Navadno 58 2 2 3 2" xfId="15018"/>
    <cellStyle name="Navadno 58 2 2 3 2 2" xfId="16648"/>
    <cellStyle name="Navadno 58 2 2 3 2 2 2" xfId="20471"/>
    <cellStyle name="Navadno 58 2 2 3 2 2 3" xfId="18589"/>
    <cellStyle name="Navadno 58 2 2 3 2 3" xfId="19558"/>
    <cellStyle name="Navadno 58 2 2 3 2 4" xfId="17511"/>
    <cellStyle name="Navadno 58 2 2 3 3" xfId="15282"/>
    <cellStyle name="Navadno 58 2 2 3 3 2" xfId="16649"/>
    <cellStyle name="Navadno 58 2 2 3 3 2 2" xfId="20472"/>
    <cellStyle name="Navadno 58 2 2 3 3 2 3" xfId="18590"/>
    <cellStyle name="Navadno 58 2 2 3 3 3" xfId="19559"/>
    <cellStyle name="Navadno 58 2 2 3 3 4" xfId="17775"/>
    <cellStyle name="Navadno 58 2 2 3 4" xfId="16647"/>
    <cellStyle name="Navadno 58 2 2 3 4 2" xfId="20473"/>
    <cellStyle name="Navadno 58 2 2 3 4 3" xfId="18588"/>
    <cellStyle name="Navadno 58 2 2 3 5" xfId="19557"/>
    <cellStyle name="Navadno 58 2 2 3 6" xfId="17159"/>
    <cellStyle name="Navadno 58 2 2 4" xfId="14842"/>
    <cellStyle name="Navadno 58 2 2 4 2" xfId="16650"/>
    <cellStyle name="Navadno 58 2 2 4 2 2" xfId="20474"/>
    <cellStyle name="Navadno 58 2 2 4 2 3" xfId="18591"/>
    <cellStyle name="Navadno 58 2 2 4 3" xfId="19560"/>
    <cellStyle name="Navadno 58 2 2 4 4" xfId="17335"/>
    <cellStyle name="Navadno 58 2 2 5" xfId="14506"/>
    <cellStyle name="Navadno 58 2 2 5 2" xfId="16651"/>
    <cellStyle name="Navadno 58 2 2 5 2 2" xfId="20475"/>
    <cellStyle name="Navadno 58 2 2 5 2 3" xfId="18592"/>
    <cellStyle name="Navadno 58 2 2 5 3" xfId="19561"/>
    <cellStyle name="Navadno 58 2 2 5 4" xfId="17247"/>
    <cellStyle name="Navadno 58 2 2 6" xfId="15106"/>
    <cellStyle name="Navadno 58 2 2 6 2" xfId="16652"/>
    <cellStyle name="Navadno 58 2 2 6 2 2" xfId="20476"/>
    <cellStyle name="Navadno 58 2 2 6 2 3" xfId="18593"/>
    <cellStyle name="Navadno 58 2 2 6 3" xfId="19562"/>
    <cellStyle name="Navadno 58 2 2 6 4" xfId="17599"/>
    <cellStyle name="Navadno 58 2 2 7" xfId="16009"/>
    <cellStyle name="Navadno 58 2 2 7 2" xfId="20477"/>
    <cellStyle name="Navadno 58 2 2 7 3" xfId="17951"/>
    <cellStyle name="Navadno 58 2 2 8" xfId="18920"/>
    <cellStyle name="Navadno 58 2 2 9" xfId="16979"/>
    <cellStyle name="Navadno 58 2 3" xfId="5690"/>
    <cellStyle name="Navadno 58 2 3 2" xfId="14908"/>
    <cellStyle name="Navadno 58 2 3 2 2" xfId="15588"/>
    <cellStyle name="Navadno 58 2 3 2 2 2" xfId="16654"/>
    <cellStyle name="Navadno 58 2 3 2 2 2 2" xfId="20478"/>
    <cellStyle name="Navadno 58 2 3 2 2 2 3" xfId="18595"/>
    <cellStyle name="Navadno 58 2 3 2 2 3" xfId="19564"/>
    <cellStyle name="Navadno 58 2 3 2 2 4" xfId="17841"/>
    <cellStyle name="Navadno 58 2 3 2 3" xfId="16653"/>
    <cellStyle name="Navadno 58 2 3 2 3 2" xfId="20479"/>
    <cellStyle name="Navadno 58 2 3 2 3 3" xfId="18594"/>
    <cellStyle name="Navadno 58 2 3 2 4" xfId="19563"/>
    <cellStyle name="Navadno 58 2 3 2 5" xfId="17401"/>
    <cellStyle name="Navadno 58 2 3 3" xfId="15172"/>
    <cellStyle name="Navadno 58 2 3 3 2" xfId="16655"/>
    <cellStyle name="Navadno 58 2 3 3 2 2" xfId="20480"/>
    <cellStyle name="Navadno 58 2 3 3 2 3" xfId="18596"/>
    <cellStyle name="Navadno 58 2 3 3 3" xfId="19565"/>
    <cellStyle name="Navadno 58 2 3 3 4" xfId="17665"/>
    <cellStyle name="Navadno 58 2 3 4" xfId="16075"/>
    <cellStyle name="Navadno 58 2 3 4 2" xfId="20481"/>
    <cellStyle name="Navadno 58 2 3 4 3" xfId="18017"/>
    <cellStyle name="Navadno 58 2 3 5" xfId="18986"/>
    <cellStyle name="Navadno 58 2 3 6" xfId="17045"/>
    <cellStyle name="Navadno 58 2 3 7" xfId="8586"/>
    <cellStyle name="Navadno 58 2 4" xfId="5778"/>
    <cellStyle name="Navadno 58 2 4 2" xfId="14974"/>
    <cellStyle name="Navadno 58 2 4 2 2" xfId="16657"/>
    <cellStyle name="Navadno 58 2 4 2 2 2" xfId="20482"/>
    <cellStyle name="Navadno 58 2 4 2 2 3" xfId="18598"/>
    <cellStyle name="Navadno 58 2 4 2 3" xfId="19567"/>
    <cellStyle name="Navadno 58 2 4 2 4" xfId="17467"/>
    <cellStyle name="Navadno 58 2 4 3" xfId="15238"/>
    <cellStyle name="Navadno 58 2 4 3 2" xfId="16658"/>
    <cellStyle name="Navadno 58 2 4 3 2 2" xfId="20483"/>
    <cellStyle name="Navadno 58 2 4 3 2 3" xfId="18599"/>
    <cellStyle name="Navadno 58 2 4 3 3" xfId="19568"/>
    <cellStyle name="Navadno 58 2 4 3 4" xfId="17731"/>
    <cellStyle name="Navadno 58 2 4 4" xfId="16656"/>
    <cellStyle name="Navadno 58 2 4 4 2" xfId="20484"/>
    <cellStyle name="Navadno 58 2 4 4 3" xfId="18597"/>
    <cellStyle name="Navadno 58 2 4 5" xfId="19566"/>
    <cellStyle name="Navadno 58 2 4 6" xfId="17115"/>
    <cellStyle name="Navadno 58 2 4 7" xfId="14360"/>
    <cellStyle name="Navadno 58 2 5" xfId="14798"/>
    <cellStyle name="Navadno 58 2 5 2" xfId="16659"/>
    <cellStyle name="Navadno 58 2 5 2 2" xfId="20485"/>
    <cellStyle name="Navadno 58 2 5 2 3" xfId="18600"/>
    <cellStyle name="Navadno 58 2 5 3" xfId="19569"/>
    <cellStyle name="Navadno 58 2 5 4" xfId="17291"/>
    <cellStyle name="Navadno 58 2 6" xfId="14462"/>
    <cellStyle name="Navadno 58 2 6 2" xfId="16660"/>
    <cellStyle name="Navadno 58 2 6 2 2" xfId="20486"/>
    <cellStyle name="Navadno 58 2 6 2 3" xfId="18601"/>
    <cellStyle name="Navadno 58 2 6 3" xfId="19570"/>
    <cellStyle name="Navadno 58 2 6 4" xfId="17203"/>
    <cellStyle name="Navadno 58 2 7" xfId="15062"/>
    <cellStyle name="Navadno 58 2 7 2" xfId="16661"/>
    <cellStyle name="Navadno 58 2 7 2 2" xfId="20487"/>
    <cellStyle name="Navadno 58 2 7 2 3" xfId="18602"/>
    <cellStyle name="Navadno 58 2 7 3" xfId="19571"/>
    <cellStyle name="Navadno 58 2 7 4" xfId="17555"/>
    <cellStyle name="Navadno 58 2 8" xfId="15965"/>
    <cellStyle name="Navadno 58 2 8 2" xfId="20488"/>
    <cellStyle name="Navadno 58 2 8 3" xfId="17907"/>
    <cellStyle name="Navadno 58 2 9" xfId="18876"/>
    <cellStyle name="Navadno 58 3" xfId="5712"/>
    <cellStyle name="Navadno 58 3 10" xfId="6729"/>
    <cellStyle name="Navadno 58 3 2" xfId="5800"/>
    <cellStyle name="Navadno 58 3 2 2" xfId="14910"/>
    <cellStyle name="Navadno 58 3 2 2 2" xfId="15590"/>
    <cellStyle name="Navadno 58 3 2 2 2 2" xfId="16663"/>
    <cellStyle name="Navadno 58 3 2 2 2 2 2" xfId="20489"/>
    <cellStyle name="Navadno 58 3 2 2 2 2 3" xfId="18604"/>
    <cellStyle name="Navadno 58 3 2 2 2 3" xfId="19573"/>
    <cellStyle name="Navadno 58 3 2 2 2 4" xfId="17843"/>
    <cellStyle name="Navadno 58 3 2 2 3" xfId="16662"/>
    <cellStyle name="Navadno 58 3 2 2 3 2" xfId="20490"/>
    <cellStyle name="Navadno 58 3 2 2 3 3" xfId="18603"/>
    <cellStyle name="Navadno 58 3 2 2 4" xfId="19572"/>
    <cellStyle name="Navadno 58 3 2 2 5" xfId="17403"/>
    <cellStyle name="Navadno 58 3 2 3" xfId="15174"/>
    <cellStyle name="Navadno 58 3 2 3 2" xfId="16664"/>
    <cellStyle name="Navadno 58 3 2 3 2 2" xfId="20491"/>
    <cellStyle name="Navadno 58 3 2 3 2 3" xfId="18605"/>
    <cellStyle name="Navadno 58 3 2 3 3" xfId="19574"/>
    <cellStyle name="Navadno 58 3 2 3 4" xfId="17667"/>
    <cellStyle name="Navadno 58 3 2 4" xfId="16077"/>
    <cellStyle name="Navadno 58 3 2 4 2" xfId="20492"/>
    <cellStyle name="Navadno 58 3 2 4 3" xfId="18019"/>
    <cellStyle name="Navadno 58 3 2 5" xfId="18988"/>
    <cellStyle name="Navadno 58 3 2 6" xfId="17047"/>
    <cellStyle name="Navadno 58 3 2 7" xfId="8588"/>
    <cellStyle name="Navadno 58 3 3" xfId="14382"/>
    <cellStyle name="Navadno 58 3 3 2" xfId="14996"/>
    <cellStyle name="Navadno 58 3 3 2 2" xfId="16666"/>
    <cellStyle name="Navadno 58 3 3 2 2 2" xfId="20493"/>
    <cellStyle name="Navadno 58 3 3 2 2 3" xfId="18607"/>
    <cellStyle name="Navadno 58 3 3 2 3" xfId="19576"/>
    <cellStyle name="Navadno 58 3 3 2 4" xfId="17489"/>
    <cellStyle name="Navadno 58 3 3 3" xfId="15260"/>
    <cellStyle name="Navadno 58 3 3 3 2" xfId="16667"/>
    <cellStyle name="Navadno 58 3 3 3 2 2" xfId="20494"/>
    <cellStyle name="Navadno 58 3 3 3 2 3" xfId="18608"/>
    <cellStyle name="Navadno 58 3 3 3 3" xfId="19577"/>
    <cellStyle name="Navadno 58 3 3 3 4" xfId="17753"/>
    <cellStyle name="Navadno 58 3 3 4" xfId="16665"/>
    <cellStyle name="Navadno 58 3 3 4 2" xfId="20495"/>
    <cellStyle name="Navadno 58 3 3 4 3" xfId="18606"/>
    <cellStyle name="Navadno 58 3 3 5" xfId="19575"/>
    <cellStyle name="Navadno 58 3 3 6" xfId="17137"/>
    <cellStyle name="Navadno 58 3 4" xfId="14820"/>
    <cellStyle name="Navadno 58 3 4 2" xfId="16668"/>
    <cellStyle name="Navadno 58 3 4 2 2" xfId="20496"/>
    <cellStyle name="Navadno 58 3 4 2 3" xfId="18609"/>
    <cellStyle name="Navadno 58 3 4 3" xfId="19578"/>
    <cellStyle name="Navadno 58 3 4 4" xfId="17313"/>
    <cellStyle name="Navadno 58 3 5" xfId="14484"/>
    <cellStyle name="Navadno 58 3 5 2" xfId="16669"/>
    <cellStyle name="Navadno 58 3 5 2 2" xfId="20497"/>
    <cellStyle name="Navadno 58 3 5 2 3" xfId="18610"/>
    <cellStyle name="Navadno 58 3 5 3" xfId="19579"/>
    <cellStyle name="Navadno 58 3 5 4" xfId="17225"/>
    <cellStyle name="Navadno 58 3 6" xfId="15084"/>
    <cellStyle name="Navadno 58 3 6 2" xfId="16670"/>
    <cellStyle name="Navadno 58 3 6 2 2" xfId="20498"/>
    <cellStyle name="Navadno 58 3 6 2 3" xfId="18611"/>
    <cellStyle name="Navadno 58 3 6 3" xfId="19580"/>
    <cellStyle name="Navadno 58 3 6 4" xfId="17577"/>
    <cellStyle name="Navadno 58 3 7" xfId="15987"/>
    <cellStyle name="Navadno 58 3 7 2" xfId="20499"/>
    <cellStyle name="Navadno 58 3 7 3" xfId="17929"/>
    <cellStyle name="Navadno 58 3 8" xfId="18898"/>
    <cellStyle name="Navadno 58 3 9" xfId="16957"/>
    <cellStyle name="Navadno 58 4" xfId="5668"/>
    <cellStyle name="Navadno 58 4 2" xfId="14907"/>
    <cellStyle name="Navadno 58 4 2 2" xfId="15587"/>
    <cellStyle name="Navadno 58 4 2 2 2" xfId="16672"/>
    <cellStyle name="Navadno 58 4 2 2 2 2" xfId="20500"/>
    <cellStyle name="Navadno 58 4 2 2 2 3" xfId="18613"/>
    <cellStyle name="Navadno 58 4 2 2 3" xfId="19582"/>
    <cellStyle name="Navadno 58 4 2 2 4" xfId="17840"/>
    <cellStyle name="Navadno 58 4 2 3" xfId="16671"/>
    <cellStyle name="Navadno 58 4 2 3 2" xfId="20501"/>
    <cellStyle name="Navadno 58 4 2 3 3" xfId="18612"/>
    <cellStyle name="Navadno 58 4 2 4" xfId="19581"/>
    <cellStyle name="Navadno 58 4 2 5" xfId="17400"/>
    <cellStyle name="Navadno 58 4 3" xfId="15171"/>
    <cellStyle name="Navadno 58 4 3 2" xfId="16673"/>
    <cellStyle name="Navadno 58 4 3 2 2" xfId="20502"/>
    <cellStyle name="Navadno 58 4 3 2 3" xfId="18614"/>
    <cellStyle name="Navadno 58 4 3 3" xfId="19583"/>
    <cellStyle name="Navadno 58 4 3 4" xfId="17664"/>
    <cellStyle name="Navadno 58 4 4" xfId="16074"/>
    <cellStyle name="Navadno 58 4 4 2" xfId="20503"/>
    <cellStyle name="Navadno 58 4 4 3" xfId="18016"/>
    <cellStyle name="Navadno 58 4 5" xfId="18985"/>
    <cellStyle name="Navadno 58 4 6" xfId="17044"/>
    <cellStyle name="Navadno 58 4 7" xfId="8585"/>
    <cellStyle name="Navadno 58 5" xfId="5756"/>
    <cellStyle name="Navadno 58 5 2" xfId="14952"/>
    <cellStyle name="Navadno 58 5 2 2" xfId="16675"/>
    <cellStyle name="Navadno 58 5 2 2 2" xfId="20504"/>
    <cellStyle name="Navadno 58 5 2 2 3" xfId="18616"/>
    <cellStyle name="Navadno 58 5 2 3" xfId="19585"/>
    <cellStyle name="Navadno 58 5 2 4" xfId="17445"/>
    <cellStyle name="Navadno 58 5 3" xfId="15216"/>
    <cellStyle name="Navadno 58 5 3 2" xfId="16676"/>
    <cellStyle name="Navadno 58 5 3 2 2" xfId="20505"/>
    <cellStyle name="Navadno 58 5 3 2 3" xfId="18617"/>
    <cellStyle name="Navadno 58 5 3 3" xfId="19586"/>
    <cellStyle name="Navadno 58 5 3 4" xfId="17709"/>
    <cellStyle name="Navadno 58 5 4" xfId="16674"/>
    <cellStyle name="Navadno 58 5 4 2" xfId="20506"/>
    <cellStyle name="Navadno 58 5 4 3" xfId="18615"/>
    <cellStyle name="Navadno 58 5 5" xfId="19584"/>
    <cellStyle name="Navadno 58 5 6" xfId="17093"/>
    <cellStyle name="Navadno 58 5 7" xfId="14334"/>
    <cellStyle name="Navadno 58 6" xfId="14776"/>
    <cellStyle name="Navadno 58 6 2" xfId="16677"/>
    <cellStyle name="Navadno 58 6 2 2" xfId="20507"/>
    <cellStyle name="Navadno 58 6 2 3" xfId="18618"/>
    <cellStyle name="Navadno 58 6 3" xfId="19587"/>
    <cellStyle name="Navadno 58 6 4" xfId="17269"/>
    <cellStyle name="Navadno 58 7" xfId="14440"/>
    <cellStyle name="Navadno 58 7 2" xfId="16678"/>
    <cellStyle name="Navadno 58 7 2 2" xfId="20508"/>
    <cellStyle name="Navadno 58 7 2 3" xfId="18619"/>
    <cellStyle name="Navadno 58 7 3" xfId="19588"/>
    <cellStyle name="Navadno 58 7 4" xfId="17181"/>
    <cellStyle name="Navadno 58 8" xfId="15040"/>
    <cellStyle name="Navadno 58 8 2" xfId="16679"/>
    <cellStyle name="Navadno 58 8 2 2" xfId="20509"/>
    <cellStyle name="Navadno 58 8 2 3" xfId="18620"/>
    <cellStyle name="Navadno 58 8 3" xfId="19589"/>
    <cellStyle name="Navadno 58 8 4" xfId="17533"/>
    <cellStyle name="Navadno 58 9" xfId="15943"/>
    <cellStyle name="Navadno 58 9 2" xfId="20510"/>
    <cellStyle name="Navadno 58 9 3" xfId="17885"/>
    <cellStyle name="Navadno 59" xfId="5598"/>
    <cellStyle name="Navadno 59 10" xfId="18850"/>
    <cellStyle name="Navadno 59 11" xfId="16909"/>
    <cellStyle name="Navadno 59 12" xfId="6681"/>
    <cellStyle name="Navadno 59 2" xfId="5641"/>
    <cellStyle name="Navadno 59 2 10" xfId="16931"/>
    <cellStyle name="Navadno 59 2 11" xfId="6703"/>
    <cellStyle name="Navadno 59 2 2" xfId="5730"/>
    <cellStyle name="Navadno 59 2 2 10" xfId="6747"/>
    <cellStyle name="Navadno 59 2 2 2" xfId="5818"/>
    <cellStyle name="Navadno 59 2 2 2 2" xfId="14913"/>
    <cellStyle name="Navadno 59 2 2 2 2 2" xfId="15593"/>
    <cellStyle name="Navadno 59 2 2 2 2 2 2" xfId="16681"/>
    <cellStyle name="Navadno 59 2 2 2 2 2 2 2" xfId="20511"/>
    <cellStyle name="Navadno 59 2 2 2 2 2 2 3" xfId="18622"/>
    <cellStyle name="Navadno 59 2 2 2 2 2 3" xfId="19591"/>
    <cellStyle name="Navadno 59 2 2 2 2 2 4" xfId="17846"/>
    <cellStyle name="Navadno 59 2 2 2 2 3" xfId="16680"/>
    <cellStyle name="Navadno 59 2 2 2 2 3 2" xfId="20512"/>
    <cellStyle name="Navadno 59 2 2 2 2 3 3" xfId="18621"/>
    <cellStyle name="Navadno 59 2 2 2 2 4" xfId="19590"/>
    <cellStyle name="Navadno 59 2 2 2 2 5" xfId="17406"/>
    <cellStyle name="Navadno 59 2 2 2 3" xfId="15177"/>
    <cellStyle name="Navadno 59 2 2 2 3 2" xfId="16682"/>
    <cellStyle name="Navadno 59 2 2 2 3 2 2" xfId="20513"/>
    <cellStyle name="Navadno 59 2 2 2 3 2 3" xfId="18623"/>
    <cellStyle name="Navadno 59 2 2 2 3 3" xfId="19592"/>
    <cellStyle name="Navadno 59 2 2 2 3 4" xfId="17670"/>
    <cellStyle name="Navadno 59 2 2 2 4" xfId="16080"/>
    <cellStyle name="Navadno 59 2 2 2 4 2" xfId="20514"/>
    <cellStyle name="Navadno 59 2 2 2 4 3" xfId="18022"/>
    <cellStyle name="Navadno 59 2 2 2 5" xfId="18991"/>
    <cellStyle name="Navadno 59 2 2 2 6" xfId="17050"/>
    <cellStyle name="Navadno 59 2 2 2 7" xfId="8591"/>
    <cellStyle name="Navadno 59 2 2 3" xfId="14400"/>
    <cellStyle name="Navadno 59 2 2 3 2" xfId="15014"/>
    <cellStyle name="Navadno 59 2 2 3 2 2" xfId="16684"/>
    <cellStyle name="Navadno 59 2 2 3 2 2 2" xfId="20515"/>
    <cellStyle name="Navadno 59 2 2 3 2 2 3" xfId="18625"/>
    <cellStyle name="Navadno 59 2 2 3 2 3" xfId="19594"/>
    <cellStyle name="Navadno 59 2 2 3 2 4" xfId="17507"/>
    <cellStyle name="Navadno 59 2 2 3 3" xfId="15278"/>
    <cellStyle name="Navadno 59 2 2 3 3 2" xfId="16685"/>
    <cellStyle name="Navadno 59 2 2 3 3 2 2" xfId="20516"/>
    <cellStyle name="Navadno 59 2 2 3 3 2 3" xfId="18626"/>
    <cellStyle name="Navadno 59 2 2 3 3 3" xfId="19595"/>
    <cellStyle name="Navadno 59 2 2 3 3 4" xfId="17771"/>
    <cellStyle name="Navadno 59 2 2 3 4" xfId="16683"/>
    <cellStyle name="Navadno 59 2 2 3 4 2" xfId="20517"/>
    <cellStyle name="Navadno 59 2 2 3 4 3" xfId="18624"/>
    <cellStyle name="Navadno 59 2 2 3 5" xfId="19593"/>
    <cellStyle name="Navadno 59 2 2 3 6" xfId="17155"/>
    <cellStyle name="Navadno 59 2 2 4" xfId="14838"/>
    <cellStyle name="Navadno 59 2 2 4 2" xfId="16686"/>
    <cellStyle name="Navadno 59 2 2 4 2 2" xfId="20518"/>
    <cellStyle name="Navadno 59 2 2 4 2 3" xfId="18627"/>
    <cellStyle name="Navadno 59 2 2 4 3" xfId="19596"/>
    <cellStyle name="Navadno 59 2 2 4 4" xfId="17331"/>
    <cellStyle name="Navadno 59 2 2 5" xfId="14502"/>
    <cellStyle name="Navadno 59 2 2 5 2" xfId="16687"/>
    <cellStyle name="Navadno 59 2 2 5 2 2" xfId="20519"/>
    <cellStyle name="Navadno 59 2 2 5 2 3" xfId="18628"/>
    <cellStyle name="Navadno 59 2 2 5 3" xfId="19597"/>
    <cellStyle name="Navadno 59 2 2 5 4" xfId="17243"/>
    <cellStyle name="Navadno 59 2 2 6" xfId="15102"/>
    <cellStyle name="Navadno 59 2 2 6 2" xfId="16688"/>
    <cellStyle name="Navadno 59 2 2 6 2 2" xfId="20520"/>
    <cellStyle name="Navadno 59 2 2 6 2 3" xfId="18629"/>
    <cellStyle name="Navadno 59 2 2 6 3" xfId="19598"/>
    <cellStyle name="Navadno 59 2 2 6 4" xfId="17595"/>
    <cellStyle name="Navadno 59 2 2 7" xfId="16005"/>
    <cellStyle name="Navadno 59 2 2 7 2" xfId="20521"/>
    <cellStyle name="Navadno 59 2 2 7 3" xfId="17947"/>
    <cellStyle name="Navadno 59 2 2 8" xfId="18916"/>
    <cellStyle name="Navadno 59 2 2 9" xfId="16975"/>
    <cellStyle name="Navadno 59 2 3" xfId="5686"/>
    <cellStyle name="Navadno 59 2 3 2" xfId="14912"/>
    <cellStyle name="Navadno 59 2 3 2 2" xfId="15592"/>
    <cellStyle name="Navadno 59 2 3 2 2 2" xfId="16690"/>
    <cellStyle name="Navadno 59 2 3 2 2 2 2" xfId="20522"/>
    <cellStyle name="Navadno 59 2 3 2 2 2 3" xfId="18631"/>
    <cellStyle name="Navadno 59 2 3 2 2 3" xfId="19600"/>
    <cellStyle name="Navadno 59 2 3 2 2 4" xfId="17845"/>
    <cellStyle name="Navadno 59 2 3 2 3" xfId="16689"/>
    <cellStyle name="Navadno 59 2 3 2 3 2" xfId="20523"/>
    <cellStyle name="Navadno 59 2 3 2 3 3" xfId="18630"/>
    <cellStyle name="Navadno 59 2 3 2 4" xfId="19599"/>
    <cellStyle name="Navadno 59 2 3 2 5" xfId="17405"/>
    <cellStyle name="Navadno 59 2 3 3" xfId="15176"/>
    <cellStyle name="Navadno 59 2 3 3 2" xfId="16691"/>
    <cellStyle name="Navadno 59 2 3 3 2 2" xfId="20524"/>
    <cellStyle name="Navadno 59 2 3 3 2 3" xfId="18632"/>
    <cellStyle name="Navadno 59 2 3 3 3" xfId="19601"/>
    <cellStyle name="Navadno 59 2 3 3 4" xfId="17669"/>
    <cellStyle name="Navadno 59 2 3 4" xfId="16079"/>
    <cellStyle name="Navadno 59 2 3 4 2" xfId="20525"/>
    <cellStyle name="Navadno 59 2 3 4 3" xfId="18021"/>
    <cellStyle name="Navadno 59 2 3 5" xfId="18990"/>
    <cellStyle name="Navadno 59 2 3 6" xfId="17049"/>
    <cellStyle name="Navadno 59 2 3 7" xfId="8590"/>
    <cellStyle name="Navadno 59 2 4" xfId="5774"/>
    <cellStyle name="Navadno 59 2 4 2" xfId="14970"/>
    <cellStyle name="Navadno 59 2 4 2 2" xfId="16693"/>
    <cellStyle name="Navadno 59 2 4 2 2 2" xfId="20526"/>
    <cellStyle name="Navadno 59 2 4 2 2 3" xfId="18634"/>
    <cellStyle name="Navadno 59 2 4 2 3" xfId="19603"/>
    <cellStyle name="Navadno 59 2 4 2 4" xfId="17463"/>
    <cellStyle name="Navadno 59 2 4 3" xfId="15234"/>
    <cellStyle name="Navadno 59 2 4 3 2" xfId="16694"/>
    <cellStyle name="Navadno 59 2 4 3 2 2" xfId="20527"/>
    <cellStyle name="Navadno 59 2 4 3 2 3" xfId="18635"/>
    <cellStyle name="Navadno 59 2 4 3 3" xfId="19604"/>
    <cellStyle name="Navadno 59 2 4 3 4" xfId="17727"/>
    <cellStyle name="Navadno 59 2 4 4" xfId="16692"/>
    <cellStyle name="Navadno 59 2 4 4 2" xfId="20528"/>
    <cellStyle name="Navadno 59 2 4 4 3" xfId="18633"/>
    <cellStyle name="Navadno 59 2 4 5" xfId="19602"/>
    <cellStyle name="Navadno 59 2 4 6" xfId="17111"/>
    <cellStyle name="Navadno 59 2 4 7" xfId="14356"/>
    <cellStyle name="Navadno 59 2 5" xfId="14794"/>
    <cellStyle name="Navadno 59 2 5 2" xfId="16695"/>
    <cellStyle name="Navadno 59 2 5 2 2" xfId="20529"/>
    <cellStyle name="Navadno 59 2 5 2 3" xfId="18636"/>
    <cellStyle name="Navadno 59 2 5 3" xfId="19605"/>
    <cellStyle name="Navadno 59 2 5 4" xfId="17287"/>
    <cellStyle name="Navadno 59 2 6" xfId="14458"/>
    <cellStyle name="Navadno 59 2 6 2" xfId="16696"/>
    <cellStyle name="Navadno 59 2 6 2 2" xfId="20530"/>
    <cellStyle name="Navadno 59 2 6 2 3" xfId="18637"/>
    <cellStyle name="Navadno 59 2 6 3" xfId="19606"/>
    <cellStyle name="Navadno 59 2 6 4" xfId="17199"/>
    <cellStyle name="Navadno 59 2 7" xfId="15058"/>
    <cellStyle name="Navadno 59 2 7 2" xfId="16697"/>
    <cellStyle name="Navadno 59 2 7 2 2" xfId="20531"/>
    <cellStyle name="Navadno 59 2 7 2 3" xfId="18638"/>
    <cellStyle name="Navadno 59 2 7 3" xfId="19607"/>
    <cellStyle name="Navadno 59 2 7 4" xfId="17551"/>
    <cellStyle name="Navadno 59 2 8" xfId="15961"/>
    <cellStyle name="Navadno 59 2 8 2" xfId="20532"/>
    <cellStyle name="Navadno 59 2 8 3" xfId="17903"/>
    <cellStyle name="Navadno 59 2 9" xfId="18872"/>
    <cellStyle name="Navadno 59 3" xfId="5708"/>
    <cellStyle name="Navadno 59 3 10" xfId="6725"/>
    <cellStyle name="Navadno 59 3 2" xfId="5796"/>
    <cellStyle name="Navadno 59 3 2 2" xfId="14914"/>
    <cellStyle name="Navadno 59 3 2 2 2" xfId="15594"/>
    <cellStyle name="Navadno 59 3 2 2 2 2" xfId="16699"/>
    <cellStyle name="Navadno 59 3 2 2 2 2 2" xfId="20533"/>
    <cellStyle name="Navadno 59 3 2 2 2 2 3" xfId="18640"/>
    <cellStyle name="Navadno 59 3 2 2 2 3" xfId="19609"/>
    <cellStyle name="Navadno 59 3 2 2 2 4" xfId="17847"/>
    <cellStyle name="Navadno 59 3 2 2 3" xfId="16698"/>
    <cellStyle name="Navadno 59 3 2 2 3 2" xfId="20534"/>
    <cellStyle name="Navadno 59 3 2 2 3 3" xfId="18639"/>
    <cellStyle name="Navadno 59 3 2 2 4" xfId="19608"/>
    <cellStyle name="Navadno 59 3 2 2 5" xfId="17407"/>
    <cellStyle name="Navadno 59 3 2 3" xfId="15178"/>
    <cellStyle name="Navadno 59 3 2 3 2" xfId="16700"/>
    <cellStyle name="Navadno 59 3 2 3 2 2" xfId="20535"/>
    <cellStyle name="Navadno 59 3 2 3 2 3" xfId="18641"/>
    <cellStyle name="Navadno 59 3 2 3 3" xfId="19610"/>
    <cellStyle name="Navadno 59 3 2 3 4" xfId="17671"/>
    <cellStyle name="Navadno 59 3 2 4" xfId="16081"/>
    <cellStyle name="Navadno 59 3 2 4 2" xfId="20536"/>
    <cellStyle name="Navadno 59 3 2 4 3" xfId="18023"/>
    <cellStyle name="Navadno 59 3 2 5" xfId="18992"/>
    <cellStyle name="Navadno 59 3 2 6" xfId="17051"/>
    <cellStyle name="Navadno 59 3 2 7" xfId="8592"/>
    <cellStyle name="Navadno 59 3 3" xfId="14378"/>
    <cellStyle name="Navadno 59 3 3 2" xfId="14992"/>
    <cellStyle name="Navadno 59 3 3 2 2" xfId="16702"/>
    <cellStyle name="Navadno 59 3 3 2 2 2" xfId="20537"/>
    <cellStyle name="Navadno 59 3 3 2 2 3" xfId="18643"/>
    <cellStyle name="Navadno 59 3 3 2 3" xfId="19612"/>
    <cellStyle name="Navadno 59 3 3 2 4" xfId="17485"/>
    <cellStyle name="Navadno 59 3 3 3" xfId="15256"/>
    <cellStyle name="Navadno 59 3 3 3 2" xfId="16703"/>
    <cellStyle name="Navadno 59 3 3 3 2 2" xfId="20538"/>
    <cellStyle name="Navadno 59 3 3 3 2 3" xfId="18644"/>
    <cellStyle name="Navadno 59 3 3 3 3" xfId="19613"/>
    <cellStyle name="Navadno 59 3 3 3 4" xfId="17749"/>
    <cellStyle name="Navadno 59 3 3 4" xfId="16701"/>
    <cellStyle name="Navadno 59 3 3 4 2" xfId="20539"/>
    <cellStyle name="Navadno 59 3 3 4 3" xfId="18642"/>
    <cellStyle name="Navadno 59 3 3 5" xfId="19611"/>
    <cellStyle name="Navadno 59 3 3 6" xfId="17133"/>
    <cellStyle name="Navadno 59 3 4" xfId="14816"/>
    <cellStyle name="Navadno 59 3 4 2" xfId="16704"/>
    <cellStyle name="Navadno 59 3 4 2 2" xfId="20540"/>
    <cellStyle name="Navadno 59 3 4 2 3" xfId="18645"/>
    <cellStyle name="Navadno 59 3 4 3" xfId="19614"/>
    <cellStyle name="Navadno 59 3 4 4" xfId="17309"/>
    <cellStyle name="Navadno 59 3 5" xfId="14480"/>
    <cellStyle name="Navadno 59 3 5 2" xfId="16705"/>
    <cellStyle name="Navadno 59 3 5 2 2" xfId="20541"/>
    <cellStyle name="Navadno 59 3 5 2 3" xfId="18646"/>
    <cellStyle name="Navadno 59 3 5 3" xfId="19615"/>
    <cellStyle name="Navadno 59 3 5 4" xfId="17221"/>
    <cellStyle name="Navadno 59 3 6" xfId="15080"/>
    <cellStyle name="Navadno 59 3 6 2" xfId="16706"/>
    <cellStyle name="Navadno 59 3 6 2 2" xfId="20542"/>
    <cellStyle name="Navadno 59 3 6 2 3" xfId="18647"/>
    <cellStyle name="Navadno 59 3 6 3" xfId="19616"/>
    <cellStyle name="Navadno 59 3 6 4" xfId="17573"/>
    <cellStyle name="Navadno 59 3 7" xfId="15983"/>
    <cellStyle name="Navadno 59 3 7 2" xfId="20543"/>
    <cellStyle name="Navadno 59 3 7 3" xfId="17925"/>
    <cellStyle name="Navadno 59 3 8" xfId="18894"/>
    <cellStyle name="Navadno 59 3 9" xfId="16953"/>
    <cellStyle name="Navadno 59 4" xfId="5664"/>
    <cellStyle name="Navadno 59 4 2" xfId="14911"/>
    <cellStyle name="Navadno 59 4 2 2" xfId="15591"/>
    <cellStyle name="Navadno 59 4 2 2 2" xfId="16708"/>
    <cellStyle name="Navadno 59 4 2 2 2 2" xfId="20544"/>
    <cellStyle name="Navadno 59 4 2 2 2 3" xfId="18649"/>
    <cellStyle name="Navadno 59 4 2 2 3" xfId="19618"/>
    <cellStyle name="Navadno 59 4 2 2 4" xfId="17844"/>
    <cellStyle name="Navadno 59 4 2 3" xfId="16707"/>
    <cellStyle name="Navadno 59 4 2 3 2" xfId="20545"/>
    <cellStyle name="Navadno 59 4 2 3 3" xfId="18648"/>
    <cellStyle name="Navadno 59 4 2 4" xfId="19617"/>
    <cellStyle name="Navadno 59 4 2 5" xfId="17404"/>
    <cellStyle name="Navadno 59 4 3" xfId="15175"/>
    <cellStyle name="Navadno 59 4 3 2" xfId="16709"/>
    <cellStyle name="Navadno 59 4 3 2 2" xfId="20546"/>
    <cellStyle name="Navadno 59 4 3 2 3" xfId="18650"/>
    <cellStyle name="Navadno 59 4 3 3" xfId="19619"/>
    <cellStyle name="Navadno 59 4 3 4" xfId="17668"/>
    <cellStyle name="Navadno 59 4 4" xfId="16078"/>
    <cellStyle name="Navadno 59 4 4 2" xfId="20547"/>
    <cellStyle name="Navadno 59 4 4 3" xfId="18020"/>
    <cellStyle name="Navadno 59 4 5" xfId="18989"/>
    <cellStyle name="Navadno 59 4 6" xfId="17048"/>
    <cellStyle name="Navadno 59 4 7" xfId="8589"/>
    <cellStyle name="Navadno 59 5" xfId="5752"/>
    <cellStyle name="Navadno 59 5 2" xfId="14948"/>
    <cellStyle name="Navadno 59 5 2 2" xfId="16711"/>
    <cellStyle name="Navadno 59 5 2 2 2" xfId="20548"/>
    <cellStyle name="Navadno 59 5 2 2 3" xfId="18652"/>
    <cellStyle name="Navadno 59 5 2 3" xfId="19621"/>
    <cellStyle name="Navadno 59 5 2 4" xfId="17441"/>
    <cellStyle name="Navadno 59 5 3" xfId="15212"/>
    <cellStyle name="Navadno 59 5 3 2" xfId="16712"/>
    <cellStyle name="Navadno 59 5 3 2 2" xfId="20549"/>
    <cellStyle name="Navadno 59 5 3 2 3" xfId="18653"/>
    <cellStyle name="Navadno 59 5 3 3" xfId="19622"/>
    <cellStyle name="Navadno 59 5 3 4" xfId="17705"/>
    <cellStyle name="Navadno 59 5 4" xfId="16710"/>
    <cellStyle name="Navadno 59 5 4 2" xfId="20550"/>
    <cellStyle name="Navadno 59 5 4 3" xfId="18651"/>
    <cellStyle name="Navadno 59 5 5" xfId="19620"/>
    <cellStyle name="Navadno 59 5 6" xfId="17089"/>
    <cellStyle name="Navadno 59 5 7" xfId="14330"/>
    <cellStyle name="Navadno 59 6" xfId="14772"/>
    <cellStyle name="Navadno 59 6 2" xfId="16713"/>
    <cellStyle name="Navadno 59 6 2 2" xfId="20551"/>
    <cellStyle name="Navadno 59 6 2 3" xfId="18654"/>
    <cellStyle name="Navadno 59 6 3" xfId="19623"/>
    <cellStyle name="Navadno 59 6 4" xfId="17265"/>
    <cellStyle name="Navadno 59 7" xfId="14436"/>
    <cellStyle name="Navadno 59 7 2" xfId="16714"/>
    <cellStyle name="Navadno 59 7 2 2" xfId="20552"/>
    <cellStyle name="Navadno 59 7 2 3" xfId="18655"/>
    <cellStyle name="Navadno 59 7 3" xfId="19624"/>
    <cellStyle name="Navadno 59 7 4" xfId="17177"/>
    <cellStyle name="Navadno 59 8" xfId="15036"/>
    <cellStyle name="Navadno 59 8 2" xfId="16715"/>
    <cellStyle name="Navadno 59 8 2 2" xfId="20553"/>
    <cellStyle name="Navadno 59 8 2 3" xfId="18656"/>
    <cellStyle name="Navadno 59 8 3" xfId="19625"/>
    <cellStyle name="Navadno 59 8 4" xfId="17529"/>
    <cellStyle name="Navadno 59 9" xfId="15939"/>
    <cellStyle name="Navadno 59 9 2" xfId="20554"/>
    <cellStyle name="Navadno 59 9 3" xfId="17881"/>
    <cellStyle name="Navadno 6" xfId="470"/>
    <cellStyle name="Navadno 6 10" xfId="5624"/>
    <cellStyle name="Navadno 6 10 2" xfId="15521"/>
    <cellStyle name="Navadno 6 2" xfId="1488"/>
    <cellStyle name="Navadno 6 2 2" xfId="6305"/>
    <cellStyle name="Navadno 6 2 3" xfId="7414"/>
    <cellStyle name="Navadno 6 3" xfId="1489"/>
    <cellStyle name="Navadno 6 3 2" xfId="8116"/>
    <cellStyle name="Navadno 6 3 3" xfId="6810"/>
    <cellStyle name="Navadno 6 4" xfId="1490"/>
    <cellStyle name="Navadno 6 4 2" xfId="5845"/>
    <cellStyle name="Navadno 6 4 3" xfId="7406"/>
    <cellStyle name="Navadno 6 5" xfId="1491"/>
    <cellStyle name="Navadno 6 5 2" xfId="3385"/>
    <cellStyle name="Navadno 6 6" xfId="1492"/>
    <cellStyle name="Navadno 6 6 2" xfId="3386"/>
    <cellStyle name="Navadno 6 6 2 2" xfId="15410"/>
    <cellStyle name="Navadno 6 6 3" xfId="3387"/>
    <cellStyle name="Navadno 6 6 3 2" xfId="3388"/>
    <cellStyle name="Navadno 6 6 4" xfId="15288"/>
    <cellStyle name="Navadno 6 7" xfId="1493"/>
    <cellStyle name="Navadno 6 8" xfId="3389"/>
    <cellStyle name="Navadno 6 9" xfId="3384"/>
    <cellStyle name="Navadno 60" xfId="5586"/>
    <cellStyle name="Navadno 60 10" xfId="18838"/>
    <cellStyle name="Navadno 60 11" xfId="16897"/>
    <cellStyle name="Navadno 60 12" xfId="6669"/>
    <cellStyle name="Navadno 60 2" xfId="5629"/>
    <cellStyle name="Navadno 60 2 10" xfId="16919"/>
    <cellStyle name="Navadno 60 2 11" xfId="6691"/>
    <cellStyle name="Navadno 60 2 2" xfId="5718"/>
    <cellStyle name="Navadno 60 2 2 10" xfId="6735"/>
    <cellStyle name="Navadno 60 2 2 2" xfId="5806"/>
    <cellStyle name="Navadno 60 2 2 2 2" xfId="14917"/>
    <cellStyle name="Navadno 60 2 2 2 2 2" xfId="15597"/>
    <cellStyle name="Navadno 60 2 2 2 2 2 2" xfId="16717"/>
    <cellStyle name="Navadno 60 2 2 2 2 2 2 2" xfId="20555"/>
    <cellStyle name="Navadno 60 2 2 2 2 2 2 3" xfId="18658"/>
    <cellStyle name="Navadno 60 2 2 2 2 2 3" xfId="19627"/>
    <cellStyle name="Navadno 60 2 2 2 2 2 4" xfId="17850"/>
    <cellStyle name="Navadno 60 2 2 2 2 3" xfId="16716"/>
    <cellStyle name="Navadno 60 2 2 2 2 3 2" xfId="20556"/>
    <cellStyle name="Navadno 60 2 2 2 2 3 3" xfId="18657"/>
    <cellStyle name="Navadno 60 2 2 2 2 4" xfId="19626"/>
    <cellStyle name="Navadno 60 2 2 2 2 5" xfId="17410"/>
    <cellStyle name="Navadno 60 2 2 2 3" xfId="15181"/>
    <cellStyle name="Navadno 60 2 2 2 3 2" xfId="16718"/>
    <cellStyle name="Navadno 60 2 2 2 3 2 2" xfId="20557"/>
    <cellStyle name="Navadno 60 2 2 2 3 2 3" xfId="18659"/>
    <cellStyle name="Navadno 60 2 2 2 3 3" xfId="19628"/>
    <cellStyle name="Navadno 60 2 2 2 3 4" xfId="17674"/>
    <cellStyle name="Navadno 60 2 2 2 4" xfId="16084"/>
    <cellStyle name="Navadno 60 2 2 2 4 2" xfId="20558"/>
    <cellStyle name="Navadno 60 2 2 2 4 3" xfId="18026"/>
    <cellStyle name="Navadno 60 2 2 2 5" xfId="18995"/>
    <cellStyle name="Navadno 60 2 2 2 6" xfId="17054"/>
    <cellStyle name="Navadno 60 2 2 2 7" xfId="8597"/>
    <cellStyle name="Navadno 60 2 2 3" xfId="14388"/>
    <cellStyle name="Navadno 60 2 2 3 2" xfId="15002"/>
    <cellStyle name="Navadno 60 2 2 3 2 2" xfId="16720"/>
    <cellStyle name="Navadno 60 2 2 3 2 2 2" xfId="20559"/>
    <cellStyle name="Navadno 60 2 2 3 2 2 3" xfId="18661"/>
    <cellStyle name="Navadno 60 2 2 3 2 3" xfId="19630"/>
    <cellStyle name="Navadno 60 2 2 3 2 4" xfId="17495"/>
    <cellStyle name="Navadno 60 2 2 3 3" xfId="15266"/>
    <cellStyle name="Navadno 60 2 2 3 3 2" xfId="16721"/>
    <cellStyle name="Navadno 60 2 2 3 3 2 2" xfId="20560"/>
    <cellStyle name="Navadno 60 2 2 3 3 2 3" xfId="18662"/>
    <cellStyle name="Navadno 60 2 2 3 3 3" xfId="19631"/>
    <cellStyle name="Navadno 60 2 2 3 3 4" xfId="17759"/>
    <cellStyle name="Navadno 60 2 2 3 4" xfId="16719"/>
    <cellStyle name="Navadno 60 2 2 3 4 2" xfId="20561"/>
    <cellStyle name="Navadno 60 2 2 3 4 3" xfId="18660"/>
    <cellStyle name="Navadno 60 2 2 3 5" xfId="19629"/>
    <cellStyle name="Navadno 60 2 2 3 6" xfId="17143"/>
    <cellStyle name="Navadno 60 2 2 4" xfId="14826"/>
    <cellStyle name="Navadno 60 2 2 4 2" xfId="16722"/>
    <cellStyle name="Navadno 60 2 2 4 2 2" xfId="20562"/>
    <cellStyle name="Navadno 60 2 2 4 2 3" xfId="18663"/>
    <cellStyle name="Navadno 60 2 2 4 3" xfId="19632"/>
    <cellStyle name="Navadno 60 2 2 4 4" xfId="17319"/>
    <cellStyle name="Navadno 60 2 2 5" xfId="14490"/>
    <cellStyle name="Navadno 60 2 2 5 2" xfId="16723"/>
    <cellStyle name="Navadno 60 2 2 5 2 2" xfId="20563"/>
    <cellStyle name="Navadno 60 2 2 5 2 3" xfId="18664"/>
    <cellStyle name="Navadno 60 2 2 5 3" xfId="19633"/>
    <cellStyle name="Navadno 60 2 2 5 4" xfId="17231"/>
    <cellStyle name="Navadno 60 2 2 6" xfId="15090"/>
    <cellStyle name="Navadno 60 2 2 6 2" xfId="16724"/>
    <cellStyle name="Navadno 60 2 2 6 2 2" xfId="20564"/>
    <cellStyle name="Navadno 60 2 2 6 2 3" xfId="18665"/>
    <cellStyle name="Navadno 60 2 2 6 3" xfId="19634"/>
    <cellStyle name="Navadno 60 2 2 6 4" xfId="17583"/>
    <cellStyle name="Navadno 60 2 2 7" xfId="15993"/>
    <cellStyle name="Navadno 60 2 2 7 2" xfId="20565"/>
    <cellStyle name="Navadno 60 2 2 7 3" xfId="17935"/>
    <cellStyle name="Navadno 60 2 2 8" xfId="18904"/>
    <cellStyle name="Navadno 60 2 2 9" xfId="16963"/>
    <cellStyle name="Navadno 60 2 3" xfId="5674"/>
    <cellStyle name="Navadno 60 2 3 2" xfId="14916"/>
    <cellStyle name="Navadno 60 2 3 2 2" xfId="15596"/>
    <cellStyle name="Navadno 60 2 3 2 2 2" xfId="16726"/>
    <cellStyle name="Navadno 60 2 3 2 2 2 2" xfId="20566"/>
    <cellStyle name="Navadno 60 2 3 2 2 2 3" xfId="18667"/>
    <cellStyle name="Navadno 60 2 3 2 2 3" xfId="19636"/>
    <cellStyle name="Navadno 60 2 3 2 2 4" xfId="17849"/>
    <cellStyle name="Navadno 60 2 3 2 3" xfId="16725"/>
    <cellStyle name="Navadno 60 2 3 2 3 2" xfId="20567"/>
    <cellStyle name="Navadno 60 2 3 2 3 3" xfId="18666"/>
    <cellStyle name="Navadno 60 2 3 2 4" xfId="19635"/>
    <cellStyle name="Navadno 60 2 3 2 5" xfId="17409"/>
    <cellStyle name="Navadno 60 2 3 3" xfId="15180"/>
    <cellStyle name="Navadno 60 2 3 3 2" xfId="16727"/>
    <cellStyle name="Navadno 60 2 3 3 2 2" xfId="20568"/>
    <cellStyle name="Navadno 60 2 3 3 2 3" xfId="18668"/>
    <cellStyle name="Navadno 60 2 3 3 3" xfId="19637"/>
    <cellStyle name="Navadno 60 2 3 3 4" xfId="17673"/>
    <cellStyle name="Navadno 60 2 3 4" xfId="16083"/>
    <cellStyle name="Navadno 60 2 3 4 2" xfId="20569"/>
    <cellStyle name="Navadno 60 2 3 4 3" xfId="18025"/>
    <cellStyle name="Navadno 60 2 3 5" xfId="18994"/>
    <cellStyle name="Navadno 60 2 3 6" xfId="17053"/>
    <cellStyle name="Navadno 60 2 3 7" xfId="8596"/>
    <cellStyle name="Navadno 60 2 4" xfId="5762"/>
    <cellStyle name="Navadno 60 2 4 2" xfId="14958"/>
    <cellStyle name="Navadno 60 2 4 2 2" xfId="16729"/>
    <cellStyle name="Navadno 60 2 4 2 2 2" xfId="20570"/>
    <cellStyle name="Navadno 60 2 4 2 2 3" xfId="18670"/>
    <cellStyle name="Navadno 60 2 4 2 3" xfId="19639"/>
    <cellStyle name="Navadno 60 2 4 2 4" xfId="17451"/>
    <cellStyle name="Navadno 60 2 4 3" xfId="15222"/>
    <cellStyle name="Navadno 60 2 4 3 2" xfId="16730"/>
    <cellStyle name="Navadno 60 2 4 3 2 2" xfId="20571"/>
    <cellStyle name="Navadno 60 2 4 3 2 3" xfId="18671"/>
    <cellStyle name="Navadno 60 2 4 3 3" xfId="19640"/>
    <cellStyle name="Navadno 60 2 4 3 4" xfId="17715"/>
    <cellStyle name="Navadno 60 2 4 4" xfId="16728"/>
    <cellStyle name="Navadno 60 2 4 4 2" xfId="20572"/>
    <cellStyle name="Navadno 60 2 4 4 3" xfId="18669"/>
    <cellStyle name="Navadno 60 2 4 5" xfId="19638"/>
    <cellStyle name="Navadno 60 2 4 6" xfId="17099"/>
    <cellStyle name="Navadno 60 2 4 7" xfId="14344"/>
    <cellStyle name="Navadno 60 2 5" xfId="14782"/>
    <cellStyle name="Navadno 60 2 5 2" xfId="16731"/>
    <cellStyle name="Navadno 60 2 5 2 2" xfId="20573"/>
    <cellStyle name="Navadno 60 2 5 2 3" xfId="18672"/>
    <cellStyle name="Navadno 60 2 5 3" xfId="19641"/>
    <cellStyle name="Navadno 60 2 5 4" xfId="17275"/>
    <cellStyle name="Navadno 60 2 6" xfId="14446"/>
    <cellStyle name="Navadno 60 2 6 2" xfId="16732"/>
    <cellStyle name="Navadno 60 2 6 2 2" xfId="20574"/>
    <cellStyle name="Navadno 60 2 6 2 3" xfId="18673"/>
    <cellStyle name="Navadno 60 2 6 3" xfId="19642"/>
    <cellStyle name="Navadno 60 2 6 4" xfId="17187"/>
    <cellStyle name="Navadno 60 2 7" xfId="15046"/>
    <cellStyle name="Navadno 60 2 7 2" xfId="16733"/>
    <cellStyle name="Navadno 60 2 7 2 2" xfId="20575"/>
    <cellStyle name="Navadno 60 2 7 2 3" xfId="18674"/>
    <cellStyle name="Navadno 60 2 7 3" xfId="19643"/>
    <cellStyle name="Navadno 60 2 7 4" xfId="17539"/>
    <cellStyle name="Navadno 60 2 8" xfId="15949"/>
    <cellStyle name="Navadno 60 2 8 2" xfId="20576"/>
    <cellStyle name="Navadno 60 2 8 3" xfId="17891"/>
    <cellStyle name="Navadno 60 2 9" xfId="18860"/>
    <cellStyle name="Navadno 60 3" xfId="5696"/>
    <cellStyle name="Navadno 60 3 10" xfId="6713"/>
    <cellStyle name="Navadno 60 3 2" xfId="5784"/>
    <cellStyle name="Navadno 60 3 2 2" xfId="14918"/>
    <cellStyle name="Navadno 60 3 2 2 2" xfId="15598"/>
    <cellStyle name="Navadno 60 3 2 2 2 2" xfId="16735"/>
    <cellStyle name="Navadno 60 3 2 2 2 2 2" xfId="20577"/>
    <cellStyle name="Navadno 60 3 2 2 2 2 3" xfId="18676"/>
    <cellStyle name="Navadno 60 3 2 2 2 3" xfId="19645"/>
    <cellStyle name="Navadno 60 3 2 2 2 4" xfId="17851"/>
    <cellStyle name="Navadno 60 3 2 2 3" xfId="16734"/>
    <cellStyle name="Navadno 60 3 2 2 3 2" xfId="20578"/>
    <cellStyle name="Navadno 60 3 2 2 3 3" xfId="18675"/>
    <cellStyle name="Navadno 60 3 2 2 4" xfId="19644"/>
    <cellStyle name="Navadno 60 3 2 2 5" xfId="17411"/>
    <cellStyle name="Navadno 60 3 2 3" xfId="15182"/>
    <cellStyle name="Navadno 60 3 2 3 2" xfId="16736"/>
    <cellStyle name="Navadno 60 3 2 3 2 2" xfId="20579"/>
    <cellStyle name="Navadno 60 3 2 3 2 3" xfId="18677"/>
    <cellStyle name="Navadno 60 3 2 3 3" xfId="19646"/>
    <cellStyle name="Navadno 60 3 2 3 4" xfId="17675"/>
    <cellStyle name="Navadno 60 3 2 4" xfId="16085"/>
    <cellStyle name="Navadno 60 3 2 4 2" xfId="20580"/>
    <cellStyle name="Navadno 60 3 2 4 3" xfId="18027"/>
    <cellStyle name="Navadno 60 3 2 5" xfId="18996"/>
    <cellStyle name="Navadno 60 3 2 6" xfId="17055"/>
    <cellStyle name="Navadno 60 3 2 7" xfId="8598"/>
    <cellStyle name="Navadno 60 3 3" xfId="14366"/>
    <cellStyle name="Navadno 60 3 3 2" xfId="14980"/>
    <cellStyle name="Navadno 60 3 3 2 2" xfId="16738"/>
    <cellStyle name="Navadno 60 3 3 2 2 2" xfId="20581"/>
    <cellStyle name="Navadno 60 3 3 2 2 3" xfId="18679"/>
    <cellStyle name="Navadno 60 3 3 2 3" xfId="19648"/>
    <cellStyle name="Navadno 60 3 3 2 4" xfId="17473"/>
    <cellStyle name="Navadno 60 3 3 3" xfId="15244"/>
    <cellStyle name="Navadno 60 3 3 3 2" xfId="16739"/>
    <cellStyle name="Navadno 60 3 3 3 2 2" xfId="20582"/>
    <cellStyle name="Navadno 60 3 3 3 2 3" xfId="18680"/>
    <cellStyle name="Navadno 60 3 3 3 3" xfId="19649"/>
    <cellStyle name="Navadno 60 3 3 3 4" xfId="17737"/>
    <cellStyle name="Navadno 60 3 3 4" xfId="16737"/>
    <cellStyle name="Navadno 60 3 3 4 2" xfId="20583"/>
    <cellStyle name="Navadno 60 3 3 4 3" xfId="18678"/>
    <cellStyle name="Navadno 60 3 3 5" xfId="19647"/>
    <cellStyle name="Navadno 60 3 3 6" xfId="17121"/>
    <cellStyle name="Navadno 60 3 4" xfId="14804"/>
    <cellStyle name="Navadno 60 3 4 2" xfId="16740"/>
    <cellStyle name="Navadno 60 3 4 2 2" xfId="20584"/>
    <cellStyle name="Navadno 60 3 4 2 3" xfId="18681"/>
    <cellStyle name="Navadno 60 3 4 3" xfId="19650"/>
    <cellStyle name="Navadno 60 3 4 4" xfId="17297"/>
    <cellStyle name="Navadno 60 3 5" xfId="14468"/>
    <cellStyle name="Navadno 60 3 5 2" xfId="16741"/>
    <cellStyle name="Navadno 60 3 5 2 2" xfId="20585"/>
    <cellStyle name="Navadno 60 3 5 2 3" xfId="18682"/>
    <cellStyle name="Navadno 60 3 5 3" xfId="19651"/>
    <cellStyle name="Navadno 60 3 5 4" xfId="17209"/>
    <cellStyle name="Navadno 60 3 6" xfId="15068"/>
    <cellStyle name="Navadno 60 3 6 2" xfId="16742"/>
    <cellStyle name="Navadno 60 3 6 2 2" xfId="20586"/>
    <cellStyle name="Navadno 60 3 6 2 3" xfId="18683"/>
    <cellStyle name="Navadno 60 3 6 3" xfId="19652"/>
    <cellStyle name="Navadno 60 3 6 4" xfId="17561"/>
    <cellStyle name="Navadno 60 3 7" xfId="15971"/>
    <cellStyle name="Navadno 60 3 7 2" xfId="20587"/>
    <cellStyle name="Navadno 60 3 7 3" xfId="17913"/>
    <cellStyle name="Navadno 60 3 8" xfId="18882"/>
    <cellStyle name="Navadno 60 3 9" xfId="16941"/>
    <cellStyle name="Navadno 60 4" xfId="5652"/>
    <cellStyle name="Navadno 60 4 2" xfId="14915"/>
    <cellStyle name="Navadno 60 4 2 2" xfId="15595"/>
    <cellStyle name="Navadno 60 4 2 2 2" xfId="16744"/>
    <cellStyle name="Navadno 60 4 2 2 2 2" xfId="20588"/>
    <cellStyle name="Navadno 60 4 2 2 2 3" xfId="18685"/>
    <cellStyle name="Navadno 60 4 2 2 3" xfId="19654"/>
    <cellStyle name="Navadno 60 4 2 2 4" xfId="17848"/>
    <cellStyle name="Navadno 60 4 2 3" xfId="16743"/>
    <cellStyle name="Navadno 60 4 2 3 2" xfId="20589"/>
    <cellStyle name="Navadno 60 4 2 3 3" xfId="18684"/>
    <cellStyle name="Navadno 60 4 2 4" xfId="19653"/>
    <cellStyle name="Navadno 60 4 2 5" xfId="17408"/>
    <cellStyle name="Navadno 60 4 3" xfId="15179"/>
    <cellStyle name="Navadno 60 4 3 2" xfId="16745"/>
    <cellStyle name="Navadno 60 4 3 2 2" xfId="20590"/>
    <cellStyle name="Navadno 60 4 3 2 3" xfId="18686"/>
    <cellStyle name="Navadno 60 4 3 3" xfId="19655"/>
    <cellStyle name="Navadno 60 4 3 4" xfId="17672"/>
    <cellStyle name="Navadno 60 4 4" xfId="16082"/>
    <cellStyle name="Navadno 60 4 4 2" xfId="20591"/>
    <cellStyle name="Navadno 60 4 4 3" xfId="18024"/>
    <cellStyle name="Navadno 60 4 5" xfId="18993"/>
    <cellStyle name="Navadno 60 4 6" xfId="17052"/>
    <cellStyle name="Navadno 60 4 7" xfId="8595"/>
    <cellStyle name="Navadno 60 5" xfId="5740"/>
    <cellStyle name="Navadno 60 5 2" xfId="14936"/>
    <cellStyle name="Navadno 60 5 2 2" xfId="16747"/>
    <cellStyle name="Navadno 60 5 2 2 2" xfId="20592"/>
    <cellStyle name="Navadno 60 5 2 2 3" xfId="18688"/>
    <cellStyle name="Navadno 60 5 2 3" xfId="19657"/>
    <cellStyle name="Navadno 60 5 2 4" xfId="17429"/>
    <cellStyle name="Navadno 60 5 3" xfId="15200"/>
    <cellStyle name="Navadno 60 5 3 2" xfId="16748"/>
    <cellStyle name="Navadno 60 5 3 2 2" xfId="20593"/>
    <cellStyle name="Navadno 60 5 3 2 3" xfId="18689"/>
    <cellStyle name="Navadno 60 5 3 3" xfId="19658"/>
    <cellStyle name="Navadno 60 5 3 4" xfId="17693"/>
    <cellStyle name="Navadno 60 5 4" xfId="16746"/>
    <cellStyle name="Navadno 60 5 4 2" xfId="20594"/>
    <cellStyle name="Navadno 60 5 4 3" xfId="18687"/>
    <cellStyle name="Navadno 60 5 5" xfId="19656"/>
    <cellStyle name="Navadno 60 5 6" xfId="17077"/>
    <cellStyle name="Navadno 60 5 7" xfId="14318"/>
    <cellStyle name="Navadno 60 6" xfId="14760"/>
    <cellStyle name="Navadno 60 6 2" xfId="16749"/>
    <cellStyle name="Navadno 60 6 2 2" xfId="20595"/>
    <cellStyle name="Navadno 60 6 2 3" xfId="18690"/>
    <cellStyle name="Navadno 60 6 3" xfId="19659"/>
    <cellStyle name="Navadno 60 6 4" xfId="17253"/>
    <cellStyle name="Navadno 60 7" xfId="14424"/>
    <cellStyle name="Navadno 60 7 2" xfId="16750"/>
    <cellStyle name="Navadno 60 7 2 2" xfId="20596"/>
    <cellStyle name="Navadno 60 7 2 3" xfId="18691"/>
    <cellStyle name="Navadno 60 7 3" xfId="19660"/>
    <cellStyle name="Navadno 60 7 4" xfId="17165"/>
    <cellStyle name="Navadno 60 8" xfId="15024"/>
    <cellStyle name="Navadno 60 8 2" xfId="16751"/>
    <cellStyle name="Navadno 60 8 2 2" xfId="20597"/>
    <cellStyle name="Navadno 60 8 2 3" xfId="18692"/>
    <cellStyle name="Navadno 60 8 3" xfId="19661"/>
    <cellStyle name="Navadno 60 8 4" xfId="17517"/>
    <cellStyle name="Navadno 60 9" xfId="15927"/>
    <cellStyle name="Navadno 60 9 2" xfId="20598"/>
    <cellStyle name="Navadno 60 9 3" xfId="17869"/>
    <cellStyle name="Navadno 61" xfId="5603"/>
    <cellStyle name="Navadno 61 10" xfId="18853"/>
    <cellStyle name="Navadno 61 11" xfId="16912"/>
    <cellStyle name="Navadno 61 12" xfId="6684"/>
    <cellStyle name="Navadno 61 2" xfId="5644"/>
    <cellStyle name="Navadno 61 2 10" xfId="16934"/>
    <cellStyle name="Navadno 61 2 11" xfId="6706"/>
    <cellStyle name="Navadno 61 2 2" xfId="5733"/>
    <cellStyle name="Navadno 61 2 2 10" xfId="6750"/>
    <cellStyle name="Navadno 61 2 2 2" xfId="5821"/>
    <cellStyle name="Navadno 61 2 2 2 2" xfId="14921"/>
    <cellStyle name="Navadno 61 2 2 2 2 2" xfId="15601"/>
    <cellStyle name="Navadno 61 2 2 2 2 2 2" xfId="16753"/>
    <cellStyle name="Navadno 61 2 2 2 2 2 2 2" xfId="20599"/>
    <cellStyle name="Navadno 61 2 2 2 2 2 2 3" xfId="18694"/>
    <cellStyle name="Navadno 61 2 2 2 2 2 3" xfId="19663"/>
    <cellStyle name="Navadno 61 2 2 2 2 2 4" xfId="17854"/>
    <cellStyle name="Navadno 61 2 2 2 2 3" xfId="16752"/>
    <cellStyle name="Navadno 61 2 2 2 2 3 2" xfId="20600"/>
    <cellStyle name="Navadno 61 2 2 2 2 3 3" xfId="18693"/>
    <cellStyle name="Navadno 61 2 2 2 2 4" xfId="19662"/>
    <cellStyle name="Navadno 61 2 2 2 2 5" xfId="17414"/>
    <cellStyle name="Navadno 61 2 2 2 3" xfId="15185"/>
    <cellStyle name="Navadno 61 2 2 2 3 2" xfId="16754"/>
    <cellStyle name="Navadno 61 2 2 2 3 2 2" xfId="20601"/>
    <cellStyle name="Navadno 61 2 2 2 3 2 3" xfId="18695"/>
    <cellStyle name="Navadno 61 2 2 2 3 3" xfId="19664"/>
    <cellStyle name="Navadno 61 2 2 2 3 4" xfId="17678"/>
    <cellStyle name="Navadno 61 2 2 2 4" xfId="16088"/>
    <cellStyle name="Navadno 61 2 2 2 4 2" xfId="20602"/>
    <cellStyle name="Navadno 61 2 2 2 4 3" xfId="18030"/>
    <cellStyle name="Navadno 61 2 2 2 5" xfId="18999"/>
    <cellStyle name="Navadno 61 2 2 2 6" xfId="17058"/>
    <cellStyle name="Navadno 61 2 2 2 7" xfId="8601"/>
    <cellStyle name="Navadno 61 2 2 3" xfId="14403"/>
    <cellStyle name="Navadno 61 2 2 3 2" xfId="15017"/>
    <cellStyle name="Navadno 61 2 2 3 2 2" xfId="16756"/>
    <cellStyle name="Navadno 61 2 2 3 2 2 2" xfId="20603"/>
    <cellStyle name="Navadno 61 2 2 3 2 2 3" xfId="18697"/>
    <cellStyle name="Navadno 61 2 2 3 2 3" xfId="19666"/>
    <cellStyle name="Navadno 61 2 2 3 2 4" xfId="17510"/>
    <cellStyle name="Navadno 61 2 2 3 3" xfId="15281"/>
    <cellStyle name="Navadno 61 2 2 3 3 2" xfId="16757"/>
    <cellStyle name="Navadno 61 2 2 3 3 2 2" xfId="20604"/>
    <cellStyle name="Navadno 61 2 2 3 3 2 3" xfId="18698"/>
    <cellStyle name="Navadno 61 2 2 3 3 3" xfId="19667"/>
    <cellStyle name="Navadno 61 2 2 3 3 4" xfId="17774"/>
    <cellStyle name="Navadno 61 2 2 3 4" xfId="16755"/>
    <cellStyle name="Navadno 61 2 2 3 4 2" xfId="20605"/>
    <cellStyle name="Navadno 61 2 2 3 4 3" xfId="18696"/>
    <cellStyle name="Navadno 61 2 2 3 5" xfId="19665"/>
    <cellStyle name="Navadno 61 2 2 3 6" xfId="17158"/>
    <cellStyle name="Navadno 61 2 2 4" xfId="14841"/>
    <cellStyle name="Navadno 61 2 2 4 2" xfId="16758"/>
    <cellStyle name="Navadno 61 2 2 4 2 2" xfId="20606"/>
    <cellStyle name="Navadno 61 2 2 4 2 3" xfId="18699"/>
    <cellStyle name="Navadno 61 2 2 4 3" xfId="19668"/>
    <cellStyle name="Navadno 61 2 2 4 4" xfId="17334"/>
    <cellStyle name="Navadno 61 2 2 5" xfId="14505"/>
    <cellStyle name="Navadno 61 2 2 5 2" xfId="16759"/>
    <cellStyle name="Navadno 61 2 2 5 2 2" xfId="20607"/>
    <cellStyle name="Navadno 61 2 2 5 2 3" xfId="18700"/>
    <cellStyle name="Navadno 61 2 2 5 3" xfId="19669"/>
    <cellStyle name="Navadno 61 2 2 5 4" xfId="17246"/>
    <cellStyle name="Navadno 61 2 2 6" xfId="15105"/>
    <cellStyle name="Navadno 61 2 2 6 2" xfId="16760"/>
    <cellStyle name="Navadno 61 2 2 6 2 2" xfId="20608"/>
    <cellStyle name="Navadno 61 2 2 6 2 3" xfId="18701"/>
    <cellStyle name="Navadno 61 2 2 6 3" xfId="19670"/>
    <cellStyle name="Navadno 61 2 2 6 4" xfId="17598"/>
    <cellStyle name="Navadno 61 2 2 7" xfId="16008"/>
    <cellStyle name="Navadno 61 2 2 7 2" xfId="20609"/>
    <cellStyle name="Navadno 61 2 2 7 3" xfId="17950"/>
    <cellStyle name="Navadno 61 2 2 8" xfId="18919"/>
    <cellStyle name="Navadno 61 2 2 9" xfId="16978"/>
    <cellStyle name="Navadno 61 2 3" xfId="5689"/>
    <cellStyle name="Navadno 61 2 3 2" xfId="14920"/>
    <cellStyle name="Navadno 61 2 3 2 2" xfId="15600"/>
    <cellStyle name="Navadno 61 2 3 2 2 2" xfId="16762"/>
    <cellStyle name="Navadno 61 2 3 2 2 2 2" xfId="20610"/>
    <cellStyle name="Navadno 61 2 3 2 2 2 3" xfId="18703"/>
    <cellStyle name="Navadno 61 2 3 2 2 3" xfId="19672"/>
    <cellStyle name="Navadno 61 2 3 2 2 4" xfId="17853"/>
    <cellStyle name="Navadno 61 2 3 2 3" xfId="16761"/>
    <cellStyle name="Navadno 61 2 3 2 3 2" xfId="20611"/>
    <cellStyle name="Navadno 61 2 3 2 3 3" xfId="18702"/>
    <cellStyle name="Navadno 61 2 3 2 4" xfId="19671"/>
    <cellStyle name="Navadno 61 2 3 2 5" xfId="17413"/>
    <cellStyle name="Navadno 61 2 3 3" xfId="15184"/>
    <cellStyle name="Navadno 61 2 3 3 2" xfId="16763"/>
    <cellStyle name="Navadno 61 2 3 3 2 2" xfId="20612"/>
    <cellStyle name="Navadno 61 2 3 3 2 3" xfId="18704"/>
    <cellStyle name="Navadno 61 2 3 3 3" xfId="19673"/>
    <cellStyle name="Navadno 61 2 3 3 4" xfId="17677"/>
    <cellStyle name="Navadno 61 2 3 4" xfId="16087"/>
    <cellStyle name="Navadno 61 2 3 4 2" xfId="20613"/>
    <cellStyle name="Navadno 61 2 3 4 3" xfId="18029"/>
    <cellStyle name="Navadno 61 2 3 5" xfId="18998"/>
    <cellStyle name="Navadno 61 2 3 6" xfId="17057"/>
    <cellStyle name="Navadno 61 2 3 7" xfId="8600"/>
    <cellStyle name="Navadno 61 2 4" xfId="5777"/>
    <cellStyle name="Navadno 61 2 4 2" xfId="14973"/>
    <cellStyle name="Navadno 61 2 4 2 2" xfId="16765"/>
    <cellStyle name="Navadno 61 2 4 2 2 2" xfId="20614"/>
    <cellStyle name="Navadno 61 2 4 2 2 3" xfId="18706"/>
    <cellStyle name="Navadno 61 2 4 2 3" xfId="19675"/>
    <cellStyle name="Navadno 61 2 4 2 4" xfId="17466"/>
    <cellStyle name="Navadno 61 2 4 3" xfId="15237"/>
    <cellStyle name="Navadno 61 2 4 3 2" xfId="16766"/>
    <cellStyle name="Navadno 61 2 4 3 2 2" xfId="20615"/>
    <cellStyle name="Navadno 61 2 4 3 2 3" xfId="18707"/>
    <cellStyle name="Navadno 61 2 4 3 3" xfId="19676"/>
    <cellStyle name="Navadno 61 2 4 3 4" xfId="17730"/>
    <cellStyle name="Navadno 61 2 4 4" xfId="16764"/>
    <cellStyle name="Navadno 61 2 4 4 2" xfId="20616"/>
    <cellStyle name="Navadno 61 2 4 4 3" xfId="18705"/>
    <cellStyle name="Navadno 61 2 4 5" xfId="19674"/>
    <cellStyle name="Navadno 61 2 4 6" xfId="17114"/>
    <cellStyle name="Navadno 61 2 4 7" xfId="14359"/>
    <cellStyle name="Navadno 61 2 5" xfId="14797"/>
    <cellStyle name="Navadno 61 2 5 2" xfId="16767"/>
    <cellStyle name="Navadno 61 2 5 2 2" xfId="20617"/>
    <cellStyle name="Navadno 61 2 5 2 3" xfId="18708"/>
    <cellStyle name="Navadno 61 2 5 3" xfId="19677"/>
    <cellStyle name="Navadno 61 2 5 4" xfId="17290"/>
    <cellStyle name="Navadno 61 2 6" xfId="14461"/>
    <cellStyle name="Navadno 61 2 6 2" xfId="16768"/>
    <cellStyle name="Navadno 61 2 6 2 2" xfId="20618"/>
    <cellStyle name="Navadno 61 2 6 2 3" xfId="18709"/>
    <cellStyle name="Navadno 61 2 6 3" xfId="19678"/>
    <cellStyle name="Navadno 61 2 6 4" xfId="17202"/>
    <cellStyle name="Navadno 61 2 7" xfId="15061"/>
    <cellStyle name="Navadno 61 2 7 2" xfId="16769"/>
    <cellStyle name="Navadno 61 2 7 2 2" xfId="20619"/>
    <cellStyle name="Navadno 61 2 7 2 3" xfId="18710"/>
    <cellStyle name="Navadno 61 2 7 3" xfId="19679"/>
    <cellStyle name="Navadno 61 2 7 4" xfId="17554"/>
    <cellStyle name="Navadno 61 2 8" xfId="15964"/>
    <cellStyle name="Navadno 61 2 8 2" xfId="20620"/>
    <cellStyle name="Navadno 61 2 8 3" xfId="17906"/>
    <cellStyle name="Navadno 61 2 9" xfId="18875"/>
    <cellStyle name="Navadno 61 3" xfId="5711"/>
    <cellStyle name="Navadno 61 3 10" xfId="6728"/>
    <cellStyle name="Navadno 61 3 2" xfId="5799"/>
    <cellStyle name="Navadno 61 3 2 2" xfId="14922"/>
    <cellStyle name="Navadno 61 3 2 2 2" xfId="15602"/>
    <cellStyle name="Navadno 61 3 2 2 2 2" xfId="16771"/>
    <cellStyle name="Navadno 61 3 2 2 2 2 2" xfId="20621"/>
    <cellStyle name="Navadno 61 3 2 2 2 2 3" xfId="18712"/>
    <cellStyle name="Navadno 61 3 2 2 2 3" xfId="19681"/>
    <cellStyle name="Navadno 61 3 2 2 2 4" xfId="17855"/>
    <cellStyle name="Navadno 61 3 2 2 3" xfId="16770"/>
    <cellStyle name="Navadno 61 3 2 2 3 2" xfId="20622"/>
    <cellStyle name="Navadno 61 3 2 2 3 3" xfId="18711"/>
    <cellStyle name="Navadno 61 3 2 2 4" xfId="19680"/>
    <cellStyle name="Navadno 61 3 2 2 5" xfId="17415"/>
    <cellStyle name="Navadno 61 3 2 3" xfId="15186"/>
    <cellStyle name="Navadno 61 3 2 3 2" xfId="16772"/>
    <cellStyle name="Navadno 61 3 2 3 2 2" xfId="20623"/>
    <cellStyle name="Navadno 61 3 2 3 2 3" xfId="18713"/>
    <cellStyle name="Navadno 61 3 2 3 3" xfId="19682"/>
    <cellStyle name="Navadno 61 3 2 3 4" xfId="17679"/>
    <cellStyle name="Navadno 61 3 2 4" xfId="16089"/>
    <cellStyle name="Navadno 61 3 2 4 2" xfId="20624"/>
    <cellStyle name="Navadno 61 3 2 4 3" xfId="18031"/>
    <cellStyle name="Navadno 61 3 2 5" xfId="19000"/>
    <cellStyle name="Navadno 61 3 2 6" xfId="17059"/>
    <cellStyle name="Navadno 61 3 2 7" xfId="8602"/>
    <cellStyle name="Navadno 61 3 3" xfId="14381"/>
    <cellStyle name="Navadno 61 3 3 2" xfId="14995"/>
    <cellStyle name="Navadno 61 3 3 2 2" xfId="16774"/>
    <cellStyle name="Navadno 61 3 3 2 2 2" xfId="20625"/>
    <cellStyle name="Navadno 61 3 3 2 2 3" xfId="18715"/>
    <cellStyle name="Navadno 61 3 3 2 3" xfId="19684"/>
    <cellStyle name="Navadno 61 3 3 2 4" xfId="17488"/>
    <cellStyle name="Navadno 61 3 3 3" xfId="15259"/>
    <cellStyle name="Navadno 61 3 3 3 2" xfId="16775"/>
    <cellStyle name="Navadno 61 3 3 3 2 2" xfId="20626"/>
    <cellStyle name="Navadno 61 3 3 3 2 3" xfId="18716"/>
    <cellStyle name="Navadno 61 3 3 3 3" xfId="19685"/>
    <cellStyle name="Navadno 61 3 3 3 4" xfId="17752"/>
    <cellStyle name="Navadno 61 3 3 4" xfId="16773"/>
    <cellStyle name="Navadno 61 3 3 4 2" xfId="20627"/>
    <cellStyle name="Navadno 61 3 3 4 3" xfId="18714"/>
    <cellStyle name="Navadno 61 3 3 5" xfId="19683"/>
    <cellStyle name="Navadno 61 3 3 6" xfId="17136"/>
    <cellStyle name="Navadno 61 3 4" xfId="14819"/>
    <cellStyle name="Navadno 61 3 4 2" xfId="16776"/>
    <cellStyle name="Navadno 61 3 4 2 2" xfId="20628"/>
    <cellStyle name="Navadno 61 3 4 2 3" xfId="18717"/>
    <cellStyle name="Navadno 61 3 4 3" xfId="19686"/>
    <cellStyle name="Navadno 61 3 4 4" xfId="17312"/>
    <cellStyle name="Navadno 61 3 5" xfId="14483"/>
    <cellStyle name="Navadno 61 3 5 2" xfId="16777"/>
    <cellStyle name="Navadno 61 3 5 2 2" xfId="20629"/>
    <cellStyle name="Navadno 61 3 5 2 3" xfId="18718"/>
    <cellStyle name="Navadno 61 3 5 3" xfId="19687"/>
    <cellStyle name="Navadno 61 3 5 4" xfId="17224"/>
    <cellStyle name="Navadno 61 3 6" xfId="15083"/>
    <cellStyle name="Navadno 61 3 6 2" xfId="16778"/>
    <cellStyle name="Navadno 61 3 6 2 2" xfId="20630"/>
    <cellStyle name="Navadno 61 3 6 2 3" xfId="18719"/>
    <cellStyle name="Navadno 61 3 6 3" xfId="19688"/>
    <cellStyle name="Navadno 61 3 6 4" xfId="17576"/>
    <cellStyle name="Navadno 61 3 7" xfId="15986"/>
    <cellStyle name="Navadno 61 3 7 2" xfId="20631"/>
    <cellStyle name="Navadno 61 3 7 3" xfId="17928"/>
    <cellStyle name="Navadno 61 3 8" xfId="18897"/>
    <cellStyle name="Navadno 61 3 9" xfId="16956"/>
    <cellStyle name="Navadno 61 4" xfId="5667"/>
    <cellStyle name="Navadno 61 4 2" xfId="14919"/>
    <cellStyle name="Navadno 61 4 2 2" xfId="15599"/>
    <cellStyle name="Navadno 61 4 2 2 2" xfId="16780"/>
    <cellStyle name="Navadno 61 4 2 2 2 2" xfId="20632"/>
    <cellStyle name="Navadno 61 4 2 2 2 3" xfId="18721"/>
    <cellStyle name="Navadno 61 4 2 2 3" xfId="19690"/>
    <cellStyle name="Navadno 61 4 2 2 4" xfId="17852"/>
    <cellStyle name="Navadno 61 4 2 3" xfId="16779"/>
    <cellStyle name="Navadno 61 4 2 3 2" xfId="20633"/>
    <cellStyle name="Navadno 61 4 2 3 3" xfId="18720"/>
    <cellStyle name="Navadno 61 4 2 4" xfId="19689"/>
    <cellStyle name="Navadno 61 4 2 5" xfId="17412"/>
    <cellStyle name="Navadno 61 4 3" xfId="15183"/>
    <cellStyle name="Navadno 61 4 3 2" xfId="16781"/>
    <cellStyle name="Navadno 61 4 3 2 2" xfId="20634"/>
    <cellStyle name="Navadno 61 4 3 2 3" xfId="18722"/>
    <cellStyle name="Navadno 61 4 3 3" xfId="19691"/>
    <cellStyle name="Navadno 61 4 3 4" xfId="17676"/>
    <cellStyle name="Navadno 61 4 4" xfId="16086"/>
    <cellStyle name="Navadno 61 4 4 2" xfId="20635"/>
    <cellStyle name="Navadno 61 4 4 3" xfId="18028"/>
    <cellStyle name="Navadno 61 4 5" xfId="18997"/>
    <cellStyle name="Navadno 61 4 6" xfId="17056"/>
    <cellStyle name="Navadno 61 4 7" xfId="8599"/>
    <cellStyle name="Navadno 61 5" xfId="5755"/>
    <cellStyle name="Navadno 61 5 2" xfId="14951"/>
    <cellStyle name="Navadno 61 5 2 2" xfId="16783"/>
    <cellStyle name="Navadno 61 5 2 2 2" xfId="20636"/>
    <cellStyle name="Navadno 61 5 2 2 3" xfId="18724"/>
    <cellStyle name="Navadno 61 5 2 3" xfId="19693"/>
    <cellStyle name="Navadno 61 5 2 4" xfId="17444"/>
    <cellStyle name="Navadno 61 5 3" xfId="15215"/>
    <cellStyle name="Navadno 61 5 3 2" xfId="16784"/>
    <cellStyle name="Navadno 61 5 3 2 2" xfId="20637"/>
    <cellStyle name="Navadno 61 5 3 2 3" xfId="18725"/>
    <cellStyle name="Navadno 61 5 3 3" xfId="19694"/>
    <cellStyle name="Navadno 61 5 3 4" xfId="17708"/>
    <cellStyle name="Navadno 61 5 4" xfId="16782"/>
    <cellStyle name="Navadno 61 5 4 2" xfId="20638"/>
    <cellStyle name="Navadno 61 5 4 3" xfId="18723"/>
    <cellStyle name="Navadno 61 5 5" xfId="19692"/>
    <cellStyle name="Navadno 61 5 6" xfId="17092"/>
    <cellStyle name="Navadno 61 5 7" xfId="14333"/>
    <cellStyle name="Navadno 61 6" xfId="14775"/>
    <cellStyle name="Navadno 61 6 2" xfId="16785"/>
    <cellStyle name="Navadno 61 6 2 2" xfId="20639"/>
    <cellStyle name="Navadno 61 6 2 3" xfId="18726"/>
    <cellStyle name="Navadno 61 6 3" xfId="19695"/>
    <cellStyle name="Navadno 61 6 4" xfId="17268"/>
    <cellStyle name="Navadno 61 7" xfId="14439"/>
    <cellStyle name="Navadno 61 7 2" xfId="16786"/>
    <cellStyle name="Navadno 61 7 2 2" xfId="20640"/>
    <cellStyle name="Navadno 61 7 2 3" xfId="18727"/>
    <cellStyle name="Navadno 61 7 3" xfId="19696"/>
    <cellStyle name="Navadno 61 7 4" xfId="17180"/>
    <cellStyle name="Navadno 61 8" xfId="15039"/>
    <cellStyle name="Navadno 61 8 2" xfId="16787"/>
    <cellStyle name="Navadno 61 8 2 2" xfId="20641"/>
    <cellStyle name="Navadno 61 8 2 3" xfId="18728"/>
    <cellStyle name="Navadno 61 8 3" xfId="19697"/>
    <cellStyle name="Navadno 61 8 4" xfId="17532"/>
    <cellStyle name="Navadno 61 9" xfId="15942"/>
    <cellStyle name="Navadno 61 9 2" xfId="20642"/>
    <cellStyle name="Navadno 61 9 3" xfId="17884"/>
    <cellStyle name="Navadno 62" xfId="5587"/>
    <cellStyle name="Navadno 62 10" xfId="18839"/>
    <cellStyle name="Navadno 62 11" xfId="16898"/>
    <cellStyle name="Navadno 62 12" xfId="6670"/>
    <cellStyle name="Navadno 62 2" xfId="5630"/>
    <cellStyle name="Navadno 62 2 10" xfId="16920"/>
    <cellStyle name="Navadno 62 2 11" xfId="6692"/>
    <cellStyle name="Navadno 62 2 2" xfId="5719"/>
    <cellStyle name="Navadno 62 2 2 10" xfId="6736"/>
    <cellStyle name="Navadno 62 2 2 2" xfId="5807"/>
    <cellStyle name="Navadno 62 2 2 2 2" xfId="14925"/>
    <cellStyle name="Navadno 62 2 2 2 2 2" xfId="15605"/>
    <cellStyle name="Navadno 62 2 2 2 2 2 2" xfId="16789"/>
    <cellStyle name="Navadno 62 2 2 2 2 2 2 2" xfId="20643"/>
    <cellStyle name="Navadno 62 2 2 2 2 2 2 3" xfId="18730"/>
    <cellStyle name="Navadno 62 2 2 2 2 2 3" xfId="19699"/>
    <cellStyle name="Navadno 62 2 2 2 2 2 4" xfId="17858"/>
    <cellStyle name="Navadno 62 2 2 2 2 3" xfId="16788"/>
    <cellStyle name="Navadno 62 2 2 2 2 3 2" xfId="20644"/>
    <cellStyle name="Navadno 62 2 2 2 2 3 3" xfId="18729"/>
    <cellStyle name="Navadno 62 2 2 2 2 4" xfId="19698"/>
    <cellStyle name="Navadno 62 2 2 2 2 5" xfId="17418"/>
    <cellStyle name="Navadno 62 2 2 2 3" xfId="15189"/>
    <cellStyle name="Navadno 62 2 2 2 3 2" xfId="16790"/>
    <cellStyle name="Navadno 62 2 2 2 3 2 2" xfId="20645"/>
    <cellStyle name="Navadno 62 2 2 2 3 2 3" xfId="18731"/>
    <cellStyle name="Navadno 62 2 2 2 3 3" xfId="19700"/>
    <cellStyle name="Navadno 62 2 2 2 3 4" xfId="17682"/>
    <cellStyle name="Navadno 62 2 2 2 4" xfId="16092"/>
    <cellStyle name="Navadno 62 2 2 2 4 2" xfId="20646"/>
    <cellStyle name="Navadno 62 2 2 2 4 3" xfId="18034"/>
    <cellStyle name="Navadno 62 2 2 2 5" xfId="19003"/>
    <cellStyle name="Navadno 62 2 2 2 6" xfId="17062"/>
    <cellStyle name="Navadno 62 2 2 2 7" xfId="8605"/>
    <cellStyle name="Navadno 62 2 2 3" xfId="14389"/>
    <cellStyle name="Navadno 62 2 2 3 2" xfId="15003"/>
    <cellStyle name="Navadno 62 2 2 3 2 2" xfId="16792"/>
    <cellStyle name="Navadno 62 2 2 3 2 2 2" xfId="20647"/>
    <cellStyle name="Navadno 62 2 2 3 2 2 3" xfId="18733"/>
    <cellStyle name="Navadno 62 2 2 3 2 3" xfId="19702"/>
    <cellStyle name="Navadno 62 2 2 3 2 4" xfId="17496"/>
    <cellStyle name="Navadno 62 2 2 3 3" xfId="15267"/>
    <cellStyle name="Navadno 62 2 2 3 3 2" xfId="16793"/>
    <cellStyle name="Navadno 62 2 2 3 3 2 2" xfId="20648"/>
    <cellStyle name="Navadno 62 2 2 3 3 2 3" xfId="18734"/>
    <cellStyle name="Navadno 62 2 2 3 3 3" xfId="19703"/>
    <cellStyle name="Navadno 62 2 2 3 3 4" xfId="17760"/>
    <cellStyle name="Navadno 62 2 2 3 4" xfId="16791"/>
    <cellStyle name="Navadno 62 2 2 3 4 2" xfId="20649"/>
    <cellStyle name="Navadno 62 2 2 3 4 3" xfId="18732"/>
    <cellStyle name="Navadno 62 2 2 3 5" xfId="19701"/>
    <cellStyle name="Navadno 62 2 2 3 6" xfId="17144"/>
    <cellStyle name="Navadno 62 2 2 4" xfId="14827"/>
    <cellStyle name="Navadno 62 2 2 4 2" xfId="16794"/>
    <cellStyle name="Navadno 62 2 2 4 2 2" xfId="20650"/>
    <cellStyle name="Navadno 62 2 2 4 2 3" xfId="18735"/>
    <cellStyle name="Navadno 62 2 2 4 3" xfId="19704"/>
    <cellStyle name="Navadno 62 2 2 4 4" xfId="17320"/>
    <cellStyle name="Navadno 62 2 2 5" xfId="14491"/>
    <cellStyle name="Navadno 62 2 2 5 2" xfId="16795"/>
    <cellStyle name="Navadno 62 2 2 5 2 2" xfId="20651"/>
    <cellStyle name="Navadno 62 2 2 5 2 3" xfId="18736"/>
    <cellStyle name="Navadno 62 2 2 5 3" xfId="19705"/>
    <cellStyle name="Navadno 62 2 2 5 4" xfId="17232"/>
    <cellStyle name="Navadno 62 2 2 6" xfId="15091"/>
    <cellStyle name="Navadno 62 2 2 6 2" xfId="16796"/>
    <cellStyle name="Navadno 62 2 2 6 2 2" xfId="20652"/>
    <cellStyle name="Navadno 62 2 2 6 2 3" xfId="18737"/>
    <cellStyle name="Navadno 62 2 2 6 3" xfId="19706"/>
    <cellStyle name="Navadno 62 2 2 6 4" xfId="17584"/>
    <cellStyle name="Navadno 62 2 2 7" xfId="15994"/>
    <cellStyle name="Navadno 62 2 2 7 2" xfId="20653"/>
    <cellStyle name="Navadno 62 2 2 7 3" xfId="17936"/>
    <cellStyle name="Navadno 62 2 2 8" xfId="18905"/>
    <cellStyle name="Navadno 62 2 2 9" xfId="16964"/>
    <cellStyle name="Navadno 62 2 3" xfId="5675"/>
    <cellStyle name="Navadno 62 2 3 2" xfId="14924"/>
    <cellStyle name="Navadno 62 2 3 2 2" xfId="15604"/>
    <cellStyle name="Navadno 62 2 3 2 2 2" xfId="16798"/>
    <cellStyle name="Navadno 62 2 3 2 2 2 2" xfId="20654"/>
    <cellStyle name="Navadno 62 2 3 2 2 2 3" xfId="18739"/>
    <cellStyle name="Navadno 62 2 3 2 2 3" xfId="19708"/>
    <cellStyle name="Navadno 62 2 3 2 2 4" xfId="17857"/>
    <cellStyle name="Navadno 62 2 3 2 3" xfId="16797"/>
    <cellStyle name="Navadno 62 2 3 2 3 2" xfId="20655"/>
    <cellStyle name="Navadno 62 2 3 2 3 3" xfId="18738"/>
    <cellStyle name="Navadno 62 2 3 2 4" xfId="19707"/>
    <cellStyle name="Navadno 62 2 3 2 5" xfId="17417"/>
    <cellStyle name="Navadno 62 2 3 3" xfId="15188"/>
    <cellStyle name="Navadno 62 2 3 3 2" xfId="16799"/>
    <cellStyle name="Navadno 62 2 3 3 2 2" xfId="20656"/>
    <cellStyle name="Navadno 62 2 3 3 2 3" xfId="18740"/>
    <cellStyle name="Navadno 62 2 3 3 3" xfId="19709"/>
    <cellStyle name="Navadno 62 2 3 3 4" xfId="17681"/>
    <cellStyle name="Navadno 62 2 3 4" xfId="16091"/>
    <cellStyle name="Navadno 62 2 3 4 2" xfId="20657"/>
    <cellStyle name="Navadno 62 2 3 4 3" xfId="18033"/>
    <cellStyle name="Navadno 62 2 3 5" xfId="19002"/>
    <cellStyle name="Navadno 62 2 3 6" xfId="17061"/>
    <cellStyle name="Navadno 62 2 3 7" xfId="8604"/>
    <cellStyle name="Navadno 62 2 4" xfId="5763"/>
    <cellStyle name="Navadno 62 2 4 2" xfId="14959"/>
    <cellStyle name="Navadno 62 2 4 2 2" xfId="16801"/>
    <cellStyle name="Navadno 62 2 4 2 2 2" xfId="20658"/>
    <cellStyle name="Navadno 62 2 4 2 2 3" xfId="18742"/>
    <cellStyle name="Navadno 62 2 4 2 3" xfId="19711"/>
    <cellStyle name="Navadno 62 2 4 2 4" xfId="17452"/>
    <cellStyle name="Navadno 62 2 4 3" xfId="15223"/>
    <cellStyle name="Navadno 62 2 4 3 2" xfId="16802"/>
    <cellStyle name="Navadno 62 2 4 3 2 2" xfId="20659"/>
    <cellStyle name="Navadno 62 2 4 3 2 3" xfId="18743"/>
    <cellStyle name="Navadno 62 2 4 3 3" xfId="19712"/>
    <cellStyle name="Navadno 62 2 4 3 4" xfId="17716"/>
    <cellStyle name="Navadno 62 2 4 4" xfId="16800"/>
    <cellStyle name="Navadno 62 2 4 4 2" xfId="20660"/>
    <cellStyle name="Navadno 62 2 4 4 3" xfId="18741"/>
    <cellStyle name="Navadno 62 2 4 5" xfId="19710"/>
    <cellStyle name="Navadno 62 2 4 6" xfId="17100"/>
    <cellStyle name="Navadno 62 2 4 7" xfId="14345"/>
    <cellStyle name="Navadno 62 2 5" xfId="14783"/>
    <cellStyle name="Navadno 62 2 5 2" xfId="16803"/>
    <cellStyle name="Navadno 62 2 5 2 2" xfId="20661"/>
    <cellStyle name="Navadno 62 2 5 2 3" xfId="18744"/>
    <cellStyle name="Navadno 62 2 5 3" xfId="19713"/>
    <cellStyle name="Navadno 62 2 5 4" xfId="17276"/>
    <cellStyle name="Navadno 62 2 6" xfId="14447"/>
    <cellStyle name="Navadno 62 2 6 2" xfId="16804"/>
    <cellStyle name="Navadno 62 2 6 2 2" xfId="20662"/>
    <cellStyle name="Navadno 62 2 6 2 3" xfId="18745"/>
    <cellStyle name="Navadno 62 2 6 3" xfId="19714"/>
    <cellStyle name="Navadno 62 2 6 4" xfId="17188"/>
    <cellStyle name="Navadno 62 2 7" xfId="15047"/>
    <cellStyle name="Navadno 62 2 7 2" xfId="16805"/>
    <cellStyle name="Navadno 62 2 7 2 2" xfId="20663"/>
    <cellStyle name="Navadno 62 2 7 2 3" xfId="18746"/>
    <cellStyle name="Navadno 62 2 7 3" xfId="19715"/>
    <cellStyle name="Navadno 62 2 7 4" xfId="17540"/>
    <cellStyle name="Navadno 62 2 8" xfId="15950"/>
    <cellStyle name="Navadno 62 2 8 2" xfId="20664"/>
    <cellStyle name="Navadno 62 2 8 3" xfId="17892"/>
    <cellStyle name="Navadno 62 2 9" xfId="18861"/>
    <cellStyle name="Navadno 62 3" xfId="5697"/>
    <cellStyle name="Navadno 62 3 10" xfId="6714"/>
    <cellStyle name="Navadno 62 3 2" xfId="5785"/>
    <cellStyle name="Navadno 62 3 2 2" xfId="14926"/>
    <cellStyle name="Navadno 62 3 2 2 2" xfId="15606"/>
    <cellStyle name="Navadno 62 3 2 2 2 2" xfId="16807"/>
    <cellStyle name="Navadno 62 3 2 2 2 2 2" xfId="20665"/>
    <cellStyle name="Navadno 62 3 2 2 2 2 3" xfId="18748"/>
    <cellStyle name="Navadno 62 3 2 2 2 3" xfId="19717"/>
    <cellStyle name="Navadno 62 3 2 2 2 4" xfId="17859"/>
    <cellStyle name="Navadno 62 3 2 2 3" xfId="16806"/>
    <cellStyle name="Navadno 62 3 2 2 3 2" xfId="20666"/>
    <cellStyle name="Navadno 62 3 2 2 3 3" xfId="18747"/>
    <cellStyle name="Navadno 62 3 2 2 4" xfId="19716"/>
    <cellStyle name="Navadno 62 3 2 2 5" xfId="17419"/>
    <cellStyle name="Navadno 62 3 2 3" xfId="15190"/>
    <cellStyle name="Navadno 62 3 2 3 2" xfId="16808"/>
    <cellStyle name="Navadno 62 3 2 3 2 2" xfId="20667"/>
    <cellStyle name="Navadno 62 3 2 3 2 3" xfId="18749"/>
    <cellStyle name="Navadno 62 3 2 3 3" xfId="19718"/>
    <cellStyle name="Navadno 62 3 2 3 4" xfId="17683"/>
    <cellStyle name="Navadno 62 3 2 4" xfId="16093"/>
    <cellStyle name="Navadno 62 3 2 4 2" xfId="20668"/>
    <cellStyle name="Navadno 62 3 2 4 3" xfId="18035"/>
    <cellStyle name="Navadno 62 3 2 5" xfId="19004"/>
    <cellStyle name="Navadno 62 3 2 6" xfId="17063"/>
    <cellStyle name="Navadno 62 3 2 7" xfId="8606"/>
    <cellStyle name="Navadno 62 3 3" xfId="14367"/>
    <cellStyle name="Navadno 62 3 3 2" xfId="14981"/>
    <cellStyle name="Navadno 62 3 3 2 2" xfId="16810"/>
    <cellStyle name="Navadno 62 3 3 2 2 2" xfId="20669"/>
    <cellStyle name="Navadno 62 3 3 2 2 3" xfId="18751"/>
    <cellStyle name="Navadno 62 3 3 2 3" xfId="19720"/>
    <cellStyle name="Navadno 62 3 3 2 4" xfId="17474"/>
    <cellStyle name="Navadno 62 3 3 3" xfId="15245"/>
    <cellStyle name="Navadno 62 3 3 3 2" xfId="16811"/>
    <cellStyle name="Navadno 62 3 3 3 2 2" xfId="20670"/>
    <cellStyle name="Navadno 62 3 3 3 2 3" xfId="18752"/>
    <cellStyle name="Navadno 62 3 3 3 3" xfId="19721"/>
    <cellStyle name="Navadno 62 3 3 3 4" xfId="17738"/>
    <cellStyle name="Navadno 62 3 3 4" xfId="16809"/>
    <cellStyle name="Navadno 62 3 3 4 2" xfId="20671"/>
    <cellStyle name="Navadno 62 3 3 4 3" xfId="18750"/>
    <cellStyle name="Navadno 62 3 3 5" xfId="19719"/>
    <cellStyle name="Navadno 62 3 3 6" xfId="17122"/>
    <cellStyle name="Navadno 62 3 4" xfId="14805"/>
    <cellStyle name="Navadno 62 3 4 2" xfId="16812"/>
    <cellStyle name="Navadno 62 3 4 2 2" xfId="20672"/>
    <cellStyle name="Navadno 62 3 4 2 3" xfId="18753"/>
    <cellStyle name="Navadno 62 3 4 3" xfId="19722"/>
    <cellStyle name="Navadno 62 3 4 4" xfId="17298"/>
    <cellStyle name="Navadno 62 3 5" xfId="14469"/>
    <cellStyle name="Navadno 62 3 5 2" xfId="16813"/>
    <cellStyle name="Navadno 62 3 5 2 2" xfId="20673"/>
    <cellStyle name="Navadno 62 3 5 2 3" xfId="18754"/>
    <cellStyle name="Navadno 62 3 5 3" xfId="19723"/>
    <cellStyle name="Navadno 62 3 5 4" xfId="17210"/>
    <cellStyle name="Navadno 62 3 6" xfId="15069"/>
    <cellStyle name="Navadno 62 3 6 2" xfId="16814"/>
    <cellStyle name="Navadno 62 3 6 2 2" xfId="20674"/>
    <cellStyle name="Navadno 62 3 6 2 3" xfId="18755"/>
    <cellStyle name="Navadno 62 3 6 3" xfId="19724"/>
    <cellStyle name="Navadno 62 3 6 4" xfId="17562"/>
    <cellStyle name="Navadno 62 3 7" xfId="15972"/>
    <cellStyle name="Navadno 62 3 7 2" xfId="20675"/>
    <cellStyle name="Navadno 62 3 7 3" xfId="17914"/>
    <cellStyle name="Navadno 62 3 8" xfId="18883"/>
    <cellStyle name="Navadno 62 3 9" xfId="16942"/>
    <cellStyle name="Navadno 62 4" xfId="5653"/>
    <cellStyle name="Navadno 62 4 2" xfId="14923"/>
    <cellStyle name="Navadno 62 4 2 2" xfId="15603"/>
    <cellStyle name="Navadno 62 4 2 2 2" xfId="16816"/>
    <cellStyle name="Navadno 62 4 2 2 2 2" xfId="20676"/>
    <cellStyle name="Navadno 62 4 2 2 2 3" xfId="18757"/>
    <cellStyle name="Navadno 62 4 2 2 3" xfId="19726"/>
    <cellStyle name="Navadno 62 4 2 2 4" xfId="17856"/>
    <cellStyle name="Navadno 62 4 2 3" xfId="16815"/>
    <cellStyle name="Navadno 62 4 2 3 2" xfId="20677"/>
    <cellStyle name="Navadno 62 4 2 3 3" xfId="18756"/>
    <cellStyle name="Navadno 62 4 2 4" xfId="19725"/>
    <cellStyle name="Navadno 62 4 2 5" xfId="17416"/>
    <cellStyle name="Navadno 62 4 3" xfId="15187"/>
    <cellStyle name="Navadno 62 4 3 2" xfId="16817"/>
    <cellStyle name="Navadno 62 4 3 2 2" xfId="20678"/>
    <cellStyle name="Navadno 62 4 3 2 3" xfId="18758"/>
    <cellStyle name="Navadno 62 4 3 3" xfId="19727"/>
    <cellStyle name="Navadno 62 4 3 4" xfId="17680"/>
    <cellStyle name="Navadno 62 4 4" xfId="16090"/>
    <cellStyle name="Navadno 62 4 4 2" xfId="20679"/>
    <cellStyle name="Navadno 62 4 4 3" xfId="18032"/>
    <cellStyle name="Navadno 62 4 5" xfId="19001"/>
    <cellStyle name="Navadno 62 4 6" xfId="17060"/>
    <cellStyle name="Navadno 62 4 7" xfId="8603"/>
    <cellStyle name="Navadno 62 5" xfId="5741"/>
    <cellStyle name="Navadno 62 5 2" xfId="14937"/>
    <cellStyle name="Navadno 62 5 2 2" xfId="16819"/>
    <cellStyle name="Navadno 62 5 2 2 2" xfId="20680"/>
    <cellStyle name="Navadno 62 5 2 2 3" xfId="18760"/>
    <cellStyle name="Navadno 62 5 2 3" xfId="19729"/>
    <cellStyle name="Navadno 62 5 2 4" xfId="17430"/>
    <cellStyle name="Navadno 62 5 3" xfId="15201"/>
    <cellStyle name="Navadno 62 5 3 2" xfId="16820"/>
    <cellStyle name="Navadno 62 5 3 2 2" xfId="20681"/>
    <cellStyle name="Navadno 62 5 3 2 3" xfId="18761"/>
    <cellStyle name="Navadno 62 5 3 3" xfId="19730"/>
    <cellStyle name="Navadno 62 5 3 4" xfId="17694"/>
    <cellStyle name="Navadno 62 5 4" xfId="16818"/>
    <cellStyle name="Navadno 62 5 4 2" xfId="20682"/>
    <cellStyle name="Navadno 62 5 4 3" xfId="18759"/>
    <cellStyle name="Navadno 62 5 5" xfId="19728"/>
    <cellStyle name="Navadno 62 5 6" xfId="17078"/>
    <cellStyle name="Navadno 62 5 7" xfId="14319"/>
    <cellStyle name="Navadno 62 6" xfId="14761"/>
    <cellStyle name="Navadno 62 6 2" xfId="16821"/>
    <cellStyle name="Navadno 62 6 2 2" xfId="20683"/>
    <cellStyle name="Navadno 62 6 2 3" xfId="18762"/>
    <cellStyle name="Navadno 62 6 3" xfId="19731"/>
    <cellStyle name="Navadno 62 6 4" xfId="17254"/>
    <cellStyle name="Navadno 62 7" xfId="14425"/>
    <cellStyle name="Navadno 62 7 2" xfId="16822"/>
    <cellStyle name="Navadno 62 7 2 2" xfId="20684"/>
    <cellStyle name="Navadno 62 7 2 3" xfId="18763"/>
    <cellStyle name="Navadno 62 7 3" xfId="19732"/>
    <cellStyle name="Navadno 62 7 4" xfId="17166"/>
    <cellStyle name="Navadno 62 8" xfId="15025"/>
    <cellStyle name="Navadno 62 8 2" xfId="16823"/>
    <cellStyle name="Navadno 62 8 2 2" xfId="20685"/>
    <cellStyle name="Navadno 62 8 2 3" xfId="18764"/>
    <cellStyle name="Navadno 62 8 3" xfId="19733"/>
    <cellStyle name="Navadno 62 8 4" xfId="17518"/>
    <cellStyle name="Navadno 62 9" xfId="15928"/>
    <cellStyle name="Navadno 62 9 2" xfId="20686"/>
    <cellStyle name="Navadno 62 9 3" xfId="17870"/>
    <cellStyle name="Navadno 63" xfId="5608"/>
    <cellStyle name="Navadno 63 10" xfId="18858"/>
    <cellStyle name="Navadno 63 11" xfId="16917"/>
    <cellStyle name="Navadno 63 12" xfId="6689"/>
    <cellStyle name="Navadno 63 2" xfId="5649"/>
    <cellStyle name="Navadno 63 2 10" xfId="16939"/>
    <cellStyle name="Navadno 63 2 11" xfId="6711"/>
    <cellStyle name="Navadno 63 2 2" xfId="5738"/>
    <cellStyle name="Navadno 63 2 2 10" xfId="6755"/>
    <cellStyle name="Navadno 63 2 2 2" xfId="5826"/>
    <cellStyle name="Navadno 63 2 2 2 2" xfId="14929"/>
    <cellStyle name="Navadno 63 2 2 2 2 2" xfId="15609"/>
    <cellStyle name="Navadno 63 2 2 2 2 2 2" xfId="16825"/>
    <cellStyle name="Navadno 63 2 2 2 2 2 2 2" xfId="20687"/>
    <cellStyle name="Navadno 63 2 2 2 2 2 2 3" xfId="18766"/>
    <cellStyle name="Navadno 63 2 2 2 2 2 3" xfId="19735"/>
    <cellStyle name="Navadno 63 2 2 2 2 2 4" xfId="17862"/>
    <cellStyle name="Navadno 63 2 2 2 2 3" xfId="16824"/>
    <cellStyle name="Navadno 63 2 2 2 2 3 2" xfId="20688"/>
    <cellStyle name="Navadno 63 2 2 2 2 3 3" xfId="18765"/>
    <cellStyle name="Navadno 63 2 2 2 2 4" xfId="19734"/>
    <cellStyle name="Navadno 63 2 2 2 2 5" xfId="17422"/>
    <cellStyle name="Navadno 63 2 2 2 3" xfId="15193"/>
    <cellStyle name="Navadno 63 2 2 2 3 2" xfId="16826"/>
    <cellStyle name="Navadno 63 2 2 2 3 2 2" xfId="20689"/>
    <cellStyle name="Navadno 63 2 2 2 3 2 3" xfId="18767"/>
    <cellStyle name="Navadno 63 2 2 2 3 3" xfId="19736"/>
    <cellStyle name="Navadno 63 2 2 2 3 4" xfId="17686"/>
    <cellStyle name="Navadno 63 2 2 2 4" xfId="16096"/>
    <cellStyle name="Navadno 63 2 2 2 4 2" xfId="20690"/>
    <cellStyle name="Navadno 63 2 2 2 4 3" xfId="18038"/>
    <cellStyle name="Navadno 63 2 2 2 5" xfId="19007"/>
    <cellStyle name="Navadno 63 2 2 2 6" xfId="17066"/>
    <cellStyle name="Navadno 63 2 2 2 7" xfId="8609"/>
    <cellStyle name="Navadno 63 2 2 3" xfId="14408"/>
    <cellStyle name="Navadno 63 2 2 3 2" xfId="15022"/>
    <cellStyle name="Navadno 63 2 2 3 2 2" xfId="16828"/>
    <cellStyle name="Navadno 63 2 2 3 2 2 2" xfId="20691"/>
    <cellStyle name="Navadno 63 2 2 3 2 2 3" xfId="18769"/>
    <cellStyle name="Navadno 63 2 2 3 2 3" xfId="19738"/>
    <cellStyle name="Navadno 63 2 2 3 2 4" xfId="17515"/>
    <cellStyle name="Navadno 63 2 2 3 3" xfId="15286"/>
    <cellStyle name="Navadno 63 2 2 3 3 2" xfId="16829"/>
    <cellStyle name="Navadno 63 2 2 3 3 2 2" xfId="20692"/>
    <cellStyle name="Navadno 63 2 2 3 3 2 3" xfId="18770"/>
    <cellStyle name="Navadno 63 2 2 3 3 3" xfId="19739"/>
    <cellStyle name="Navadno 63 2 2 3 3 4" xfId="17779"/>
    <cellStyle name="Navadno 63 2 2 3 4" xfId="16827"/>
    <cellStyle name="Navadno 63 2 2 3 4 2" xfId="20693"/>
    <cellStyle name="Navadno 63 2 2 3 4 3" xfId="18768"/>
    <cellStyle name="Navadno 63 2 2 3 5" xfId="19737"/>
    <cellStyle name="Navadno 63 2 2 3 6" xfId="17163"/>
    <cellStyle name="Navadno 63 2 2 4" xfId="14846"/>
    <cellStyle name="Navadno 63 2 2 4 2" xfId="16830"/>
    <cellStyle name="Navadno 63 2 2 4 2 2" xfId="20694"/>
    <cellStyle name="Navadno 63 2 2 4 2 3" xfId="18771"/>
    <cellStyle name="Navadno 63 2 2 4 3" xfId="19740"/>
    <cellStyle name="Navadno 63 2 2 4 4" xfId="17339"/>
    <cellStyle name="Navadno 63 2 2 5" xfId="14510"/>
    <cellStyle name="Navadno 63 2 2 5 2" xfId="16831"/>
    <cellStyle name="Navadno 63 2 2 5 2 2" xfId="20695"/>
    <cellStyle name="Navadno 63 2 2 5 2 3" xfId="18772"/>
    <cellStyle name="Navadno 63 2 2 5 3" xfId="19741"/>
    <cellStyle name="Navadno 63 2 2 5 4" xfId="17251"/>
    <cellStyle name="Navadno 63 2 2 6" xfId="15110"/>
    <cellStyle name="Navadno 63 2 2 6 2" xfId="16832"/>
    <cellStyle name="Navadno 63 2 2 6 2 2" xfId="20696"/>
    <cellStyle name="Navadno 63 2 2 6 2 3" xfId="18773"/>
    <cellStyle name="Navadno 63 2 2 6 3" xfId="19742"/>
    <cellStyle name="Navadno 63 2 2 6 4" xfId="17603"/>
    <cellStyle name="Navadno 63 2 2 7" xfId="16013"/>
    <cellStyle name="Navadno 63 2 2 7 2" xfId="20697"/>
    <cellStyle name="Navadno 63 2 2 7 3" xfId="17955"/>
    <cellStyle name="Navadno 63 2 2 8" xfId="18924"/>
    <cellStyle name="Navadno 63 2 2 9" xfId="16983"/>
    <cellStyle name="Navadno 63 2 3" xfId="5694"/>
    <cellStyle name="Navadno 63 2 3 2" xfId="14928"/>
    <cellStyle name="Navadno 63 2 3 2 2" xfId="15608"/>
    <cellStyle name="Navadno 63 2 3 2 2 2" xfId="16834"/>
    <cellStyle name="Navadno 63 2 3 2 2 2 2" xfId="20698"/>
    <cellStyle name="Navadno 63 2 3 2 2 2 3" xfId="18775"/>
    <cellStyle name="Navadno 63 2 3 2 2 3" xfId="19744"/>
    <cellStyle name="Navadno 63 2 3 2 2 4" xfId="17861"/>
    <cellStyle name="Navadno 63 2 3 2 3" xfId="16833"/>
    <cellStyle name="Navadno 63 2 3 2 3 2" xfId="20699"/>
    <cellStyle name="Navadno 63 2 3 2 3 3" xfId="18774"/>
    <cellStyle name="Navadno 63 2 3 2 4" xfId="19743"/>
    <cellStyle name="Navadno 63 2 3 2 5" xfId="17421"/>
    <cellStyle name="Navadno 63 2 3 3" xfId="15192"/>
    <cellStyle name="Navadno 63 2 3 3 2" xfId="16835"/>
    <cellStyle name="Navadno 63 2 3 3 2 2" xfId="20700"/>
    <cellStyle name="Navadno 63 2 3 3 2 3" xfId="18776"/>
    <cellStyle name="Navadno 63 2 3 3 3" xfId="19745"/>
    <cellStyle name="Navadno 63 2 3 3 4" xfId="17685"/>
    <cellStyle name="Navadno 63 2 3 4" xfId="16095"/>
    <cellStyle name="Navadno 63 2 3 4 2" xfId="20701"/>
    <cellStyle name="Navadno 63 2 3 4 3" xfId="18037"/>
    <cellStyle name="Navadno 63 2 3 5" xfId="19006"/>
    <cellStyle name="Navadno 63 2 3 6" xfId="17065"/>
    <cellStyle name="Navadno 63 2 3 7" xfId="8608"/>
    <cellStyle name="Navadno 63 2 4" xfId="5782"/>
    <cellStyle name="Navadno 63 2 4 2" xfId="14978"/>
    <cellStyle name="Navadno 63 2 4 2 2" xfId="16837"/>
    <cellStyle name="Navadno 63 2 4 2 2 2" xfId="20702"/>
    <cellStyle name="Navadno 63 2 4 2 2 3" xfId="18778"/>
    <cellStyle name="Navadno 63 2 4 2 3" xfId="19747"/>
    <cellStyle name="Navadno 63 2 4 2 4" xfId="17471"/>
    <cellStyle name="Navadno 63 2 4 3" xfId="15242"/>
    <cellStyle name="Navadno 63 2 4 3 2" xfId="16838"/>
    <cellStyle name="Navadno 63 2 4 3 2 2" xfId="20703"/>
    <cellStyle name="Navadno 63 2 4 3 2 3" xfId="18779"/>
    <cellStyle name="Navadno 63 2 4 3 3" xfId="19748"/>
    <cellStyle name="Navadno 63 2 4 3 4" xfId="17735"/>
    <cellStyle name="Navadno 63 2 4 4" xfId="16836"/>
    <cellStyle name="Navadno 63 2 4 4 2" xfId="20704"/>
    <cellStyle name="Navadno 63 2 4 4 3" xfId="18777"/>
    <cellStyle name="Navadno 63 2 4 5" xfId="19746"/>
    <cellStyle name="Navadno 63 2 4 6" xfId="17119"/>
    <cellStyle name="Navadno 63 2 4 7" xfId="14364"/>
    <cellStyle name="Navadno 63 2 5" xfId="14802"/>
    <cellStyle name="Navadno 63 2 5 2" xfId="16839"/>
    <cellStyle name="Navadno 63 2 5 2 2" xfId="20705"/>
    <cellStyle name="Navadno 63 2 5 2 3" xfId="18780"/>
    <cellStyle name="Navadno 63 2 5 3" xfId="19749"/>
    <cellStyle name="Navadno 63 2 5 4" xfId="17295"/>
    <cellStyle name="Navadno 63 2 6" xfId="14466"/>
    <cellStyle name="Navadno 63 2 6 2" xfId="16840"/>
    <cellStyle name="Navadno 63 2 6 2 2" xfId="20706"/>
    <cellStyle name="Navadno 63 2 6 2 3" xfId="18781"/>
    <cellStyle name="Navadno 63 2 6 3" xfId="19750"/>
    <cellStyle name="Navadno 63 2 6 4" xfId="17207"/>
    <cellStyle name="Navadno 63 2 7" xfId="15066"/>
    <cellStyle name="Navadno 63 2 7 2" xfId="16841"/>
    <cellStyle name="Navadno 63 2 7 2 2" xfId="20707"/>
    <cellStyle name="Navadno 63 2 7 2 3" xfId="18782"/>
    <cellStyle name="Navadno 63 2 7 3" xfId="19751"/>
    <cellStyle name="Navadno 63 2 7 4" xfId="17559"/>
    <cellStyle name="Navadno 63 2 8" xfId="15969"/>
    <cellStyle name="Navadno 63 2 8 2" xfId="20708"/>
    <cellStyle name="Navadno 63 2 8 3" xfId="17911"/>
    <cellStyle name="Navadno 63 2 9" xfId="18880"/>
    <cellStyle name="Navadno 63 3" xfId="5716"/>
    <cellStyle name="Navadno 63 3 10" xfId="6733"/>
    <cellStyle name="Navadno 63 3 2" xfId="5804"/>
    <cellStyle name="Navadno 63 3 2 2" xfId="14930"/>
    <cellStyle name="Navadno 63 3 2 2 2" xfId="15610"/>
    <cellStyle name="Navadno 63 3 2 2 2 2" xfId="16843"/>
    <cellStyle name="Navadno 63 3 2 2 2 2 2" xfId="20709"/>
    <cellStyle name="Navadno 63 3 2 2 2 2 3" xfId="18784"/>
    <cellStyle name="Navadno 63 3 2 2 2 3" xfId="19753"/>
    <cellStyle name="Navadno 63 3 2 2 2 4" xfId="17863"/>
    <cellStyle name="Navadno 63 3 2 2 3" xfId="16842"/>
    <cellStyle name="Navadno 63 3 2 2 3 2" xfId="20710"/>
    <cellStyle name="Navadno 63 3 2 2 3 3" xfId="18783"/>
    <cellStyle name="Navadno 63 3 2 2 4" xfId="19752"/>
    <cellStyle name="Navadno 63 3 2 2 5" xfId="17423"/>
    <cellStyle name="Navadno 63 3 2 3" xfId="15194"/>
    <cellStyle name="Navadno 63 3 2 3 2" xfId="16844"/>
    <cellStyle name="Navadno 63 3 2 3 2 2" xfId="20711"/>
    <cellStyle name="Navadno 63 3 2 3 2 3" xfId="18785"/>
    <cellStyle name="Navadno 63 3 2 3 3" xfId="19754"/>
    <cellStyle name="Navadno 63 3 2 3 4" xfId="17687"/>
    <cellStyle name="Navadno 63 3 2 4" xfId="16097"/>
    <cellStyle name="Navadno 63 3 2 4 2" xfId="20712"/>
    <cellStyle name="Navadno 63 3 2 4 3" xfId="18039"/>
    <cellStyle name="Navadno 63 3 2 5" xfId="19008"/>
    <cellStyle name="Navadno 63 3 2 6" xfId="17067"/>
    <cellStyle name="Navadno 63 3 2 7" xfId="8610"/>
    <cellStyle name="Navadno 63 3 3" xfId="14386"/>
    <cellStyle name="Navadno 63 3 3 2" xfId="15000"/>
    <cellStyle name="Navadno 63 3 3 2 2" xfId="16846"/>
    <cellStyle name="Navadno 63 3 3 2 2 2" xfId="20713"/>
    <cellStyle name="Navadno 63 3 3 2 2 3" xfId="18787"/>
    <cellStyle name="Navadno 63 3 3 2 3" xfId="19756"/>
    <cellStyle name="Navadno 63 3 3 2 4" xfId="17493"/>
    <cellStyle name="Navadno 63 3 3 3" xfId="15264"/>
    <cellStyle name="Navadno 63 3 3 3 2" xfId="16847"/>
    <cellStyle name="Navadno 63 3 3 3 2 2" xfId="20714"/>
    <cellStyle name="Navadno 63 3 3 3 2 3" xfId="18788"/>
    <cellStyle name="Navadno 63 3 3 3 3" xfId="19757"/>
    <cellStyle name="Navadno 63 3 3 3 4" xfId="17757"/>
    <cellStyle name="Navadno 63 3 3 4" xfId="16845"/>
    <cellStyle name="Navadno 63 3 3 4 2" xfId="20715"/>
    <cellStyle name="Navadno 63 3 3 4 3" xfId="18786"/>
    <cellStyle name="Navadno 63 3 3 5" xfId="19755"/>
    <cellStyle name="Navadno 63 3 3 6" xfId="17141"/>
    <cellStyle name="Navadno 63 3 4" xfId="14824"/>
    <cellStyle name="Navadno 63 3 4 2" xfId="16848"/>
    <cellStyle name="Navadno 63 3 4 2 2" xfId="20716"/>
    <cellStyle name="Navadno 63 3 4 2 3" xfId="18789"/>
    <cellStyle name="Navadno 63 3 4 3" xfId="19758"/>
    <cellStyle name="Navadno 63 3 4 4" xfId="17317"/>
    <cellStyle name="Navadno 63 3 5" xfId="14488"/>
    <cellStyle name="Navadno 63 3 5 2" xfId="16849"/>
    <cellStyle name="Navadno 63 3 5 2 2" xfId="20717"/>
    <cellStyle name="Navadno 63 3 5 2 3" xfId="18790"/>
    <cellStyle name="Navadno 63 3 5 3" xfId="19759"/>
    <cellStyle name="Navadno 63 3 5 4" xfId="17229"/>
    <cellStyle name="Navadno 63 3 6" xfId="15088"/>
    <cellStyle name="Navadno 63 3 6 2" xfId="16850"/>
    <cellStyle name="Navadno 63 3 6 2 2" xfId="20718"/>
    <cellStyle name="Navadno 63 3 6 2 3" xfId="18791"/>
    <cellStyle name="Navadno 63 3 6 3" xfId="19760"/>
    <cellStyle name="Navadno 63 3 6 4" xfId="17581"/>
    <cellStyle name="Navadno 63 3 7" xfId="15991"/>
    <cellStyle name="Navadno 63 3 7 2" xfId="20719"/>
    <cellStyle name="Navadno 63 3 7 3" xfId="17933"/>
    <cellStyle name="Navadno 63 3 8" xfId="18902"/>
    <cellStyle name="Navadno 63 3 9" xfId="16961"/>
    <cellStyle name="Navadno 63 4" xfId="5672"/>
    <cellStyle name="Navadno 63 4 2" xfId="14927"/>
    <cellStyle name="Navadno 63 4 2 2" xfId="15607"/>
    <cellStyle name="Navadno 63 4 2 2 2" xfId="16852"/>
    <cellStyle name="Navadno 63 4 2 2 2 2" xfId="20720"/>
    <cellStyle name="Navadno 63 4 2 2 2 3" xfId="18793"/>
    <cellStyle name="Navadno 63 4 2 2 3" xfId="19762"/>
    <cellStyle name="Navadno 63 4 2 2 4" xfId="17860"/>
    <cellStyle name="Navadno 63 4 2 3" xfId="16851"/>
    <cellStyle name="Navadno 63 4 2 3 2" xfId="20721"/>
    <cellStyle name="Navadno 63 4 2 3 3" xfId="18792"/>
    <cellStyle name="Navadno 63 4 2 4" xfId="19761"/>
    <cellStyle name="Navadno 63 4 2 5" xfId="17420"/>
    <cellStyle name="Navadno 63 4 3" xfId="15191"/>
    <cellStyle name="Navadno 63 4 3 2" xfId="16853"/>
    <cellStyle name="Navadno 63 4 3 2 2" xfId="20722"/>
    <cellStyle name="Navadno 63 4 3 2 3" xfId="18794"/>
    <cellStyle name="Navadno 63 4 3 3" xfId="19763"/>
    <cellStyle name="Navadno 63 4 3 4" xfId="17684"/>
    <cellStyle name="Navadno 63 4 4" xfId="16094"/>
    <cellStyle name="Navadno 63 4 4 2" xfId="20723"/>
    <cellStyle name="Navadno 63 4 4 3" xfId="18036"/>
    <cellStyle name="Navadno 63 4 5" xfId="19005"/>
    <cellStyle name="Navadno 63 4 6" xfId="17064"/>
    <cellStyle name="Navadno 63 4 7" xfId="8607"/>
    <cellStyle name="Navadno 63 5" xfId="5760"/>
    <cellStyle name="Navadno 63 5 2" xfId="14956"/>
    <cellStyle name="Navadno 63 5 2 2" xfId="16855"/>
    <cellStyle name="Navadno 63 5 2 2 2" xfId="20724"/>
    <cellStyle name="Navadno 63 5 2 2 3" xfId="18796"/>
    <cellStyle name="Navadno 63 5 2 3" xfId="19765"/>
    <cellStyle name="Navadno 63 5 2 4" xfId="17449"/>
    <cellStyle name="Navadno 63 5 3" xfId="15220"/>
    <cellStyle name="Navadno 63 5 3 2" xfId="16856"/>
    <cellStyle name="Navadno 63 5 3 2 2" xfId="20725"/>
    <cellStyle name="Navadno 63 5 3 2 3" xfId="18797"/>
    <cellStyle name="Navadno 63 5 3 3" xfId="19766"/>
    <cellStyle name="Navadno 63 5 3 4" xfId="17713"/>
    <cellStyle name="Navadno 63 5 4" xfId="16854"/>
    <cellStyle name="Navadno 63 5 4 2" xfId="20726"/>
    <cellStyle name="Navadno 63 5 4 3" xfId="18795"/>
    <cellStyle name="Navadno 63 5 5" xfId="19764"/>
    <cellStyle name="Navadno 63 5 6" xfId="17097"/>
    <cellStyle name="Navadno 63 5 7" xfId="14338"/>
    <cellStyle name="Navadno 63 6" xfId="14780"/>
    <cellStyle name="Navadno 63 6 2" xfId="16857"/>
    <cellStyle name="Navadno 63 6 2 2" xfId="20727"/>
    <cellStyle name="Navadno 63 6 2 3" xfId="18798"/>
    <cellStyle name="Navadno 63 6 3" xfId="19767"/>
    <cellStyle name="Navadno 63 6 4" xfId="17273"/>
    <cellStyle name="Navadno 63 7" xfId="14444"/>
    <cellStyle name="Navadno 63 7 2" xfId="16858"/>
    <cellStyle name="Navadno 63 7 2 2" xfId="20728"/>
    <cellStyle name="Navadno 63 7 2 3" xfId="18799"/>
    <cellStyle name="Navadno 63 7 3" xfId="19768"/>
    <cellStyle name="Navadno 63 7 4" xfId="17185"/>
    <cellStyle name="Navadno 63 8" xfId="15044"/>
    <cellStyle name="Navadno 63 8 2" xfId="16859"/>
    <cellStyle name="Navadno 63 8 2 2" xfId="20729"/>
    <cellStyle name="Navadno 63 8 2 3" xfId="18800"/>
    <cellStyle name="Navadno 63 8 3" xfId="19769"/>
    <cellStyle name="Navadno 63 8 4" xfId="17537"/>
    <cellStyle name="Navadno 63 9" xfId="15947"/>
    <cellStyle name="Navadno 63 9 2" xfId="20730"/>
    <cellStyle name="Navadno 63 9 3" xfId="17889"/>
    <cellStyle name="Navadno 64" xfId="5594"/>
    <cellStyle name="Navadno 64 10" xfId="18846"/>
    <cellStyle name="Navadno 64 11" xfId="16905"/>
    <cellStyle name="Navadno 64 12" xfId="6677"/>
    <cellStyle name="Navadno 64 2" xfId="5637"/>
    <cellStyle name="Navadno 64 2 10" xfId="16927"/>
    <cellStyle name="Navadno 64 2 11" xfId="6699"/>
    <cellStyle name="Navadno 64 2 2" xfId="5726"/>
    <cellStyle name="Navadno 64 2 2 10" xfId="6743"/>
    <cellStyle name="Navadno 64 2 2 2" xfId="5814"/>
    <cellStyle name="Navadno 64 2 2 2 2" xfId="14933"/>
    <cellStyle name="Navadno 64 2 2 2 2 2" xfId="15613"/>
    <cellStyle name="Navadno 64 2 2 2 2 2 2" xfId="16861"/>
    <cellStyle name="Navadno 64 2 2 2 2 2 2 2" xfId="20731"/>
    <cellStyle name="Navadno 64 2 2 2 2 2 2 3" xfId="18802"/>
    <cellStyle name="Navadno 64 2 2 2 2 2 3" xfId="19771"/>
    <cellStyle name="Navadno 64 2 2 2 2 2 4" xfId="17866"/>
    <cellStyle name="Navadno 64 2 2 2 2 3" xfId="16860"/>
    <cellStyle name="Navadno 64 2 2 2 2 3 2" xfId="20732"/>
    <cellStyle name="Navadno 64 2 2 2 2 3 3" xfId="18801"/>
    <cellStyle name="Navadno 64 2 2 2 2 4" xfId="19770"/>
    <cellStyle name="Navadno 64 2 2 2 2 5" xfId="17426"/>
    <cellStyle name="Navadno 64 2 2 2 3" xfId="15197"/>
    <cellStyle name="Navadno 64 2 2 2 3 2" xfId="16862"/>
    <cellStyle name="Navadno 64 2 2 2 3 2 2" xfId="20733"/>
    <cellStyle name="Navadno 64 2 2 2 3 2 3" xfId="18803"/>
    <cellStyle name="Navadno 64 2 2 2 3 3" xfId="19772"/>
    <cellStyle name="Navadno 64 2 2 2 3 4" xfId="17690"/>
    <cellStyle name="Navadno 64 2 2 2 4" xfId="16100"/>
    <cellStyle name="Navadno 64 2 2 2 4 2" xfId="20734"/>
    <cellStyle name="Navadno 64 2 2 2 4 3" xfId="18042"/>
    <cellStyle name="Navadno 64 2 2 2 5" xfId="19011"/>
    <cellStyle name="Navadno 64 2 2 2 6" xfId="17070"/>
    <cellStyle name="Navadno 64 2 2 2 7" xfId="8613"/>
    <cellStyle name="Navadno 64 2 2 3" xfId="14396"/>
    <cellStyle name="Navadno 64 2 2 3 2" xfId="15010"/>
    <cellStyle name="Navadno 64 2 2 3 2 2" xfId="16864"/>
    <cellStyle name="Navadno 64 2 2 3 2 2 2" xfId="20735"/>
    <cellStyle name="Navadno 64 2 2 3 2 2 3" xfId="18805"/>
    <cellStyle name="Navadno 64 2 2 3 2 3" xfId="19774"/>
    <cellStyle name="Navadno 64 2 2 3 2 4" xfId="17503"/>
    <cellStyle name="Navadno 64 2 2 3 3" xfId="15274"/>
    <cellStyle name="Navadno 64 2 2 3 3 2" xfId="16865"/>
    <cellStyle name="Navadno 64 2 2 3 3 2 2" xfId="20736"/>
    <cellStyle name="Navadno 64 2 2 3 3 2 3" xfId="18806"/>
    <cellStyle name="Navadno 64 2 2 3 3 3" xfId="19775"/>
    <cellStyle name="Navadno 64 2 2 3 3 4" xfId="17767"/>
    <cellStyle name="Navadno 64 2 2 3 4" xfId="16863"/>
    <cellStyle name="Navadno 64 2 2 3 4 2" xfId="20737"/>
    <cellStyle name="Navadno 64 2 2 3 4 3" xfId="18804"/>
    <cellStyle name="Navadno 64 2 2 3 5" xfId="19773"/>
    <cellStyle name="Navadno 64 2 2 3 6" xfId="17151"/>
    <cellStyle name="Navadno 64 2 2 4" xfId="14834"/>
    <cellStyle name="Navadno 64 2 2 4 2" xfId="16866"/>
    <cellStyle name="Navadno 64 2 2 4 2 2" xfId="20738"/>
    <cellStyle name="Navadno 64 2 2 4 2 3" xfId="18807"/>
    <cellStyle name="Navadno 64 2 2 4 3" xfId="19776"/>
    <cellStyle name="Navadno 64 2 2 4 4" xfId="17327"/>
    <cellStyle name="Navadno 64 2 2 5" xfId="14498"/>
    <cellStyle name="Navadno 64 2 2 5 2" xfId="16867"/>
    <cellStyle name="Navadno 64 2 2 5 2 2" xfId="20739"/>
    <cellStyle name="Navadno 64 2 2 5 2 3" xfId="18808"/>
    <cellStyle name="Navadno 64 2 2 5 3" xfId="19777"/>
    <cellStyle name="Navadno 64 2 2 5 4" xfId="17239"/>
    <cellStyle name="Navadno 64 2 2 6" xfId="15098"/>
    <cellStyle name="Navadno 64 2 2 6 2" xfId="16868"/>
    <cellStyle name="Navadno 64 2 2 6 2 2" xfId="20740"/>
    <cellStyle name="Navadno 64 2 2 6 2 3" xfId="18809"/>
    <cellStyle name="Navadno 64 2 2 6 3" xfId="19778"/>
    <cellStyle name="Navadno 64 2 2 6 4" xfId="17591"/>
    <cellStyle name="Navadno 64 2 2 7" xfId="16001"/>
    <cellStyle name="Navadno 64 2 2 7 2" xfId="20741"/>
    <cellStyle name="Navadno 64 2 2 7 3" xfId="17943"/>
    <cellStyle name="Navadno 64 2 2 8" xfId="18912"/>
    <cellStyle name="Navadno 64 2 2 9" xfId="16971"/>
    <cellStyle name="Navadno 64 2 3" xfId="5682"/>
    <cellStyle name="Navadno 64 2 3 2" xfId="14932"/>
    <cellStyle name="Navadno 64 2 3 2 2" xfId="15612"/>
    <cellStyle name="Navadno 64 2 3 2 2 2" xfId="16870"/>
    <cellStyle name="Navadno 64 2 3 2 2 2 2" xfId="20742"/>
    <cellStyle name="Navadno 64 2 3 2 2 2 3" xfId="18811"/>
    <cellStyle name="Navadno 64 2 3 2 2 3" xfId="19780"/>
    <cellStyle name="Navadno 64 2 3 2 2 4" xfId="17865"/>
    <cellStyle name="Navadno 64 2 3 2 3" xfId="16869"/>
    <cellStyle name="Navadno 64 2 3 2 3 2" xfId="20743"/>
    <cellStyle name="Navadno 64 2 3 2 3 3" xfId="18810"/>
    <cellStyle name="Navadno 64 2 3 2 4" xfId="19779"/>
    <cellStyle name="Navadno 64 2 3 2 5" xfId="17425"/>
    <cellStyle name="Navadno 64 2 3 3" xfId="15196"/>
    <cellStyle name="Navadno 64 2 3 3 2" xfId="16871"/>
    <cellStyle name="Navadno 64 2 3 3 2 2" xfId="20744"/>
    <cellStyle name="Navadno 64 2 3 3 2 3" xfId="18812"/>
    <cellStyle name="Navadno 64 2 3 3 3" xfId="19781"/>
    <cellStyle name="Navadno 64 2 3 3 4" xfId="17689"/>
    <cellStyle name="Navadno 64 2 3 4" xfId="16099"/>
    <cellStyle name="Navadno 64 2 3 4 2" xfId="20745"/>
    <cellStyle name="Navadno 64 2 3 4 3" xfId="18041"/>
    <cellStyle name="Navadno 64 2 3 5" xfId="19010"/>
    <cellStyle name="Navadno 64 2 3 6" xfId="17069"/>
    <cellStyle name="Navadno 64 2 3 7" xfId="8612"/>
    <cellStyle name="Navadno 64 2 4" xfId="5770"/>
    <cellStyle name="Navadno 64 2 4 2" xfId="14966"/>
    <cellStyle name="Navadno 64 2 4 2 2" xfId="16873"/>
    <cellStyle name="Navadno 64 2 4 2 2 2" xfId="20746"/>
    <cellStyle name="Navadno 64 2 4 2 2 3" xfId="18814"/>
    <cellStyle name="Navadno 64 2 4 2 3" xfId="19783"/>
    <cellStyle name="Navadno 64 2 4 2 4" xfId="17459"/>
    <cellStyle name="Navadno 64 2 4 3" xfId="15230"/>
    <cellStyle name="Navadno 64 2 4 3 2" xfId="16874"/>
    <cellStyle name="Navadno 64 2 4 3 2 2" xfId="20747"/>
    <cellStyle name="Navadno 64 2 4 3 2 3" xfId="18815"/>
    <cellStyle name="Navadno 64 2 4 3 3" xfId="19784"/>
    <cellStyle name="Navadno 64 2 4 3 4" xfId="17723"/>
    <cellStyle name="Navadno 64 2 4 4" xfId="16872"/>
    <cellStyle name="Navadno 64 2 4 4 2" xfId="20748"/>
    <cellStyle name="Navadno 64 2 4 4 3" xfId="18813"/>
    <cellStyle name="Navadno 64 2 4 5" xfId="19782"/>
    <cellStyle name="Navadno 64 2 4 6" xfId="17107"/>
    <cellStyle name="Navadno 64 2 4 7" xfId="14352"/>
    <cellStyle name="Navadno 64 2 5" xfId="14790"/>
    <cellStyle name="Navadno 64 2 5 2" xfId="16875"/>
    <cellStyle name="Navadno 64 2 5 2 2" xfId="20749"/>
    <cellStyle name="Navadno 64 2 5 2 3" xfId="18816"/>
    <cellStyle name="Navadno 64 2 5 3" xfId="19785"/>
    <cellStyle name="Navadno 64 2 5 4" xfId="17283"/>
    <cellStyle name="Navadno 64 2 6" xfId="14454"/>
    <cellStyle name="Navadno 64 2 6 2" xfId="16876"/>
    <cellStyle name="Navadno 64 2 6 2 2" xfId="20750"/>
    <cellStyle name="Navadno 64 2 6 2 3" xfId="18817"/>
    <cellStyle name="Navadno 64 2 6 3" xfId="19786"/>
    <cellStyle name="Navadno 64 2 6 4" xfId="17195"/>
    <cellStyle name="Navadno 64 2 7" xfId="15054"/>
    <cellStyle name="Navadno 64 2 7 2" xfId="16877"/>
    <cellStyle name="Navadno 64 2 7 2 2" xfId="20751"/>
    <cellStyle name="Navadno 64 2 7 2 3" xfId="18818"/>
    <cellStyle name="Navadno 64 2 7 3" xfId="19787"/>
    <cellStyle name="Navadno 64 2 7 4" xfId="17547"/>
    <cellStyle name="Navadno 64 2 8" xfId="15957"/>
    <cellStyle name="Navadno 64 2 8 2" xfId="20752"/>
    <cellStyle name="Navadno 64 2 8 3" xfId="17899"/>
    <cellStyle name="Navadno 64 2 9" xfId="18868"/>
    <cellStyle name="Navadno 64 3" xfId="5704"/>
    <cellStyle name="Navadno 64 3 10" xfId="6721"/>
    <cellStyle name="Navadno 64 3 2" xfId="5792"/>
    <cellStyle name="Navadno 64 3 2 2" xfId="14934"/>
    <cellStyle name="Navadno 64 3 2 2 2" xfId="15614"/>
    <cellStyle name="Navadno 64 3 2 2 2 2" xfId="16879"/>
    <cellStyle name="Navadno 64 3 2 2 2 2 2" xfId="20753"/>
    <cellStyle name="Navadno 64 3 2 2 2 2 3" xfId="18820"/>
    <cellStyle name="Navadno 64 3 2 2 2 3" xfId="19789"/>
    <cellStyle name="Navadno 64 3 2 2 2 4" xfId="17867"/>
    <cellStyle name="Navadno 64 3 2 2 3" xfId="16878"/>
    <cellStyle name="Navadno 64 3 2 2 3 2" xfId="20754"/>
    <cellStyle name="Navadno 64 3 2 2 3 3" xfId="18819"/>
    <cellStyle name="Navadno 64 3 2 2 4" xfId="19788"/>
    <cellStyle name="Navadno 64 3 2 2 5" xfId="17427"/>
    <cellStyle name="Navadno 64 3 2 3" xfId="15198"/>
    <cellStyle name="Navadno 64 3 2 3 2" xfId="16880"/>
    <cellStyle name="Navadno 64 3 2 3 2 2" xfId="20755"/>
    <cellStyle name="Navadno 64 3 2 3 2 3" xfId="18821"/>
    <cellStyle name="Navadno 64 3 2 3 3" xfId="19790"/>
    <cellStyle name="Navadno 64 3 2 3 4" xfId="17691"/>
    <cellStyle name="Navadno 64 3 2 4" xfId="16101"/>
    <cellStyle name="Navadno 64 3 2 4 2" xfId="20756"/>
    <cellStyle name="Navadno 64 3 2 4 3" xfId="18043"/>
    <cellStyle name="Navadno 64 3 2 5" xfId="19012"/>
    <cellStyle name="Navadno 64 3 2 6" xfId="17071"/>
    <cellStyle name="Navadno 64 3 2 7" xfId="8614"/>
    <cellStyle name="Navadno 64 3 3" xfId="14374"/>
    <cellStyle name="Navadno 64 3 3 2" xfId="14988"/>
    <cellStyle name="Navadno 64 3 3 2 2" xfId="16882"/>
    <cellStyle name="Navadno 64 3 3 2 2 2" xfId="20757"/>
    <cellStyle name="Navadno 64 3 3 2 2 3" xfId="18823"/>
    <cellStyle name="Navadno 64 3 3 2 3" xfId="19792"/>
    <cellStyle name="Navadno 64 3 3 2 4" xfId="17481"/>
    <cellStyle name="Navadno 64 3 3 3" xfId="15252"/>
    <cellStyle name="Navadno 64 3 3 3 2" xfId="16883"/>
    <cellStyle name="Navadno 64 3 3 3 2 2" xfId="20758"/>
    <cellStyle name="Navadno 64 3 3 3 2 3" xfId="18824"/>
    <cellStyle name="Navadno 64 3 3 3 3" xfId="19793"/>
    <cellStyle name="Navadno 64 3 3 3 4" xfId="17745"/>
    <cellStyle name="Navadno 64 3 3 4" xfId="16881"/>
    <cellStyle name="Navadno 64 3 3 4 2" xfId="20759"/>
    <cellStyle name="Navadno 64 3 3 4 3" xfId="18822"/>
    <cellStyle name="Navadno 64 3 3 5" xfId="19791"/>
    <cellStyle name="Navadno 64 3 3 6" xfId="17129"/>
    <cellStyle name="Navadno 64 3 4" xfId="14812"/>
    <cellStyle name="Navadno 64 3 4 2" xfId="16884"/>
    <cellStyle name="Navadno 64 3 4 2 2" xfId="20760"/>
    <cellStyle name="Navadno 64 3 4 2 3" xfId="18825"/>
    <cellStyle name="Navadno 64 3 4 3" xfId="19794"/>
    <cellStyle name="Navadno 64 3 4 4" xfId="17305"/>
    <cellStyle name="Navadno 64 3 5" xfId="14476"/>
    <cellStyle name="Navadno 64 3 5 2" xfId="16885"/>
    <cellStyle name="Navadno 64 3 5 2 2" xfId="20761"/>
    <cellStyle name="Navadno 64 3 5 2 3" xfId="18826"/>
    <cellStyle name="Navadno 64 3 5 3" xfId="19795"/>
    <cellStyle name="Navadno 64 3 5 4" xfId="17217"/>
    <cellStyle name="Navadno 64 3 6" xfId="15076"/>
    <cellStyle name="Navadno 64 3 6 2" xfId="16886"/>
    <cellStyle name="Navadno 64 3 6 2 2" xfId="20762"/>
    <cellStyle name="Navadno 64 3 6 2 3" xfId="18827"/>
    <cellStyle name="Navadno 64 3 6 3" xfId="19796"/>
    <cellStyle name="Navadno 64 3 6 4" xfId="17569"/>
    <cellStyle name="Navadno 64 3 7" xfId="15979"/>
    <cellStyle name="Navadno 64 3 7 2" xfId="20763"/>
    <cellStyle name="Navadno 64 3 7 3" xfId="17921"/>
    <cellStyle name="Navadno 64 3 8" xfId="18890"/>
    <cellStyle name="Navadno 64 3 9" xfId="16949"/>
    <cellStyle name="Navadno 64 4" xfId="5660"/>
    <cellStyle name="Navadno 64 4 2" xfId="14931"/>
    <cellStyle name="Navadno 64 4 2 2" xfId="15611"/>
    <cellStyle name="Navadno 64 4 2 2 2" xfId="16888"/>
    <cellStyle name="Navadno 64 4 2 2 2 2" xfId="20764"/>
    <cellStyle name="Navadno 64 4 2 2 2 3" xfId="18829"/>
    <cellStyle name="Navadno 64 4 2 2 3" xfId="19798"/>
    <cellStyle name="Navadno 64 4 2 2 4" xfId="17864"/>
    <cellStyle name="Navadno 64 4 2 3" xfId="16887"/>
    <cellStyle name="Navadno 64 4 2 3 2" xfId="20765"/>
    <cellStyle name="Navadno 64 4 2 3 3" xfId="18828"/>
    <cellStyle name="Navadno 64 4 2 4" xfId="19797"/>
    <cellStyle name="Navadno 64 4 2 5" xfId="17424"/>
    <cellStyle name="Navadno 64 4 3" xfId="15195"/>
    <cellStyle name="Navadno 64 4 3 2" xfId="16889"/>
    <cellStyle name="Navadno 64 4 3 2 2" xfId="20766"/>
    <cellStyle name="Navadno 64 4 3 2 3" xfId="18830"/>
    <cellStyle name="Navadno 64 4 3 3" xfId="19799"/>
    <cellStyle name="Navadno 64 4 3 4" xfId="17688"/>
    <cellStyle name="Navadno 64 4 4" xfId="16098"/>
    <cellStyle name="Navadno 64 4 4 2" xfId="20767"/>
    <cellStyle name="Navadno 64 4 4 3" xfId="18040"/>
    <cellStyle name="Navadno 64 4 5" xfId="19009"/>
    <cellStyle name="Navadno 64 4 6" xfId="17068"/>
    <cellStyle name="Navadno 64 4 7" xfId="8611"/>
    <cellStyle name="Navadno 64 5" xfId="5748"/>
    <cellStyle name="Navadno 64 5 2" xfId="14944"/>
    <cellStyle name="Navadno 64 5 2 2" xfId="16891"/>
    <cellStyle name="Navadno 64 5 2 2 2" xfId="20768"/>
    <cellStyle name="Navadno 64 5 2 2 3" xfId="18832"/>
    <cellStyle name="Navadno 64 5 2 3" xfId="19801"/>
    <cellStyle name="Navadno 64 5 2 4" xfId="17437"/>
    <cellStyle name="Navadno 64 5 3" xfId="15208"/>
    <cellStyle name="Navadno 64 5 3 2" xfId="16892"/>
    <cellStyle name="Navadno 64 5 3 2 2" xfId="20769"/>
    <cellStyle name="Navadno 64 5 3 2 3" xfId="18833"/>
    <cellStyle name="Navadno 64 5 3 3" xfId="19802"/>
    <cellStyle name="Navadno 64 5 3 4" xfId="17701"/>
    <cellStyle name="Navadno 64 5 4" xfId="16890"/>
    <cellStyle name="Navadno 64 5 4 2" xfId="20770"/>
    <cellStyle name="Navadno 64 5 4 3" xfId="18831"/>
    <cellStyle name="Navadno 64 5 5" xfId="19800"/>
    <cellStyle name="Navadno 64 5 6" xfId="17085"/>
    <cellStyle name="Navadno 64 5 7" xfId="14326"/>
    <cellStyle name="Navadno 64 6" xfId="14768"/>
    <cellStyle name="Navadno 64 6 2" xfId="16893"/>
    <cellStyle name="Navadno 64 6 2 2" xfId="20771"/>
    <cellStyle name="Navadno 64 6 2 3" xfId="18834"/>
    <cellStyle name="Navadno 64 6 3" xfId="19803"/>
    <cellStyle name="Navadno 64 6 4" xfId="17261"/>
    <cellStyle name="Navadno 64 7" xfId="14432"/>
    <cellStyle name="Navadno 64 7 2" xfId="16894"/>
    <cellStyle name="Navadno 64 7 2 2" xfId="20772"/>
    <cellStyle name="Navadno 64 7 2 3" xfId="18835"/>
    <cellStyle name="Navadno 64 7 3" xfId="19804"/>
    <cellStyle name="Navadno 64 7 4" xfId="17173"/>
    <cellStyle name="Navadno 64 8" xfId="15032"/>
    <cellStyle name="Navadno 64 8 2" xfId="16895"/>
    <cellStyle name="Navadno 64 8 2 2" xfId="20773"/>
    <cellStyle name="Navadno 64 8 2 3" xfId="18836"/>
    <cellStyle name="Navadno 64 8 3" xfId="19805"/>
    <cellStyle name="Navadno 64 8 4" xfId="17525"/>
    <cellStyle name="Navadno 64 9" xfId="15935"/>
    <cellStyle name="Navadno 64 9 2" xfId="20774"/>
    <cellStyle name="Navadno 64 9 3" xfId="17877"/>
    <cellStyle name="Navadno 65" xfId="5616"/>
    <cellStyle name="Navadno 65 2" xfId="15519"/>
    <cellStyle name="Navadno 66" xfId="5627"/>
    <cellStyle name="Navadno 66 2" xfId="15522"/>
    <cellStyle name="Navadno 67" xfId="5827"/>
    <cellStyle name="Navadno 67 2" xfId="8098"/>
    <cellStyle name="Navadno 68" xfId="8284"/>
    <cellStyle name="Navadno 69" xfId="7202"/>
    <cellStyle name="Navadno 7" xfId="471"/>
    <cellStyle name="Navadno 7 2" xfId="472"/>
    <cellStyle name="Navadno 7 2 2" xfId="8105"/>
    <cellStyle name="Navadno 7 2 3" xfId="7412"/>
    <cellStyle name="Navadno 7 3" xfId="473"/>
    <cellStyle name="Navadno 7 3 2" xfId="474"/>
    <cellStyle name="Navadno 7 3 2 2" xfId="7963"/>
    <cellStyle name="Navadno 7 3 2 3" xfId="7411"/>
    <cellStyle name="Navadno 7 3 3" xfId="8192"/>
    <cellStyle name="Navadno 7 3 4" xfId="6809"/>
    <cellStyle name="Navadno 7 4" xfId="1494"/>
    <cellStyle name="Navadno 7 4 2" xfId="1495"/>
    <cellStyle name="Navadno 7 4 2 2" xfId="7970"/>
    <cellStyle name="Navadno 7 4 2 3" xfId="7410"/>
    <cellStyle name="Navadno 7 4 3" xfId="1496"/>
    <cellStyle name="Navadno 7 4 3 2" xfId="7409"/>
    <cellStyle name="Navadno 7 4 3 3" xfId="8617"/>
    <cellStyle name="Navadno 7 4 4" xfId="7407"/>
    <cellStyle name="Navadno 7 5" xfId="3391"/>
    <cellStyle name="Navadno 7 5 2" xfId="7408"/>
    <cellStyle name="Navadno 7 5 3" xfId="8618"/>
    <cellStyle name="Navadno 7 6" xfId="3390"/>
    <cellStyle name="Navadno 7 6 2" xfId="6808"/>
    <cellStyle name="Navadno 7 6 3" xfId="8619"/>
    <cellStyle name="Navadno 7 7" xfId="7413"/>
    <cellStyle name="Navadno 70" xfId="5916"/>
    <cellStyle name="Navadno 71" xfId="5899"/>
    <cellStyle name="Navadno 72" xfId="6265"/>
    <cellStyle name="Navadno 73" xfId="5895"/>
    <cellStyle name="Navadno 74" xfId="7265"/>
    <cellStyle name="Navadno 75" xfId="8286"/>
    <cellStyle name="Navadno 76" xfId="8654"/>
    <cellStyle name="Navadno 77" xfId="8643"/>
    <cellStyle name="Navadno 78" xfId="8637"/>
    <cellStyle name="Navadno 79" xfId="8624"/>
    <cellStyle name="Navadno 8" xfId="475"/>
    <cellStyle name="Navadno 8 2" xfId="1497"/>
    <cellStyle name="Navadno 8 2 2" xfId="1498"/>
    <cellStyle name="Navadno 8 2 2 2" xfId="3392"/>
    <cellStyle name="Navadno 8 2 3" xfId="1499"/>
    <cellStyle name="Navadno 8 2 3 2" xfId="15292"/>
    <cellStyle name="Navadno 8 2 4" xfId="3393"/>
    <cellStyle name="Navadno 8 2 5" xfId="8448"/>
    <cellStyle name="Navadno 8 3" xfId="1500"/>
    <cellStyle name="Navadno 8 3 2" xfId="5877"/>
    <cellStyle name="Navadno 8 3 3" xfId="8620"/>
    <cellStyle name="Navadno 8 4" xfId="8095"/>
    <cellStyle name="Navadno 8 5" xfId="8450"/>
    <cellStyle name="Navadno 80" xfId="8616"/>
    <cellStyle name="Navadno 81" xfId="8593"/>
    <cellStyle name="Navadno 82" xfId="8472"/>
    <cellStyle name="Navadno 83" xfId="8464"/>
    <cellStyle name="Navadno 84" xfId="8463"/>
    <cellStyle name="Navadno 85" xfId="8461"/>
    <cellStyle name="Navadno 86" xfId="13038"/>
    <cellStyle name="Navadno 87" xfId="20776"/>
    <cellStyle name="Navadno 88" xfId="17073"/>
    <cellStyle name="Navadno 89" xfId="17072"/>
    <cellStyle name="Navadno 9" xfId="9"/>
    <cellStyle name="Navadno 9 2" xfId="476"/>
    <cellStyle name="Navadno 9 2 2" xfId="477"/>
    <cellStyle name="Navadno 9 2 2 2" xfId="478"/>
    <cellStyle name="Navadno 9 2 2 2 2" xfId="479"/>
    <cellStyle name="Navadno 9 2 2 2 2 2" xfId="3394"/>
    <cellStyle name="Navadno 9 2 2 2 3" xfId="3395"/>
    <cellStyle name="Navadno 9 2 2 3" xfId="480"/>
    <cellStyle name="Navadno 9 2 2 3 2" xfId="3396"/>
    <cellStyle name="Navadno 9 2 2 4" xfId="3397"/>
    <cellStyle name="Navadno 9 2 3" xfId="481"/>
    <cellStyle name="Navadno 9 2 3 2" xfId="482"/>
    <cellStyle name="Navadno 9 2 3 2 2" xfId="3398"/>
    <cellStyle name="Navadno 9 2 3 3" xfId="3399"/>
    <cellStyle name="Navadno 9 2 4" xfId="483"/>
    <cellStyle name="Navadno 9 2 4 2" xfId="3400"/>
    <cellStyle name="Navadno 9 2 5" xfId="3401"/>
    <cellStyle name="Navadno 9 3" xfId="484"/>
    <cellStyle name="Navadno 9 3 2" xfId="485"/>
    <cellStyle name="Navadno 9 3 2 2" xfId="486"/>
    <cellStyle name="Navadno 9 3 2 2 2" xfId="487"/>
    <cellStyle name="Navadno 9 3 2 2 2 2" xfId="3402"/>
    <cellStyle name="Navadno 9 3 2 2 3" xfId="3403"/>
    <cellStyle name="Navadno 9 3 2 3" xfId="488"/>
    <cellStyle name="Navadno 9 3 2 3 2" xfId="3404"/>
    <cellStyle name="Navadno 9 3 2 4" xfId="3405"/>
    <cellStyle name="Navadno 9 3 3" xfId="489"/>
    <cellStyle name="Navadno 9 3 3 2" xfId="490"/>
    <cellStyle name="Navadno 9 3 3 2 2" xfId="3406"/>
    <cellStyle name="Navadno 9 3 3 3" xfId="3407"/>
    <cellStyle name="Navadno 9 3 4" xfId="491"/>
    <cellStyle name="Navadno 9 3 4 2" xfId="3408"/>
    <cellStyle name="Navadno 9 3 5" xfId="3409"/>
    <cellStyle name="Navadno 9 4" xfId="492"/>
    <cellStyle name="Navadno 9 4 2" xfId="493"/>
    <cellStyle name="Navadno 9 4 2 2" xfId="494"/>
    <cellStyle name="Navadno 9 4 2 2 2" xfId="3410"/>
    <cellStyle name="Navadno 9 4 2 3" xfId="3411"/>
    <cellStyle name="Navadno 9 4 3" xfId="495"/>
    <cellStyle name="Navadno 9 4 3 2" xfId="3412"/>
    <cellStyle name="Navadno 9 4 4" xfId="3413"/>
    <cellStyle name="Navadno 9 5" xfId="496"/>
    <cellStyle name="Navadno 9 5 2" xfId="497"/>
    <cellStyle name="Navadno 9 5 2 2" xfId="498"/>
    <cellStyle name="Navadno 9 5 2 2 2" xfId="3414"/>
    <cellStyle name="Navadno 9 5 2 3" xfId="3415"/>
    <cellStyle name="Navadno 9 5 3" xfId="499"/>
    <cellStyle name="Navadno 9 5 3 2" xfId="3416"/>
    <cellStyle name="Navadno 9 5 4" xfId="3417"/>
    <cellStyle name="Navadno 9 6" xfId="500"/>
    <cellStyle name="Navadno 9 6 2" xfId="501"/>
    <cellStyle name="Navadno 9 6 2 2" xfId="3418"/>
    <cellStyle name="Navadno 9 6 3" xfId="3419"/>
    <cellStyle name="Navadno 9 7" xfId="502"/>
    <cellStyle name="Navadno 9 7 2" xfId="3420"/>
    <cellStyle name="Navadno 9 8" xfId="3421"/>
    <cellStyle name="Navadno 9 9" xfId="8447"/>
    <cellStyle name="Navadno 9_SELNICA POPISI GOI ZBIR - FAZNO - z dopolnitvami marec 2013" xfId="1501"/>
    <cellStyle name="Navadno 90" xfId="20783"/>
    <cellStyle name="Navadno 91" xfId="20787"/>
    <cellStyle name="Navadno 92" xfId="20788"/>
    <cellStyle name="Navadno 93" xfId="20793"/>
    <cellStyle name="Navadno 94" xfId="20800"/>
    <cellStyle name="Navadno 95" xfId="20845"/>
    <cellStyle name="Navadno 96" xfId="20849"/>
    <cellStyle name="Navadno 97" xfId="20806"/>
    <cellStyle name="Navadno 98" xfId="20847"/>
    <cellStyle name="Navadno_List1" xfId="5205"/>
    <cellStyle name="Navadno_PAVLIČ POPIS-PZI-RACIONALIZACIJA" xfId="1"/>
    <cellStyle name="Neutral" xfId="1502"/>
    <cellStyle name="Neutral 1" xfId="1503"/>
    <cellStyle name="Neutral 1 2" xfId="8140"/>
    <cellStyle name="Neutral 1 3" xfId="6806"/>
    <cellStyle name="Neutral 2" xfId="1504"/>
    <cellStyle name="Neutral 2 2" xfId="8240"/>
    <cellStyle name="Neutral 2 2 2" xfId="13191"/>
    <cellStyle name="Neutral 2 2 3" xfId="13968"/>
    <cellStyle name="Neutral 2 3" xfId="7398"/>
    <cellStyle name="Neutral 2 4" xfId="14227"/>
    <cellStyle name="Neutral 2 5" xfId="13881"/>
    <cellStyle name="Neutral 2 6" xfId="13710"/>
    <cellStyle name="Neutral 3" xfId="1505"/>
    <cellStyle name="Neutral 3 2" xfId="7969"/>
    <cellStyle name="Neutral 3 2 2" xfId="13158"/>
    <cellStyle name="Neutral 3 3" xfId="7405"/>
    <cellStyle name="Neutral 4" xfId="1506"/>
    <cellStyle name="Neutral 4 2" xfId="7968"/>
    <cellStyle name="Neutral 4 3" xfId="7404"/>
    <cellStyle name="Neutral 5" xfId="1507"/>
    <cellStyle name="Neutral 5 2" xfId="7967"/>
    <cellStyle name="Neutral 5 3" xfId="6805"/>
    <cellStyle name="Neutral 6" xfId="1508"/>
    <cellStyle name="Neutral 6 2" xfId="7088"/>
    <cellStyle name="Neutral 6 3" xfId="6804"/>
    <cellStyle name="Neutral 6 4" xfId="13319"/>
    <cellStyle name="Neutral 7" xfId="1509"/>
    <cellStyle name="Neutral 7 2" xfId="7399"/>
    <cellStyle name="Neutral 7 3" xfId="8621"/>
    <cellStyle name="Neutral 8" xfId="6337"/>
    <cellStyle name="Neutral 9" xfId="6807"/>
    <cellStyle name="Nevtralno 2" xfId="503"/>
    <cellStyle name="Nevtralno 2 2" xfId="7965"/>
    <cellStyle name="Nevtralno 2 3" xfId="7402"/>
    <cellStyle name="Nevtralno 3" xfId="504"/>
    <cellStyle name="Nevtralno 3 2" xfId="8193"/>
    <cellStyle name="Nevtralno 3 3" xfId="7401"/>
    <cellStyle name="Nevtralno 4" xfId="7403"/>
    <cellStyle name="Normal 10" xfId="13413"/>
    <cellStyle name="Normal 10 2" xfId="13192"/>
    <cellStyle name="Normal 10 2 2" xfId="13560"/>
    <cellStyle name="Normal 10 2 3" xfId="13139"/>
    <cellStyle name="Normal 10 2 3 2" xfId="13415"/>
    <cellStyle name="Normal 10 2 3 2 2" xfId="15680"/>
    <cellStyle name="Normal 10 2 3 3" xfId="15628"/>
    <cellStyle name="Normal 10 2 4" xfId="13510"/>
    <cellStyle name="Normal 10 2 4 2" xfId="15705"/>
    <cellStyle name="Normal 10 2 5" xfId="13752"/>
    <cellStyle name="Normal 10 2 5 2" xfId="15759"/>
    <cellStyle name="Normal 10 3" xfId="13203"/>
    <cellStyle name="Normal 10 3 2" xfId="14295"/>
    <cellStyle name="Normal 10 3 3" xfId="15641"/>
    <cellStyle name="Normal 11" xfId="1510"/>
    <cellStyle name="Normal 11 2" xfId="1511"/>
    <cellStyle name="Normal 11 2 2" xfId="7966"/>
    <cellStyle name="Normal 11 2 3" xfId="6803"/>
    <cellStyle name="Normal 11 3" xfId="1512"/>
    <cellStyle name="Normal 11 3 2" xfId="6349"/>
    <cellStyle name="Normal 11 3 2 2" xfId="14254"/>
    <cellStyle name="Normal 11 3 2 2 2" xfId="13714"/>
    <cellStyle name="Normal 11 3 2 2 2 2" xfId="15751"/>
    <cellStyle name="Normal 11 3 2 2 3" xfId="15864"/>
    <cellStyle name="Normal 11 3 2 3" xfId="13337"/>
    <cellStyle name="Normal 11 3 2 3 2" xfId="15665"/>
    <cellStyle name="Normal 11 3 3" xfId="8622"/>
    <cellStyle name="Normal 11 3 4" xfId="13431"/>
    <cellStyle name="Normal 11 3 4 2" xfId="15682"/>
    <cellStyle name="Normal 11 4" xfId="7400"/>
    <cellStyle name="Normal 11 5" xfId="13686"/>
    <cellStyle name="Normal 12" xfId="5580"/>
    <cellStyle name="Normal 12 2" xfId="13267"/>
    <cellStyle name="Normal 12 3" xfId="13726"/>
    <cellStyle name="Normal 12 4" xfId="13417"/>
    <cellStyle name="Normal 12 5" xfId="13301"/>
    <cellStyle name="Normal 12 5 2" xfId="13681"/>
    <cellStyle name="Normal 12 6" xfId="14225"/>
    <cellStyle name="Normal 12 6 2" xfId="13261"/>
    <cellStyle name="Normal 12 6 3" xfId="13221"/>
    <cellStyle name="Normal 13" xfId="13339"/>
    <cellStyle name="Normal 13 10" xfId="13418"/>
    <cellStyle name="Normal 13 11" xfId="13901"/>
    <cellStyle name="Normal 13 12" xfId="13866"/>
    <cellStyle name="Normal 13 13" xfId="13419"/>
    <cellStyle name="Normal 13 14" xfId="13421"/>
    <cellStyle name="Normal 13 15" xfId="13420"/>
    <cellStyle name="Normal 13 16" xfId="13590"/>
    <cellStyle name="Normal 13 16 2" xfId="13247"/>
    <cellStyle name="Normal 13 16 2 2" xfId="13851"/>
    <cellStyle name="Normal 13 17" xfId="13423"/>
    <cellStyle name="Normal 13 2" xfId="13218"/>
    <cellStyle name="Normal 13 3" xfId="13561"/>
    <cellStyle name="Normal 13 3 2" xfId="14259"/>
    <cellStyle name="Normal 13 4" xfId="13248"/>
    <cellStyle name="Normal 13 5" xfId="13839"/>
    <cellStyle name="Normal 13 6" xfId="13364"/>
    <cellStyle name="Normal 13 7" xfId="13735"/>
    <cellStyle name="Normal 13 8" xfId="13338"/>
    <cellStyle name="Normal 13 9" xfId="13422"/>
    <cellStyle name="Normal 14" xfId="5581"/>
    <cellStyle name="Normal 15" xfId="13361"/>
    <cellStyle name="Normal 15 2" xfId="13690"/>
    <cellStyle name="Normal 15 2 2" xfId="14075"/>
    <cellStyle name="Normal 15 2 2 2" xfId="13424"/>
    <cellStyle name="Normal 15 2 2 2 2" xfId="15681"/>
    <cellStyle name="Normal 15 2 2 3" xfId="15829"/>
    <cellStyle name="Normal 15 2 3" xfId="13275"/>
    <cellStyle name="Normal 15 2 3 2" xfId="15652"/>
    <cellStyle name="Normal 15 2 4" xfId="15747"/>
    <cellStyle name="Normal 15 3" xfId="13141"/>
    <cellStyle name="Normal 15 4" xfId="13562"/>
    <cellStyle name="Normal 15 4 2" xfId="13967"/>
    <cellStyle name="Normal 15 4 2 2" xfId="15805"/>
    <cellStyle name="Normal 15 4 3" xfId="15719"/>
    <cellStyle name="Normal 15 5" xfId="13713"/>
    <cellStyle name="Normal 15 5 2" xfId="15750"/>
    <cellStyle name="Normal 15 6" xfId="13880"/>
    <cellStyle name="Normal 15 6 2" xfId="15782"/>
    <cellStyle name="Normal 15 7" xfId="15668"/>
    <cellStyle name="Normal 16" xfId="13821"/>
    <cellStyle name="Normal 16 2" xfId="13969"/>
    <cellStyle name="Normal 17" xfId="13425"/>
    <cellStyle name="Normal 17 2" xfId="13970"/>
    <cellStyle name="Normal 17 2 2" xfId="14196"/>
    <cellStyle name="Normal 18" xfId="13852"/>
    <cellStyle name="Normal 19" xfId="13600"/>
    <cellStyle name="Normal 19 2" xfId="13426"/>
    <cellStyle name="Normal 19 3" xfId="14266"/>
    <cellStyle name="Normal 2" xfId="505"/>
    <cellStyle name="Normal 2 10" xfId="14212"/>
    <cellStyle name="Normal 2 10 2" xfId="13682"/>
    <cellStyle name="Normal 2 11" xfId="13591"/>
    <cellStyle name="Normal 2 12" xfId="13040"/>
    <cellStyle name="Normal 2 13" xfId="13902"/>
    <cellStyle name="Normal 2 14" xfId="13867"/>
    <cellStyle name="Normal 2 14 2" xfId="13428"/>
    <cellStyle name="Normal 2 14 3" xfId="13712"/>
    <cellStyle name="normal 2 15" xfId="14076"/>
    <cellStyle name="Normal 2 15 2" xfId="13340"/>
    <cellStyle name="Normal 2 15 3" xfId="13427"/>
    <cellStyle name="normal 2 15 4" xfId="13617"/>
    <cellStyle name="Normal 2 16" xfId="13249"/>
    <cellStyle name="normal 2 16 10" xfId="13140"/>
    <cellStyle name="Normal 2 16 2" xfId="13430"/>
    <cellStyle name="normal 2 16 3" xfId="14184"/>
    <cellStyle name="normal 2 16 4" xfId="13429"/>
    <cellStyle name="normal 2 16 5" xfId="13102"/>
    <cellStyle name="normal 2 16 6" xfId="13057"/>
    <cellStyle name="normal 2 16 7" xfId="13736"/>
    <cellStyle name="normal 2 16 8" xfId="13341"/>
    <cellStyle name="normal 2 16 9" xfId="14077"/>
    <cellStyle name="normal 2 17" xfId="13159"/>
    <cellStyle name="Normal 2 17 2" xfId="13126"/>
    <cellStyle name="normal 2 17 3" xfId="13820"/>
    <cellStyle name="normal 2 18" xfId="14078"/>
    <cellStyle name="Normal 2 18 2" xfId="14219"/>
    <cellStyle name="normal 2 18 3" xfId="13882"/>
    <cellStyle name="Normal 2 19" xfId="14213"/>
    <cellStyle name="Normal 2 19 2" xfId="13840"/>
    <cellStyle name="normal 2 19 3" xfId="13719"/>
    <cellStyle name="Normal 2 19 4" xfId="14027"/>
    <cellStyle name="Normal 2 2" xfId="1513"/>
    <cellStyle name="Normal 2 2 2" xfId="1514"/>
    <cellStyle name="Normal 2 2 2 2" xfId="13451"/>
    <cellStyle name="Normal 2 2 2 3" xfId="14185"/>
    <cellStyle name="Normal 2 2 2 4" xfId="13822"/>
    <cellStyle name="Normal 2 2 2 5" xfId="13841"/>
    <cellStyle name="Normal 2 2 3" xfId="7144"/>
    <cellStyle name="Normal 2 2 4" xfId="8623"/>
    <cellStyle name="Normal 2 2 5" xfId="14278"/>
    <cellStyle name="Normal 2 2 6" xfId="14265"/>
    <cellStyle name="Normal 2 2 7" xfId="20807"/>
    <cellStyle name="normal 2 20" xfId="13758"/>
    <cellStyle name="Normal 2 20 2" xfId="13318"/>
    <cellStyle name="normal 2 20 3" xfId="14339"/>
    <cellStyle name="Normal 2 21" xfId="14342"/>
    <cellStyle name="Normal 2 21 2" xfId="13250"/>
    <cellStyle name="Normal 2 21 3" xfId="13187"/>
    <cellStyle name="Normal 2 22" xfId="13433"/>
    <cellStyle name="Normal 2 22 2" xfId="14310"/>
    <cellStyle name="Normal 2 22 3" xfId="14079"/>
    <cellStyle name="normal 2 23" xfId="13883"/>
    <cellStyle name="Normal 2 23 2" xfId="13432"/>
    <cellStyle name="normal 2 23 3" xfId="13512"/>
    <cellStyle name="normal 2 24" xfId="13251"/>
    <cellStyle name="Normal 2 24 2" xfId="14135"/>
    <cellStyle name="normal 2 24 3" xfId="13435"/>
    <cellStyle name="Normal 2 25" xfId="13180"/>
    <cellStyle name="Normal 2 25 2" xfId="13268"/>
    <cellStyle name="Normal 2 25 3" xfId="14232"/>
    <cellStyle name="Normal 2 26" xfId="13434"/>
    <cellStyle name="Normal 2 26 2" xfId="13716"/>
    <cellStyle name="Normal 2 26 3" xfId="13592"/>
    <cellStyle name="Normal 2 27" xfId="14074"/>
    <cellStyle name="Normal 2 28" xfId="13563"/>
    <cellStyle name="Normal 2 29" xfId="13342"/>
    <cellStyle name="Normal 2 3" xfId="3423"/>
    <cellStyle name="Normal 2 3 2" xfId="13436"/>
    <cellStyle name="Normal 2 3 2 2" xfId="13511"/>
    <cellStyle name="normal 2 30" xfId="13444"/>
    <cellStyle name="normal 2 31" xfId="13542"/>
    <cellStyle name="normal 2 32" xfId="13271"/>
    <cellStyle name="normal 2 33" xfId="13616"/>
    <cellStyle name="normal 2 34" xfId="14025"/>
    <cellStyle name="normal 2 35" xfId="13283"/>
    <cellStyle name="normal 2 36" xfId="13344"/>
    <cellStyle name="normal 2 37" xfId="13437"/>
    <cellStyle name="normal 2 38" xfId="14107"/>
    <cellStyle name="normal 2 39" xfId="13103"/>
    <cellStyle name="Normal 2 4" xfId="3424"/>
    <cellStyle name="Normal 2 4 2" xfId="13928"/>
    <cellStyle name="Normal 2 4 2 2" xfId="14302"/>
    <cellStyle name="Normal 2 4 2 3" xfId="13683"/>
    <cellStyle name="Normal 2 4 2 4" xfId="14187"/>
    <cellStyle name="Normal 2 4 2 5" xfId="13486"/>
    <cellStyle name="normal 2 40" xfId="14108"/>
    <cellStyle name="normal 2 41" xfId="13660"/>
    <cellStyle name="normal 2 42" xfId="13168"/>
    <cellStyle name="normal 2 43" xfId="13885"/>
    <cellStyle name="normal 2 44" xfId="13438"/>
    <cellStyle name="Normal 2 45" xfId="20785"/>
    <cellStyle name="Normal 2 5" xfId="3422"/>
    <cellStyle name="Normal 2 5 2" xfId="13536"/>
    <cellStyle name="Normal 2 5 2 2" xfId="14030"/>
    <cellStyle name="Normal 2 5 2 3" xfId="13439"/>
    <cellStyle name="Normal 2 5 2 4" xfId="13440"/>
    <cellStyle name="Normal 2 5 2 5" xfId="13721"/>
    <cellStyle name="Normal 2 6" xfId="5574"/>
    <cellStyle name="Normal 2 6 2" xfId="13229"/>
    <cellStyle name="Normal 2 6 2 2" xfId="13929"/>
    <cellStyle name="Normal 2 6 2 3" xfId="14258"/>
    <cellStyle name="Normal 2 6 2 4" xfId="13071"/>
    <cellStyle name="Normal 2 6 2 5" xfId="13343"/>
    <cellStyle name="Normal 2 7" xfId="5625"/>
    <cellStyle name="Normal 2 7 2" xfId="13715"/>
    <cellStyle name="Normal 2 7 2 2" xfId="13973"/>
    <cellStyle name="Normal 2 7 2 2 2" xfId="14268"/>
    <cellStyle name="Normal 2 7 2 2 3" xfId="13972"/>
    <cellStyle name="Normal 2 7 2 3" xfId="13474"/>
    <cellStyle name="Normal 2 8" xfId="5878"/>
    <cellStyle name="Normal 2 8 2" xfId="14116"/>
    <cellStyle name="Normal 2 8 2 2" xfId="13884"/>
    <cellStyle name="Normal 2 8 2 3" xfId="13927"/>
    <cellStyle name="Normal 2 8 2 4" xfId="13694"/>
    <cellStyle name="Normal 2 8 2 5" xfId="14126"/>
    <cellStyle name="Normal 2 9" xfId="8475"/>
    <cellStyle name="Normal 20" xfId="13668"/>
    <cellStyle name="Normal 20 2" xfId="13564"/>
    <cellStyle name="Normal 20 3" xfId="13252"/>
    <cellStyle name="Normal 21" xfId="3425"/>
    <cellStyle name="Normal 21 2" xfId="13143"/>
    <cellStyle name="Normal 22" xfId="3426"/>
    <cellStyle name="Normal 22 2" xfId="13442"/>
    <cellStyle name="Normal 22 2 2" xfId="13513"/>
    <cellStyle name="Normal 22 2 2 2" xfId="15706"/>
    <cellStyle name="Normal 22 2 3" xfId="15683"/>
    <cellStyle name="Normal 22 3" xfId="13284"/>
    <cellStyle name="Normal 22 3 2" xfId="15655"/>
    <cellStyle name="Normal 22 4" xfId="13543"/>
    <cellStyle name="Normal 22 4 2" xfId="15714"/>
    <cellStyle name="Normal 23" xfId="3427"/>
    <cellStyle name="Normal 23 2" xfId="13760"/>
    <cellStyle name="Normal 24" xfId="14186"/>
    <cellStyle name="Normal 26" xfId="3428"/>
    <cellStyle name="Normal 28" xfId="3429"/>
    <cellStyle name="Normal 3" xfId="1515"/>
    <cellStyle name="Normal 3 10" xfId="13441"/>
    <cellStyle name="Normal 3 10 2" xfId="14109"/>
    <cellStyle name="Normal 3 11" xfId="14115"/>
    <cellStyle name="Normal 3 12" xfId="14195"/>
    <cellStyle name="Normal 3 12 2" xfId="13914"/>
    <cellStyle name="Normal 3 13" xfId="14312"/>
    <cellStyle name="Normal 3 2" xfId="1516"/>
    <cellStyle name="Normal 3 2 2" xfId="8445"/>
    <cellStyle name="Normal 3 2 2 2" xfId="13483"/>
    <cellStyle name="Normal 3 2 3" xfId="8446"/>
    <cellStyle name="Normal 3 2 4" xfId="13345"/>
    <cellStyle name="Normal 3 3" xfId="13608"/>
    <cellStyle name="Normal 3 4" xfId="13903"/>
    <cellStyle name="Normal 3 5" xfId="13856"/>
    <cellStyle name="Normal 3 6" xfId="13529"/>
    <cellStyle name="Normal 3 7" xfId="13647"/>
    <cellStyle name="Normal 3 8" xfId="13347"/>
    <cellStyle name="Normal 3 9" xfId="14169"/>
    <cellStyle name="Normal 3 9 2" xfId="13360"/>
    <cellStyle name="Normal 3 9 2 2" xfId="13320"/>
    <cellStyle name="Normal 3 9 2 3" xfId="13466"/>
    <cellStyle name="Normal 3 9 3" xfId="13609"/>
    <cellStyle name="Normal 3 9 3 2" xfId="14080"/>
    <cellStyle name="Normal 3 9 3 2 2" xfId="15830"/>
    <cellStyle name="Normal 3 9 3 3" xfId="15730"/>
    <cellStyle name="Normal 3 9 4" xfId="14039"/>
    <cellStyle name="Normal 3 9 4 2" xfId="15821"/>
    <cellStyle name="Normal 3 9 5" xfId="13467"/>
    <cellStyle name="Normal 3 9 5 2" xfId="15684"/>
    <cellStyle name="Normal 35" xfId="3430"/>
    <cellStyle name="Normal 36" xfId="3431"/>
    <cellStyle name="Normal 37" xfId="3432"/>
    <cellStyle name="Normal 38" xfId="3433"/>
    <cellStyle name="Normal 4" xfId="1517"/>
    <cellStyle name="Normal 4 2" xfId="13845"/>
    <cellStyle name="Normal 4 2 2" xfId="13485"/>
    <cellStyle name="Normal 4 2 4" xfId="14136"/>
    <cellStyle name="Normal 4 3" xfId="13117"/>
    <cellStyle name="Normal 4 3 2" xfId="14188"/>
    <cellStyle name="Normal 4 3 2 2" xfId="13484"/>
    <cellStyle name="Normal 4 3 2 2 2" xfId="13104"/>
    <cellStyle name="Normal 4 3 2 2 2 2" xfId="13473"/>
    <cellStyle name="Normal 4 3 2 2 2 2 2" xfId="15686"/>
    <cellStyle name="Normal 4 3 2 2 2 3" xfId="15621"/>
    <cellStyle name="Normal 4 3 2 2 3" xfId="13646"/>
    <cellStyle name="Normal 4 3 2 2 3 2" xfId="15738"/>
    <cellStyle name="Normal 4 3 2 2 4" xfId="15695"/>
    <cellStyle name="Normal 4 3 2 3" xfId="14137"/>
    <cellStyle name="Normal 4 3 2 3 2" xfId="15836"/>
    <cellStyle name="Normal 4 3 3" xfId="13931"/>
    <cellStyle name="Normal 4 3 4" xfId="14147"/>
    <cellStyle name="Normal 4 3 5" xfId="13127"/>
    <cellStyle name="Normal 4 3 5 2" xfId="13932"/>
    <cellStyle name="Normal 4 3 5 2 2" xfId="15796"/>
    <cellStyle name="Normal 4 3 5 3" xfId="15625"/>
    <cellStyle name="Normal 4 3 6" xfId="13930"/>
    <cellStyle name="Normal 4 3 6 2" xfId="15795"/>
    <cellStyle name="Normal 4 4" xfId="13169"/>
    <cellStyle name="Normal 4 4 2" xfId="13270"/>
    <cellStyle name="Normal 4 4 3" xfId="14170"/>
    <cellStyle name="Normal 4 5" xfId="14183"/>
    <cellStyle name="Normal 4 6" xfId="14172"/>
    <cellStyle name="Normal 4 6 2" xfId="13144"/>
    <cellStyle name="Normal 4 6 2 2" xfId="14171"/>
    <cellStyle name="Normal 4 7" xfId="13303"/>
    <cellStyle name="Normal 41" xfId="3434"/>
    <cellStyle name="Normal 43" xfId="3435"/>
    <cellStyle name="Normal 44" xfId="3436"/>
    <cellStyle name="Normal 45" xfId="3437"/>
    <cellStyle name="Normal 46" xfId="3438"/>
    <cellStyle name="Normal 47" xfId="3439"/>
    <cellStyle name="Normal 48" xfId="3440"/>
    <cellStyle name="Normal 5" xfId="1518"/>
    <cellStyle name="Normal 5 10" xfId="14236"/>
    <cellStyle name="Normal 5 10 2" xfId="15854"/>
    <cellStyle name="Normal 5 11" xfId="13971"/>
    <cellStyle name="Normal 5 11 2" xfId="15806"/>
    <cellStyle name="Normal 5 2" xfId="14289"/>
    <cellStyle name="Normal 5 2 2" xfId="13603"/>
    <cellStyle name="Normal 5 2 2 2" xfId="14173"/>
    <cellStyle name="Normal 5 2 2 2 2" xfId="13886"/>
    <cellStyle name="Normal 5 2 2 2 2 2" xfId="15783"/>
    <cellStyle name="Normal 5 2 2 2 3" xfId="15849"/>
    <cellStyle name="Normal 5 2 2 3" xfId="14005"/>
    <cellStyle name="Normal 5 2 2 3 2" xfId="15812"/>
    <cellStyle name="Normal 5 2 2 4" xfId="13904"/>
    <cellStyle name="Normal 5 2 2 4 2" xfId="15787"/>
    <cellStyle name="Normal 5 2 2 5" xfId="15725"/>
    <cellStyle name="Normal 5 2 3" xfId="14121"/>
    <cellStyle name="Normal 5 2 4" xfId="13487"/>
    <cellStyle name="Normal 5 2 4 2" xfId="13934"/>
    <cellStyle name="Normal 5 2 4 2 2" xfId="15798"/>
    <cellStyle name="Normal 5 2 4 3" xfId="15696"/>
    <cellStyle name="Normal 5 2 5" xfId="14015"/>
    <cellStyle name="Normal 5 2 5 2" xfId="15815"/>
    <cellStyle name="Normal 5 2 6" xfId="16102"/>
    <cellStyle name="Normal 5 3" xfId="14292"/>
    <cellStyle name="Normal 5 3 2" xfId="13761"/>
    <cellStyle name="Normal 5 3 3" xfId="14260"/>
    <cellStyle name="Normal 5 4" xfId="14000"/>
    <cellStyle name="Normal 5 5" xfId="13356"/>
    <cellStyle name="Normal 5 5 2" xfId="13762"/>
    <cellStyle name="Normal 5 5 2 2" xfId="14021"/>
    <cellStyle name="Normal 5 5 2 2 2" xfId="15816"/>
    <cellStyle name="Normal 5 5 2 3" xfId="15761"/>
    <cellStyle name="normal 5 5 3" xfId="13935"/>
    <cellStyle name="normal 5 5 4" xfId="13274"/>
    <cellStyle name="Normal 5 5 4 2" xfId="13634"/>
    <cellStyle name="Normal 5 5 4 2 2" xfId="15733"/>
    <cellStyle name="Normal 5 5 5" xfId="13212"/>
    <cellStyle name="Normal 5 5 5 2" xfId="15644"/>
    <cellStyle name="Normal 5 5 6" xfId="13889"/>
    <cellStyle name="Normal 5 5 6 2" xfId="15785"/>
    <cellStyle name="Normal 5 5 7" xfId="13933"/>
    <cellStyle name="Normal 5 5 7 2" xfId="15797"/>
    <cellStyle name="Normal 5 5 8" xfId="14044"/>
    <cellStyle name="Normal 5 5 8 2" xfId="15822"/>
    <cellStyle name="Normal 5 6" xfId="14031"/>
    <cellStyle name="Normal 5 7" xfId="13285"/>
    <cellStyle name="Normal 5 8" xfId="14269"/>
    <cellStyle name="Normal 5 8 2" xfId="13170"/>
    <cellStyle name="Normal 5 8 2 2" xfId="15634"/>
    <cellStyle name="Normal 5 8 3" xfId="15866"/>
    <cellStyle name="Normal 5 9" xfId="14138"/>
    <cellStyle name="Normal 6" xfId="1519"/>
    <cellStyle name="Normal 6 2" xfId="13443"/>
    <cellStyle name="Normal 6 2 2" xfId="13308"/>
    <cellStyle name="Normal 6 3" xfId="14002"/>
    <cellStyle name="Normal 6 4" xfId="13693"/>
    <cellStyle name="Normal 7" xfId="2511"/>
    <cellStyle name="Normal 7 2" xfId="14205"/>
    <cellStyle name="Normal 7 2 2" xfId="13842"/>
    <cellStyle name="Normal 7 3" xfId="14016"/>
    <cellStyle name="Normal 7 4" xfId="13843"/>
    <cellStyle name="Normal 7 5" xfId="13626"/>
    <cellStyle name="Normal 7 5 2" xfId="14315"/>
    <cellStyle name="Normal 7 5 2 2" xfId="13205"/>
    <cellStyle name="Normal 7 5 3" xfId="14204"/>
    <cellStyle name="Normal 7 5 3 2" xfId="14202"/>
    <cellStyle name="Normal 7 5 4" xfId="14200"/>
    <cellStyle name="Normal 7 6" xfId="13619"/>
    <cellStyle name="Normal 7 6 2" xfId="13766"/>
    <cellStyle name="Normal 7 7" xfId="13105"/>
    <cellStyle name="Normal 8" xfId="14168"/>
    <cellStyle name="Normal 8 10" xfId="14261"/>
    <cellStyle name="Normal 8 10 2" xfId="15865"/>
    <cellStyle name="Normal 8 2" xfId="13857"/>
    <cellStyle name="Normal 8 2 2" xfId="13515"/>
    <cellStyle name="Normal 8 2 2 2" xfId="14117"/>
    <cellStyle name="Normal 8 2 2 2 2" xfId="13887"/>
    <cellStyle name="Normal 8 2 2 2 2 2" xfId="15784"/>
    <cellStyle name="Normal 8 2 2 2 3" xfId="15834"/>
    <cellStyle name="Normal 8 2 2 3" xfId="13488"/>
    <cellStyle name="Normal 8 2 2 3 2" xfId="15697"/>
    <cellStyle name="Normal 8 2 2 4" xfId="13610"/>
    <cellStyle name="Normal 8 2 2 4 2" xfId="15731"/>
    <cellStyle name="Normal 8 2 2 5" xfId="15708"/>
    <cellStyle name="Normal 8 2 3" xfId="13181"/>
    <cellStyle name="Normal 8 2 4" xfId="14001"/>
    <cellStyle name="Normal 8 2 4 2" xfId="13514"/>
    <cellStyle name="Normal 8 2 4 2 2" xfId="15707"/>
    <cellStyle name="Normal 8 2 4 3" xfId="15811"/>
    <cellStyle name="Normal 8 2 5" xfId="13618"/>
    <cellStyle name="Normal 8 2 5 2" xfId="15732"/>
    <cellStyle name="Normal 8 3" xfId="13612"/>
    <cellStyle name="Normal 8 4" xfId="13145"/>
    <cellStyle name="Normal 8 5" xfId="13684"/>
    <cellStyle name="Normal 8 5 2" xfId="14148"/>
    <cellStyle name="Normal 8 5 2 2" xfId="13745"/>
    <cellStyle name="Normal 8 5 2 2 2" xfId="15756"/>
    <cellStyle name="Normal 8 5 2 3" xfId="13937"/>
    <cellStyle name="Normal 8 5 2 3 2" xfId="15799"/>
    <cellStyle name="Normal 8 5 3" xfId="13611"/>
    <cellStyle name="Normal 8 5 4" xfId="13938"/>
    <cellStyle name="Normal 8 5 4 2" xfId="15800"/>
    <cellStyle name="Normal 8 5 5" xfId="14098"/>
    <cellStyle name="Normal 8 5 5 2" xfId="15831"/>
    <cellStyle name="Normal 8 5 6" xfId="15745"/>
    <cellStyle name="Normal 8 6" xfId="13936"/>
    <cellStyle name="Normal 8 7" xfId="13844"/>
    <cellStyle name="Normal 8 8" xfId="13171"/>
    <cellStyle name="Normal 8 8 2" xfId="14189"/>
    <cellStyle name="Normal 8 8 2 2" xfId="15850"/>
    <cellStyle name="Normal 8 8 3" xfId="15635"/>
    <cellStyle name="Normal 8 9" xfId="14228"/>
    <cellStyle name="Normal 8 9 2" xfId="15851"/>
    <cellStyle name="Normal 9" xfId="13673"/>
    <cellStyle name="Normal 9 2" xfId="14174"/>
    <cellStyle name="Normal 9 2 2" xfId="13198"/>
    <cellStyle name="Normal 9 2 3" xfId="13489"/>
    <cellStyle name="Normal 9 3" xfId="13620"/>
    <cellStyle name="Normal 9 3 2" xfId="13910"/>
    <cellStyle name="Normal 9 3 2 2" xfId="13992"/>
    <cellStyle name="Normal 9 3 3" xfId="14293"/>
    <cellStyle name="Normal 9 3 4" xfId="13348"/>
    <cellStyle name="Normal 9 4" xfId="14175"/>
    <cellStyle name="Normal_014_06 Dom Gradnje - Stanovanja" xfId="20808"/>
    <cellStyle name="Normale_CCTV Price List Jan-Jun 2005" xfId="13565"/>
    <cellStyle name="Note" xfId="1520"/>
    <cellStyle name="Note 1" xfId="1521"/>
    <cellStyle name="Note 1 2" xfId="1522"/>
    <cellStyle name="Note 1 2 2" xfId="7087"/>
    <cellStyle name="Note 1 2 3" xfId="7395"/>
    <cellStyle name="Note 1 3" xfId="1523"/>
    <cellStyle name="Note 1 3 2" xfId="7394"/>
    <cellStyle name="Note 1 3 3" xfId="8625"/>
    <cellStyle name="Note 1 4" xfId="7396"/>
    <cellStyle name="Note 10" xfId="6341"/>
    <cellStyle name="Note 11" xfId="7397"/>
    <cellStyle name="Note 2" xfId="1524"/>
    <cellStyle name="Note 2 10" xfId="14176"/>
    <cellStyle name="Note 2 10 2" xfId="14314"/>
    <cellStyle name="Note 2 11" xfId="14177"/>
    <cellStyle name="Note 2 11 2" xfId="13978"/>
    <cellStyle name="Note 2 12" xfId="13940"/>
    <cellStyle name="Note 2 12 2" xfId="13977"/>
    <cellStyle name="Note 2 13" xfId="14178"/>
    <cellStyle name="Note 2 13 2" xfId="13146"/>
    <cellStyle name="Note 2 14" xfId="13583"/>
    <cellStyle name="Note 2 14 2" xfId="13975"/>
    <cellStyle name="Note 2 15" xfId="13763"/>
    <cellStyle name="Note 2 15 2" xfId="13687"/>
    <cellStyle name="Note 2 16" xfId="13916"/>
    <cellStyle name="Note 2 17" xfId="14203"/>
    <cellStyle name="Note 2 18" xfId="13448"/>
    <cellStyle name="Note 2 2" xfId="1525"/>
    <cellStyle name="Note 2 2 2" xfId="7964"/>
    <cellStyle name="Note 2 2 2 2" xfId="14139"/>
    <cellStyle name="Note 2 2 2 2 2" xfId="13081"/>
    <cellStyle name="Note 2 2 2 3" xfId="14149"/>
    <cellStyle name="Note 2 2 2 3 2" xfId="13328"/>
    <cellStyle name="Note 2 2 2 3 2 2" xfId="13255"/>
    <cellStyle name="Note 2 2 2 3 3" xfId="13445"/>
    <cellStyle name="Note 2 2 2 4" xfId="13269"/>
    <cellStyle name="Note 2 2 3" xfId="6350"/>
    <cellStyle name="Note 2 2 3 2" xfId="13579"/>
    <cellStyle name="Note 2 2 3 2 2" xfId="13046"/>
    <cellStyle name="Note 2 2 3 2 2 2" xfId="14273"/>
    <cellStyle name="Note 2 2 3 2 3" xfId="13446"/>
    <cellStyle name="Note 2 2 3 3" xfId="14190"/>
    <cellStyle name="Note 2 2 3 3 2" xfId="13072"/>
    <cellStyle name="Note 2 2 4" xfId="13349"/>
    <cellStyle name="Note 2 2 4 2" xfId="13447"/>
    <cellStyle name="Note 2 2 5" xfId="13850"/>
    <cellStyle name="Note 2 2 5 2" xfId="13717"/>
    <cellStyle name="Note 2 2 6" xfId="14191"/>
    <cellStyle name="Note 2 2 7" xfId="13188"/>
    <cellStyle name="Note 2 3" xfId="1526"/>
    <cellStyle name="Note 2 3 2" xfId="7393"/>
    <cellStyle name="Note 2 3 2 2" xfId="13625"/>
    <cellStyle name="Note 2 3 2 2 2" xfId="13074"/>
    <cellStyle name="Note 2 3 2 2 2 2" xfId="13888"/>
    <cellStyle name="Note 2 3 2 2 3" xfId="14081"/>
    <cellStyle name="Note 2 3 2 3" xfId="13907"/>
    <cellStyle name="Note 2 3 2 3 2" xfId="13129"/>
    <cellStyle name="Note 2 3 3" xfId="8626"/>
    <cellStyle name="Note 2 3 3 2" xfId="13450"/>
    <cellStyle name="Note 2 3 4" xfId="13253"/>
    <cellStyle name="Note 2 4" xfId="6802"/>
    <cellStyle name="Note 2 4 2" xfId="13449"/>
    <cellStyle name="Note 2 4 3" xfId="14288"/>
    <cellStyle name="Note 2 4 4" xfId="14082"/>
    <cellStyle name="Note 2 5" xfId="13518"/>
    <cellStyle name="Note 2 5 2" xfId="13073"/>
    <cellStyle name="Note 2 5 3" xfId="13979"/>
    <cellStyle name="Note 2 5 4" xfId="13080"/>
    <cellStyle name="Note 2 6" xfId="13350"/>
    <cellStyle name="Note 2 6 2" xfId="14083"/>
    <cellStyle name="Note 2 7" xfId="13516"/>
    <cellStyle name="Note 2 7 2" xfId="13718"/>
    <cellStyle name="Note 2 8" xfId="13106"/>
    <cellStyle name="Note 2 8 2" xfId="13362"/>
    <cellStyle name="Note 2 9" xfId="13184"/>
    <cellStyle name="Note 2 9 2" xfId="13076"/>
    <cellStyle name="Note 3" xfId="1527"/>
    <cellStyle name="Note 3 10" xfId="13160"/>
    <cellStyle name="Note 3 10 2" xfId="13737"/>
    <cellStyle name="Note 3 11" xfId="13047"/>
    <cellStyle name="Note 3 11 2" xfId="13107"/>
    <cellStyle name="Note 3 12" xfId="13075"/>
    <cellStyle name="Note 3 12 2" xfId="13980"/>
    <cellStyle name="Note 3 13" xfId="13853"/>
    <cellStyle name="Note 3 13 2" xfId="13571"/>
    <cellStyle name="Note 3 14" xfId="13890"/>
    <cellStyle name="Note 3 14 2" xfId="13078"/>
    <cellStyle name="Note 3 15" xfId="13161"/>
    <cellStyle name="Note 3 15 2" xfId="13868"/>
    <cellStyle name="Note 3 16" xfId="13254"/>
    <cellStyle name="Note 3 16 2" xfId="13077"/>
    <cellStyle name="Note 3 16 2 2" xfId="13079"/>
    <cellStyle name="Note 3 16 2 2 2" xfId="14134"/>
    <cellStyle name="Note 3 16 2 3" xfId="14084"/>
    <cellStyle name="Note 3 16 3" xfId="13108"/>
    <cellStyle name="Note 3 16 3 2" xfId="13193"/>
    <cellStyle name="Note 3 17" xfId="13544"/>
    <cellStyle name="Note 3 18" xfId="14073"/>
    <cellStyle name="Note 3 2" xfId="1528"/>
    <cellStyle name="Note 3 2 2" xfId="7086"/>
    <cellStyle name="Note 3 2 2 2" xfId="14192"/>
    <cellStyle name="Note 3 2 2 2 2" xfId="14210"/>
    <cellStyle name="Note 3 2 2 3" xfId="14193"/>
    <cellStyle name="Note 3 2 2 3 2" xfId="13909"/>
    <cellStyle name="Note 3 2 2 3 2 2" xfId="14086"/>
    <cellStyle name="Note 3 2 2 3 3" xfId="14040"/>
    <cellStyle name="Note 3 2 2 4" xfId="13638"/>
    <cellStyle name="Note 3 2 3" xfId="6800"/>
    <cellStyle name="Note 3 2 3 2" xfId="13905"/>
    <cellStyle name="Note 3 2 3 2 2" xfId="13691"/>
    <cellStyle name="Note 3 2 3 2 2 2" xfId="14221"/>
    <cellStyle name="Note 3 2 3 2 3" xfId="14298"/>
    <cellStyle name="Note 3 2 3 3" xfId="13566"/>
    <cellStyle name="Note 3 2 3 3 2" xfId="13351"/>
    <cellStyle name="Note 3 2 4" xfId="13452"/>
    <cellStyle name="Note 3 2 5" xfId="13517"/>
    <cellStyle name="Note 3 3" xfId="1529"/>
    <cellStyle name="Note 3 3 2" xfId="5879"/>
    <cellStyle name="Note 3 3 2 2" xfId="14220"/>
    <cellStyle name="Note 3 3 3" xfId="8627"/>
    <cellStyle name="Note 3 3 3 2" xfId="13593"/>
    <cellStyle name="Note 3 3 3 2 2" xfId="13567"/>
    <cellStyle name="Note 3 3 3 3" xfId="13976"/>
    <cellStyle name="Note 3 3 4" xfId="13453"/>
    <cellStyle name="Note 3 3 4 2" xfId="13974"/>
    <cellStyle name="Note 3 4" xfId="6801"/>
    <cellStyle name="Note 3 4 2" xfId="13991"/>
    <cellStyle name="Note 3 5" xfId="14154"/>
    <cellStyle name="Note 3 5 2" xfId="13458"/>
    <cellStyle name="Note 3 6" xfId="13354"/>
    <cellStyle name="Note 3 6 2" xfId="13568"/>
    <cellStyle name="Note 3 7" xfId="13547"/>
    <cellStyle name="Note 3 7 2" xfId="13321"/>
    <cellStyle name="Note 3 8" xfId="13639"/>
    <cellStyle name="Note 3 8 2" xfId="13454"/>
    <cellStyle name="Note 3 9" xfId="14088"/>
    <cellStyle name="Note 3 9 2" xfId="14231"/>
    <cellStyle name="Note 4" xfId="1530"/>
    <cellStyle name="Note 4 10" xfId="14087"/>
    <cellStyle name="Note 4 10 2" xfId="13304"/>
    <cellStyle name="Note 4 11" xfId="13455"/>
    <cellStyle name="Note 4 11 2" xfId="13152"/>
    <cellStyle name="Note 4 12" xfId="14223"/>
    <cellStyle name="Note 4 12 2" xfId="13724"/>
    <cellStyle name="Note 4 13" xfId="14089"/>
    <cellStyle name="Note 4 13 2" xfId="13670"/>
    <cellStyle name="Note 4 14" xfId="13782"/>
    <cellStyle name="Note 4 14 2" xfId="14091"/>
    <cellStyle name="Note 4 15" xfId="13147"/>
    <cellStyle name="Note 4 15 2" xfId="14090"/>
    <cellStyle name="Note 4 16" xfId="13906"/>
    <cellStyle name="Note 4 16 2" xfId="13869"/>
    <cellStyle name="Note 4 16 2 2" xfId="14299"/>
    <cellStyle name="Note 4 16 2 2 2" xfId="13456"/>
    <cellStyle name="Note 4 16 2 3" xfId="13569"/>
    <cellStyle name="Note 4 16 3" xfId="13352"/>
    <cellStyle name="Note 4 16 3 2" xfId="14085"/>
    <cellStyle name="Note 4 17" xfId="13109"/>
    <cellStyle name="Note 4 18" xfId="13570"/>
    <cellStyle name="Note 4 2" xfId="1531"/>
    <cellStyle name="Note 4 2 2" xfId="6306"/>
    <cellStyle name="Note 4 2 2 2" xfId="14041"/>
    <cellStyle name="Note 4 2 2 2 2" xfId="13457"/>
    <cellStyle name="Note 4 2 2 3" xfId="13580"/>
    <cellStyle name="Note 4 2 2 3 2" xfId="13278"/>
    <cellStyle name="Note 4 2 2 3 2 2" xfId="14262"/>
    <cellStyle name="Note 4 2 2 3 3" xfId="14114"/>
    <cellStyle name="Note 4 2 2 4" xfId="14290"/>
    <cellStyle name="Note 4 2 3" xfId="7392"/>
    <cellStyle name="Note 4 2 3 2" xfId="13738"/>
    <cellStyle name="Note 4 2 3 2 2" xfId="13627"/>
    <cellStyle name="Note 4 2 3 2 2 2" xfId="13219"/>
    <cellStyle name="Note 4 2 3 2 3" xfId="13461"/>
    <cellStyle name="Note 4 2 3 3" xfId="13230"/>
    <cellStyle name="Note 4 2 3 3 2" xfId="13459"/>
    <cellStyle name="Note 4 2 4" xfId="14150"/>
    <cellStyle name="Note 4 2 5" xfId="13258"/>
    <cellStyle name="Note 4 3" xfId="1532"/>
    <cellStyle name="Note 4 3 2" xfId="7391"/>
    <cellStyle name="Note 4 3 2 2" xfId="14167"/>
    <cellStyle name="Note 4 3 3" xfId="8628"/>
    <cellStyle name="Note 4 3 3 2" xfId="13939"/>
    <cellStyle name="Note 4 3 3 2 2" xfId="13460"/>
    <cellStyle name="Note 4 3 3 3" xfId="13846"/>
    <cellStyle name="Note 4 3 4" xfId="13531"/>
    <cellStyle name="Note 4 3 4 2" xfId="13891"/>
    <cellStyle name="Note 4 4" xfId="7384"/>
    <cellStyle name="Note 4 4 2" xfId="13941"/>
    <cellStyle name="Note 4 5" xfId="14307"/>
    <cellStyle name="Note 4 5 2" xfId="13656"/>
    <cellStyle name="Note 4 6" xfId="14410"/>
    <cellStyle name="Note 4 6 2" xfId="14198"/>
    <cellStyle name="Note 4 7" xfId="13778"/>
    <cellStyle name="Note 4 7 2" xfId="13257"/>
    <cellStyle name="Note 4 8" xfId="13468"/>
    <cellStyle name="Note 4 8 2" xfId="14092"/>
    <cellStyle name="Note 4 9" xfId="13598"/>
    <cellStyle name="Note 4 9 2" xfId="13128"/>
    <cellStyle name="Note 5" xfId="1533"/>
    <cellStyle name="Note 5 10" xfId="13462"/>
    <cellStyle name="Note 5 10 2" xfId="14093"/>
    <cellStyle name="Note 5 11" xfId="14094"/>
    <cellStyle name="Note 5 11 2" xfId="13622"/>
    <cellStyle name="Note 5 12" xfId="13194"/>
    <cellStyle name="Note 5 12 2" xfId="13353"/>
    <cellStyle name="Note 5 13" xfId="13463"/>
    <cellStyle name="Note 5 13 2" xfId="13519"/>
    <cellStyle name="Note 5 14" xfId="14096"/>
    <cellStyle name="Note 5 14 2" xfId="13621"/>
    <cellStyle name="Note 5 15" xfId="13582"/>
    <cellStyle name="Note 5 15 2" xfId="14047"/>
    <cellStyle name="Note 5 16" xfId="13082"/>
    <cellStyle name="Note 5 16 2" xfId="13594"/>
    <cellStyle name="Note 5 16 2 2" xfId="13464"/>
    <cellStyle name="Note 5 16 2 2 2" xfId="13749"/>
    <cellStyle name="Note 5 16 2 3" xfId="13870"/>
    <cellStyle name="Note 5 16 3" xfId="14095"/>
    <cellStyle name="Note 5 16 3 2" xfId="13195"/>
    <cellStyle name="Note 5 17" xfId="13827"/>
    <cellStyle name="Note 5 18" xfId="14110"/>
    <cellStyle name="Note 5 2" xfId="1534"/>
    <cellStyle name="Note 5 2 2" xfId="8124"/>
    <cellStyle name="Note 5 2 2 2" xfId="13039"/>
    <cellStyle name="Note 5 2 2 2 2" xfId="14042"/>
    <cellStyle name="Note 5 2 2 3" xfId="13465"/>
    <cellStyle name="Note 5 2 2 3 2" xfId="13581"/>
    <cellStyle name="Note 5 2 2 3 2 2" xfId="13041"/>
    <cellStyle name="Note 5 2 2 3 3" xfId="13982"/>
    <cellStyle name="Note 5 2 2 4" xfId="13116"/>
    <cellStyle name="Note 5 2 3" xfId="7390"/>
    <cellStyle name="Note 5 2 3 2" xfId="13206"/>
    <cellStyle name="Note 5 2 3 2 2" xfId="13994"/>
    <cellStyle name="Note 5 2 3 2 2 2" xfId="13355"/>
    <cellStyle name="Note 5 2 3 2 3" xfId="13196"/>
    <cellStyle name="Note 5 2 3 3" xfId="13633"/>
    <cellStyle name="Note 5 2 3 3 2" xfId="13043"/>
    <cellStyle name="Note 5 2 4" xfId="13217"/>
    <cellStyle name="Note 5 2 5" xfId="13083"/>
    <cellStyle name="Note 5 3" xfId="1535"/>
    <cellStyle name="Note 5 3 2" xfId="7387"/>
    <cellStyle name="Note 5 3 2 2" xfId="13197"/>
    <cellStyle name="Note 5 3 3" xfId="8629"/>
    <cellStyle name="Note 5 3 3 2" xfId="13112"/>
    <cellStyle name="Note 5 3 3 2 2" xfId="13764"/>
    <cellStyle name="Note 5 3 3 3" xfId="13892"/>
    <cellStyle name="Note 5 3 4" xfId="13287"/>
    <cellStyle name="Note 5 3 4 2" xfId="14194"/>
    <cellStyle name="Note 5 4" xfId="6799"/>
    <cellStyle name="Note 5 4 2" xfId="13765"/>
    <cellStyle name="Note 5 5" xfId="13623"/>
    <cellStyle name="Note 5 5 2" xfId="14197"/>
    <cellStyle name="Note 5 6" xfId="13471"/>
    <cellStyle name="Note 5 6 2" xfId="13826"/>
    <cellStyle name="Note 5 7" xfId="14140"/>
    <cellStyle name="Note 5 7 2" xfId="13288"/>
    <cellStyle name="Note 5 8" xfId="13162"/>
    <cellStyle name="Note 5 8 2" xfId="13588"/>
    <cellStyle name="Note 5 9" xfId="13185"/>
    <cellStyle name="Note 5 9 2" xfId="13289"/>
    <cellStyle name="Note 6" xfId="1536"/>
    <cellStyle name="Note 6 10" xfId="14018"/>
    <cellStyle name="Note 6 10 2" xfId="14267"/>
    <cellStyle name="Note 6 11" xfId="13572"/>
    <cellStyle name="Note 6 11 2" xfId="14043"/>
    <cellStyle name="Note 6 12" xfId="13629"/>
    <cellStyle name="Note 6 12 2" xfId="13624"/>
    <cellStyle name="Note 6 13" xfId="14271"/>
    <cellStyle name="Note 6 13 2" xfId="14182"/>
    <cellStyle name="Note 6 14" xfId="13997"/>
    <cellStyle name="Note 6 14 2" xfId="14046"/>
    <cellStyle name="Note 6 15" xfId="13574"/>
    <cellStyle name="Note 6 15 2" xfId="13595"/>
    <cellStyle name="Note 6 16" xfId="13084"/>
    <cellStyle name="Note 6 16 2" xfId="13058"/>
    <cellStyle name="Note 6 16 2 2" xfId="13322"/>
    <cellStyle name="Note 6 16 2 2 2" xfId="13085"/>
    <cellStyle name="Note 6 16 2 3" xfId="13824"/>
    <cellStyle name="Note 6 16 3" xfId="13825"/>
    <cellStyle name="Note 6 16 3 2" xfId="13305"/>
    <cellStyle name="Note 6 17" xfId="13086"/>
    <cellStyle name="Note 6 18" xfId="13753"/>
    <cellStyle name="Note 6 2" xfId="1537"/>
    <cellStyle name="Note 6 2 2" xfId="7955"/>
    <cellStyle name="Note 6 2 2 2" xfId="13573"/>
    <cellStyle name="Note 6 2 2 2 2" xfId="13847"/>
    <cellStyle name="Note 6 2 2 3" xfId="14097"/>
    <cellStyle name="Note 6 2 2 3 2" xfId="13110"/>
    <cellStyle name="Note 6 2 2 3 2 2" xfId="13993"/>
    <cellStyle name="Note 6 2 2 3 3" xfId="14415"/>
    <cellStyle name="Note 6 2 2 4" xfId="13065"/>
    <cellStyle name="Note 6 2 3" xfId="7388"/>
    <cellStyle name="Note 6 2 3 2" xfId="13209"/>
    <cellStyle name="Note 6 2 3 2 2" xfId="13777"/>
    <cellStyle name="Note 6 2 3 2 2 2" xfId="14222"/>
    <cellStyle name="Note 6 2 3 2 3" xfId="13059"/>
    <cellStyle name="Note 6 2 3 3" xfId="13640"/>
    <cellStyle name="Note 6 2 3 3 2" xfId="14003"/>
    <cellStyle name="Note 6 2 4" xfId="13984"/>
    <cellStyle name="Note 6 2 5" xfId="13602"/>
    <cellStyle name="Note 6 3" xfId="1538"/>
    <cellStyle name="Note 6 3 2" xfId="5840"/>
    <cellStyle name="Note 6 3 2 2" xfId="13722"/>
    <cellStyle name="Note 6 3 3" xfId="8630"/>
    <cellStyle name="Note 6 3 3 2" xfId="14208"/>
    <cellStyle name="Note 6 3 3 2 2" xfId="13089"/>
    <cellStyle name="Note 6 3 3 3" xfId="14145"/>
    <cellStyle name="Note 6 3 4" xfId="13871"/>
    <cellStyle name="Note 6 3 4 2" xfId="13087"/>
    <cellStyle name="Note 6 4" xfId="7389"/>
    <cellStyle name="Note 6 4 2" xfId="13755"/>
    <cellStyle name="Note 6 5" xfId="14007"/>
    <cellStyle name="Note 6 5 2" xfId="13848"/>
    <cellStyle name="Note 6 6" xfId="13053"/>
    <cellStyle name="Note 6 6 2" xfId="13894"/>
    <cellStyle name="Note 6 7" xfId="14206"/>
    <cellStyle name="Note 6 7 2" xfId="14247"/>
    <cellStyle name="Note 6 8" xfId="13296"/>
    <cellStyle name="Note 6 8 2" xfId="13985"/>
    <cellStyle name="Note 6 9" xfId="13115"/>
    <cellStyle name="Note 6 9 2" xfId="13854"/>
    <cellStyle name="Note 7" xfId="1539"/>
    <cellStyle name="Note 7 10" xfId="13200"/>
    <cellStyle name="Note 7 10 2" xfId="13896"/>
    <cellStyle name="Note 7 11" xfId="14239"/>
    <cellStyle name="Note 7 11 2" xfId="13366"/>
    <cellStyle name="Note 7 12" xfId="13148"/>
    <cellStyle name="Note 7 12 2" xfId="13767"/>
    <cellStyle name="Note 7 13" xfId="13945"/>
    <cellStyle name="Note 7 13 2" xfId="13768"/>
    <cellStyle name="Note 7 14" xfId="13231"/>
    <cellStyle name="Note 7 14 2" xfId="14281"/>
    <cellStyle name="Note 7 15" xfId="13981"/>
    <cellStyle name="Note 7 15 2" xfId="13172"/>
    <cellStyle name="Note 7 16" xfId="13149"/>
    <cellStyle name="Note 7 16 2" xfId="14019"/>
    <cellStyle name="Note 7 16 2 2" xfId="14279"/>
    <cellStyle name="Note 7 16 2 2 2" xfId="13490"/>
    <cellStyle name="Note 7 16 2 3" xfId="13983"/>
    <cellStyle name="Note 7 16 3" xfId="13291"/>
    <cellStyle name="Note 7 16 3 2" xfId="13849"/>
    <cellStyle name="Note 7 17" xfId="13363"/>
    <cellStyle name="Note 7 18" xfId="13944"/>
    <cellStyle name="Note 7 2" xfId="8190"/>
    <cellStyle name="Note 7 2 2" xfId="13756"/>
    <cellStyle name="Note 7 2 2 2" xfId="13491"/>
    <cellStyle name="Note 7 2 2 2 2" xfId="13599"/>
    <cellStyle name="Note 7 2 2 3" xfId="13323"/>
    <cellStyle name="Note 7 2 2 3 2" xfId="13088"/>
    <cellStyle name="Note 7 2 2 3 2 2" xfId="13943"/>
    <cellStyle name="Note 7 2 2 3 3" xfId="13769"/>
    <cellStyle name="Note 7 2 2 4" xfId="13150"/>
    <cellStyle name="Note 7 2 3" xfId="14020"/>
    <cellStyle name="Note 7 2 3 2" xfId="14111"/>
    <cellStyle name="Note 7 2 3 2 2" xfId="13276"/>
    <cellStyle name="Note 7 2 3 2 2 2" xfId="14011"/>
    <cellStyle name="Note 7 2 3 2 3" xfId="14017"/>
    <cellStyle name="Note 7 2 3 3" xfId="13654"/>
    <cellStyle name="Note 7 2 3 3 2" xfId="13613"/>
    <cellStyle name="Note 7 2 4" xfId="13111"/>
    <cellStyle name="Note 7 3" xfId="7385"/>
    <cellStyle name="Note 7 3 2" xfId="13986"/>
    <cellStyle name="Note 7 3 2 2" xfId="13657"/>
    <cellStyle name="Note 7 3 3" xfId="13770"/>
    <cellStyle name="Note 7 3 3 2" xfId="14275"/>
    <cellStyle name="Note 7 3 3 2 2" xfId="13295"/>
    <cellStyle name="Note 7 3 3 3" xfId="13695"/>
    <cellStyle name="Note 7 3 4" xfId="14127"/>
    <cellStyle name="Note 7 3 4 2" xfId="13614"/>
    <cellStyle name="Note 7 4" xfId="14179"/>
    <cellStyle name="Note 7 4 2" xfId="13292"/>
    <cellStyle name="Note 7 5" xfId="13151"/>
    <cellStyle name="Note 7 5 2" xfId="13223"/>
    <cellStyle name="Note 7 6" xfId="13183"/>
    <cellStyle name="Note 7 6 2" xfId="13942"/>
    <cellStyle name="Note 7 7" xfId="14141"/>
    <cellStyle name="Note 7 7 2" xfId="13947"/>
    <cellStyle name="Note 7 8" xfId="13520"/>
    <cellStyle name="Note 7 8 2" xfId="13723"/>
    <cellStyle name="Note 7 9" xfId="14263"/>
    <cellStyle name="Note 7 9 2" xfId="13663"/>
    <cellStyle name="Note 8" xfId="1540"/>
    <cellStyle name="Note 8 2" xfId="7386"/>
    <cellStyle name="Note 8 3" xfId="8631"/>
    <cellStyle name="Note 9" xfId="1541"/>
    <cellStyle name="Odstotek 2" xfId="506"/>
    <cellStyle name="Odstotek 2 2" xfId="1542"/>
    <cellStyle name="Odstotek 2 2 2" xfId="7962"/>
    <cellStyle name="Odstotek 2 2 3" xfId="5837"/>
    <cellStyle name="Odstotek 2 2 4" xfId="8443"/>
    <cellStyle name="Odstotek 2 3" xfId="1543"/>
    <cellStyle name="Odstotek 2 3 2" xfId="3441"/>
    <cellStyle name="Odstotek 2 3 3" xfId="2513"/>
    <cellStyle name="Odstotek 2 3 4" xfId="8632"/>
    <cellStyle name="Odstotek 2 4" xfId="2512"/>
    <cellStyle name="Odstotek 2 5" xfId="8444"/>
    <cellStyle name="Odstotek 3" xfId="507"/>
    <cellStyle name="Odstotek 3 2" xfId="8139"/>
    <cellStyle name="Odstotek 3 3" xfId="6798"/>
    <cellStyle name="Odstotek 4" xfId="3442"/>
    <cellStyle name="Odstotek 4 2" xfId="5568"/>
    <cellStyle name="Odstotek 4 2 2" xfId="8633"/>
    <cellStyle name="Odstotek 4 2 3" xfId="15517"/>
    <cellStyle name="Odstotek 4 3" xfId="8634"/>
    <cellStyle name="OPIS" xfId="20796"/>
    <cellStyle name="Opomba 2" xfId="508"/>
    <cellStyle name="Opomba 2 2" xfId="8239"/>
    <cellStyle name="Opomba 2 3" xfId="7383"/>
    <cellStyle name="Opomba 3" xfId="509"/>
    <cellStyle name="Opomba 3 2" xfId="1544"/>
    <cellStyle name="Opomba 3 2 2" xfId="7961"/>
    <cellStyle name="Opomba 3 2 3" xfId="6796"/>
    <cellStyle name="Opomba 3 3" xfId="1545"/>
    <cellStyle name="Opomba 3 3 2" xfId="3444"/>
    <cellStyle name="Opomba 3 3 3" xfId="3445"/>
    <cellStyle name="Opomba 3 3 4" xfId="8635"/>
    <cellStyle name="Opomba 3 4" xfId="3443"/>
    <cellStyle name="Opomba 3 5" xfId="6797"/>
    <cellStyle name="Opomba 4" xfId="7382"/>
    <cellStyle name="Opomba 5" xfId="13669"/>
    <cellStyle name="Opozorilo 2" xfId="510"/>
    <cellStyle name="Opozorilo 2 2" xfId="7960"/>
    <cellStyle name="Opozorilo 2 3" xfId="7381"/>
    <cellStyle name="Opozorilo 3" xfId="14010"/>
    <cellStyle name="Output 1" xfId="1546"/>
    <cellStyle name="Output 1 2" xfId="1547"/>
    <cellStyle name="Output 1 2 2" xfId="7959"/>
    <cellStyle name="Output 1 2 3" xfId="6794"/>
    <cellStyle name="Output 1 3" xfId="7085"/>
    <cellStyle name="Output 1 4" xfId="6795"/>
    <cellStyle name="Output 2" xfId="1548"/>
    <cellStyle name="Output 2 2" xfId="1549"/>
    <cellStyle name="Output 2 2 2" xfId="7957"/>
    <cellStyle name="Output 2 2 3" xfId="7379"/>
    <cellStyle name="Output 2 2 4" xfId="13173"/>
    <cellStyle name="Output 2 3" xfId="8191"/>
    <cellStyle name="Output 2 4" xfId="7380"/>
    <cellStyle name="Output 2 5" xfId="13056"/>
    <cellStyle name="Output 2 6" xfId="13324"/>
    <cellStyle name="Output 3" xfId="1550"/>
    <cellStyle name="Output 3 2" xfId="1551"/>
    <cellStyle name="Output 3 2 2" xfId="7958"/>
    <cellStyle name="Output 3 2 3" xfId="6792"/>
    <cellStyle name="Output 3 3" xfId="7084"/>
    <cellStyle name="Output 3 4" xfId="6793"/>
    <cellStyle name="Output 4" xfId="1552"/>
    <cellStyle name="Output 4 2" xfId="1553"/>
    <cellStyle name="Output 4 2 2" xfId="7956"/>
    <cellStyle name="Output 4 2 3" xfId="7377"/>
    <cellStyle name="Output 4 3" xfId="7083"/>
    <cellStyle name="Output 4 4" xfId="7378"/>
    <cellStyle name="Output 5" xfId="1554"/>
    <cellStyle name="Output 5 2" xfId="1555"/>
    <cellStyle name="Output 5 2 2" xfId="6307"/>
    <cellStyle name="Output 5 2 3" xfId="6791"/>
    <cellStyle name="Output 5 3" xfId="8122"/>
    <cellStyle name="Output 5 4" xfId="7376"/>
    <cellStyle name="Output 6" xfId="1556"/>
    <cellStyle name="Output 6 2" xfId="1557"/>
    <cellStyle name="Output 6 2 2" xfId="7947"/>
    <cellStyle name="Output 6 2 3" xfId="7368"/>
    <cellStyle name="Output 6 3" xfId="8188"/>
    <cellStyle name="Output 6 4" xfId="6351"/>
    <cellStyle name="Output 7" xfId="13492"/>
    <cellStyle name="Percent 2" xfId="13311"/>
    <cellStyle name="Percent 2 2" xfId="13493"/>
    <cellStyle name="Percent 3" xfId="13357"/>
    <cellStyle name="Pojasnjevalno besedilo 2" xfId="511"/>
    <cellStyle name="Pojasnjevalno besedilo 2 2" xfId="7954"/>
    <cellStyle name="Pojasnjevalno besedilo 2 3" xfId="6789"/>
    <cellStyle name="Pojasnjevalno besedilo 3" xfId="6790"/>
    <cellStyle name="Pojasnjevalno besedilo 4" xfId="20775"/>
    <cellStyle name="Pojasnjevalno besedilo 5" xfId="20789"/>
    <cellStyle name="Pomoc" xfId="13828"/>
    <cellStyle name="Popis Evo" xfId="512"/>
    <cellStyle name="Popis Evo 2" xfId="1558"/>
    <cellStyle name="Popis Evo 2 2" xfId="7374"/>
    <cellStyle name="Popis Evo 2 3" xfId="8636"/>
    <cellStyle name="Popis Evo 3" xfId="3446"/>
    <cellStyle name="Popis Evo 4" xfId="7375"/>
    <cellStyle name="pos" xfId="13521"/>
    <cellStyle name="Poudarek1 2" xfId="513"/>
    <cellStyle name="Poudarek1 2 2" xfId="1559"/>
    <cellStyle name="Poudarek1 2 2 2" xfId="8138"/>
    <cellStyle name="Poudarek1 2 2 3" xfId="7372"/>
    <cellStyle name="Poudarek1 2 3" xfId="8238"/>
    <cellStyle name="Poudarek1 2 4" xfId="6788"/>
    <cellStyle name="Poudarek1 3" xfId="514"/>
    <cellStyle name="Poudarek1 3 2" xfId="1560"/>
    <cellStyle name="Poudarek1 3 2 2" xfId="7953"/>
    <cellStyle name="Poudarek1 3 2 3" xfId="7369"/>
    <cellStyle name="Poudarek1 3 3" xfId="1561"/>
    <cellStyle name="Poudarek1 3 3 2" xfId="3448"/>
    <cellStyle name="Poudarek1 3 3 3" xfId="3449"/>
    <cellStyle name="Poudarek1 3 3 4" xfId="8638"/>
    <cellStyle name="Poudarek1 3 4" xfId="3447"/>
    <cellStyle name="Poudarek1 3 5" xfId="6352"/>
    <cellStyle name="Poudarek1 4" xfId="7373"/>
    <cellStyle name="Poudarek2 2" xfId="515"/>
    <cellStyle name="Poudarek2 2 2" xfId="1562"/>
    <cellStyle name="Poudarek2 2 2 2" xfId="7952"/>
    <cellStyle name="Poudarek2 2 2 3" xfId="7370"/>
    <cellStyle name="Poudarek2 2 3" xfId="7951"/>
    <cellStyle name="Poudarek2 2 4" xfId="6787"/>
    <cellStyle name="Poudarek2 3" xfId="516"/>
    <cellStyle name="Poudarek2 3 2" xfId="1563"/>
    <cellStyle name="Poudarek2 3 2 2" xfId="3451"/>
    <cellStyle name="Poudarek2 3 2 3" xfId="3452"/>
    <cellStyle name="Poudarek2 3 2 4" xfId="8639"/>
    <cellStyle name="Poudarek2 3 3" xfId="3450"/>
    <cellStyle name="Poudarek2 3 4" xfId="5880"/>
    <cellStyle name="Poudarek2 4" xfId="7371"/>
    <cellStyle name="Poudarek3 2" xfId="517"/>
    <cellStyle name="Poudarek3 2 2" xfId="1564"/>
    <cellStyle name="Poudarek3 2 2 2" xfId="7082"/>
    <cellStyle name="Poudarek3 2 2 3" xfId="6786"/>
    <cellStyle name="Poudarek3 2 3" xfId="7949"/>
    <cellStyle name="Poudarek3 2 4" xfId="7367"/>
    <cellStyle name="Poudarek3 3" xfId="518"/>
    <cellStyle name="Poudarek3 3 2" xfId="1565"/>
    <cellStyle name="Poudarek3 3 2 2" xfId="8189"/>
    <cellStyle name="Poudarek3 3 2 3" xfId="7366"/>
    <cellStyle name="Poudarek3 3 3" xfId="1566"/>
    <cellStyle name="Poudarek3 3 3 2" xfId="3454"/>
    <cellStyle name="Poudarek3 3 3 3" xfId="3455"/>
    <cellStyle name="Poudarek3 3 3 4" xfId="8640"/>
    <cellStyle name="Poudarek3 3 4" xfId="3453"/>
    <cellStyle name="Poudarek3 3 5" xfId="7364"/>
    <cellStyle name="Poudarek3 4" xfId="7359"/>
    <cellStyle name="Poudarek4 2" xfId="519"/>
    <cellStyle name="Poudarek4 2 2" xfId="1567"/>
    <cellStyle name="Poudarek4 2 2 2" xfId="7950"/>
    <cellStyle name="Poudarek4 2 2 3" xfId="6784"/>
    <cellStyle name="Poudarek4 2 3" xfId="7081"/>
    <cellStyle name="Poudarek4 2 4" xfId="7365"/>
    <cellStyle name="Poudarek4 3" xfId="6785"/>
    <cellStyle name="Poudarek5 2" xfId="520"/>
    <cellStyle name="Poudarek5 2 2" xfId="1568"/>
    <cellStyle name="Poudarek5 2 2 2" xfId="7948"/>
    <cellStyle name="Poudarek5 2 2 3" xfId="7362"/>
    <cellStyle name="Poudarek5 2 3" xfId="7080"/>
    <cellStyle name="Poudarek5 2 4" xfId="7363"/>
    <cellStyle name="Poudarek5 3" xfId="7360"/>
    <cellStyle name="Poudarek6 2" xfId="521"/>
    <cellStyle name="Poudarek6 2 2" xfId="1569"/>
    <cellStyle name="Poudarek6 2 2 2" xfId="5846"/>
    <cellStyle name="Poudarek6 2 2 3" xfId="6782"/>
    <cellStyle name="Poudarek6 2 3" xfId="8110"/>
    <cellStyle name="Poudarek6 2 4" xfId="6783"/>
    <cellStyle name="Poudarek6 3" xfId="522"/>
    <cellStyle name="Poudarek6 3 2" xfId="1570"/>
    <cellStyle name="Poudarek6 3 2 2" xfId="7939"/>
    <cellStyle name="Poudarek6 3 2 3" xfId="7358"/>
    <cellStyle name="Poudarek6 3 3" xfId="1571"/>
    <cellStyle name="Poudarek6 3 3 2" xfId="3457"/>
    <cellStyle name="Poudarek6 3 3 3" xfId="3458"/>
    <cellStyle name="Poudarek6 3 3 4" xfId="8641"/>
    <cellStyle name="Poudarek6 3 4" xfId="3456"/>
    <cellStyle name="Poudarek6 3 5" xfId="7351"/>
    <cellStyle name="Poudarek6 4" xfId="7361"/>
    <cellStyle name="Povezana celica 2" xfId="523"/>
    <cellStyle name="Povezana celica 2 2" xfId="8186"/>
    <cellStyle name="Povezana celica 2 3" xfId="7357"/>
    <cellStyle name="Povezana celica 3" xfId="524"/>
    <cellStyle name="Povezana celica 3 2" xfId="7946"/>
    <cellStyle name="Povezana celica 3 3" xfId="7355"/>
    <cellStyle name="Povezana celica 4" xfId="6781"/>
    <cellStyle name="Preveri celico 2" xfId="525"/>
    <cellStyle name="Preveri celico 2 2" xfId="8137"/>
    <cellStyle name="Preveri celico 2 3" xfId="5835"/>
    <cellStyle name="Preveri celico 3" xfId="7356"/>
    <cellStyle name="PRVA VRSTA Element delo" xfId="13530"/>
    <cellStyle name="PRVA VRSTA Element delo 2" xfId="1572"/>
    <cellStyle name="PRVA VRSTA Element delo 2 2" xfId="1573"/>
    <cellStyle name="PRVA VRSTA Element delo 2 2 2" xfId="8237"/>
    <cellStyle name="PRVA VRSTA Element delo 2 2 3" xfId="7354"/>
    <cellStyle name="PRVA VRSTA Element delo 2 3" xfId="1574"/>
    <cellStyle name="PRVA VRSTA Element delo 2 3 2" xfId="6780"/>
    <cellStyle name="PRVA VRSTA Element delo 2 3 3" xfId="8642"/>
    <cellStyle name="PRVA VRSTA Element delo_Kolektor Koling_Unichem Logatec_požar,plin_331" xfId="1575"/>
    <cellStyle name="Računanje 2" xfId="526"/>
    <cellStyle name="Računanje 2 2" xfId="1576"/>
    <cellStyle name="Računanje 2 2 2" xfId="7945"/>
    <cellStyle name="Računanje 2 2 3" xfId="6353"/>
    <cellStyle name="Računanje 2 3" xfId="7944"/>
    <cellStyle name="Računanje 2 4" xfId="6778"/>
    <cellStyle name="Računanje 3" xfId="527"/>
    <cellStyle name="Računanje 3 2" xfId="1577"/>
    <cellStyle name="Računanje 3 2 2" xfId="7943"/>
    <cellStyle name="Računanje 3 2 3" xfId="7352"/>
    <cellStyle name="Računanje 3 3" xfId="7079"/>
    <cellStyle name="Računanje 3 4" xfId="7353"/>
    <cellStyle name="Računanje 4" xfId="6779"/>
    <cellStyle name="Rekapitulacija" xfId="13893"/>
    <cellStyle name="Result" xfId="8474"/>
    <cellStyle name="Result2" xfId="8473"/>
    <cellStyle name="S0" xfId="20809"/>
    <cellStyle name="S1" xfId="20810"/>
    <cellStyle name="S10" xfId="20811"/>
    <cellStyle name="S11" xfId="20812"/>
    <cellStyle name="S12" xfId="20813"/>
    <cellStyle name="S13" xfId="20814"/>
    <cellStyle name="S14" xfId="3459"/>
    <cellStyle name="S15" xfId="20815"/>
    <cellStyle name="S16" xfId="20791"/>
    <cellStyle name="S16 2" xfId="20816"/>
    <cellStyle name="S17" xfId="20792"/>
    <cellStyle name="S17 2" xfId="20817"/>
    <cellStyle name="S18" xfId="20818"/>
    <cellStyle name="S19" xfId="20819"/>
    <cellStyle name="S2" xfId="20820"/>
    <cellStyle name="S21" xfId="1578"/>
    <cellStyle name="S21 2" xfId="2509"/>
    <cellStyle name="S21 2 2" xfId="3460"/>
    <cellStyle name="S3" xfId="1579"/>
    <cellStyle name="S3 2" xfId="2508"/>
    <cellStyle name="S3 2 2" xfId="3461"/>
    <cellStyle name="S3 3" xfId="3462"/>
    <cellStyle name="S3 3 2" xfId="3463"/>
    <cellStyle name="S3 4" xfId="20821"/>
    <cellStyle name="S4" xfId="20822"/>
    <cellStyle name="S5" xfId="20823"/>
    <cellStyle name="S6" xfId="20824"/>
    <cellStyle name="S7" xfId="20825"/>
    <cellStyle name="S8" xfId="20826"/>
    <cellStyle name="S9" xfId="20827"/>
    <cellStyle name="Sheet Title" xfId="13199"/>
    <cellStyle name="Skupaj" xfId="1580"/>
    <cellStyle name="Skupaj 1" xfId="1581"/>
    <cellStyle name="Skupaj 1 2" xfId="7941"/>
    <cellStyle name="Skupaj 1 3" xfId="6776"/>
    <cellStyle name="Skupaj 2" xfId="1582"/>
    <cellStyle name="Skupaj 2 2" xfId="8187"/>
    <cellStyle name="Skupaj 2 3" xfId="6354"/>
    <cellStyle name="Skupaj 3" xfId="1583"/>
    <cellStyle name="Skupaj 3 2" xfId="7942"/>
    <cellStyle name="Skupaj 3 3" xfId="7350"/>
    <cellStyle name="Skupaj 4" xfId="1584"/>
    <cellStyle name="Skupaj 4 2" xfId="7078"/>
    <cellStyle name="Skupaj 4 3" xfId="6775"/>
    <cellStyle name="Skupaj 5" xfId="1585"/>
    <cellStyle name="Skupaj 5 2" xfId="7940"/>
    <cellStyle name="Skupaj 5 3" xfId="5881"/>
    <cellStyle name="Skupaj 6" xfId="1586"/>
    <cellStyle name="Skupaj 6 2" xfId="7077"/>
    <cellStyle name="Skupaj 6 3" xfId="7349"/>
    <cellStyle name="Skupaj 7" xfId="6308"/>
    <cellStyle name="Skupaj 8" xfId="6777"/>
    <cellStyle name="Skupaj cena" xfId="13182"/>
    <cellStyle name="Slabo 2" xfId="528"/>
    <cellStyle name="Slabo 2 2" xfId="1587"/>
    <cellStyle name="Slabo 2 2 2" xfId="8115"/>
    <cellStyle name="Slabo 2 2 3" xfId="6773"/>
    <cellStyle name="Slabo 2 3" xfId="7931"/>
    <cellStyle name="Slabo 2 4" xfId="7348"/>
    <cellStyle name="Slabo 3" xfId="529"/>
    <cellStyle name="Slabo 3 2" xfId="1588"/>
    <cellStyle name="Slabo 3 2 2" xfId="8184"/>
    <cellStyle name="Slabo 3 2 3" xfId="7347"/>
    <cellStyle name="Slabo 3 3" xfId="1589"/>
    <cellStyle name="Slabo 3 3 2" xfId="3465"/>
    <cellStyle name="Slabo 3 3 3" xfId="3466"/>
    <cellStyle name="Slabo 3 3 4" xfId="8644"/>
    <cellStyle name="Slabo 3 4" xfId="3464"/>
    <cellStyle name="Slabo 3 5" xfId="7345"/>
    <cellStyle name="Slabo 4" xfId="8097"/>
    <cellStyle name="Slabo 4 2" xfId="8645"/>
    <cellStyle name="Slabo 5" xfId="6774"/>
    <cellStyle name="Slog 1" xfId="530"/>
    <cellStyle name="Slog 1 2" xfId="1590"/>
    <cellStyle name="Slog 1 2 2" xfId="7938"/>
    <cellStyle name="Slog 1 2 3" xfId="7346"/>
    <cellStyle name="Slog 1 3" xfId="1591"/>
    <cellStyle name="Slog 1 3 2" xfId="8136"/>
    <cellStyle name="Slog 1 3 3" xfId="6772"/>
    <cellStyle name="Slog 1 4" xfId="1592"/>
    <cellStyle name="Slog 1 4 2" xfId="3468"/>
    <cellStyle name="Slog 1 4 3" xfId="3469"/>
    <cellStyle name="Slog 1 4 4" xfId="8646"/>
    <cellStyle name="Slog 1 5" xfId="3467"/>
    <cellStyle name="Slog 2" xfId="5830"/>
    <cellStyle name="ST" xfId="20795"/>
    <cellStyle name="Standard 2" xfId="13999"/>
    <cellStyle name="Standard 2 2" xfId="13306"/>
    <cellStyle name="Standard_20091113 CL LYNX und Feldgeräte NSP" xfId="13628"/>
    <cellStyle name="Style 1" xfId="1593"/>
    <cellStyle name="Style 1 10" xfId="20828"/>
    <cellStyle name="Style 1 2" xfId="14199"/>
    <cellStyle name="Style 1 2 2" xfId="13615"/>
    <cellStyle name="Style 1 2_PO9504F_IBM_CRM_2_kalk (2)" xfId="13895"/>
    <cellStyle name="Style 1 3" xfId="13293"/>
    <cellStyle name="Style 1 3 2" xfId="14234"/>
    <cellStyle name="Style 1 3 3" xfId="13589"/>
    <cellStyle name="Style 1 3 4" xfId="13771"/>
    <cellStyle name="Style 1 3_PO9504F_IBM_CRM_2_kalk (2)" xfId="13186"/>
    <cellStyle name="Style 1 4" xfId="14180"/>
    <cellStyle name="Style 1 5" xfId="14142"/>
    <cellStyle name="Style 1 6" xfId="13946"/>
    <cellStyle name="Style 1 7" xfId="13307"/>
    <cellStyle name="Style 1 8" xfId="14181"/>
    <cellStyle name="Style 1 9" xfId="14143"/>
    <cellStyle name="TableStyleLight1" xfId="1594"/>
    <cellStyle name="TableStyleLight1 2" xfId="3470"/>
    <cellStyle name="TableStyleLight1 2 2" xfId="3471"/>
    <cellStyle name="TableStyleLight1 2 3" xfId="8442"/>
    <cellStyle name="TableStyleLight1 3" xfId="6360"/>
    <cellStyle name="TableStyleLight1 4" xfId="14513"/>
    <cellStyle name="TableStyleLight1 5" xfId="5831"/>
    <cellStyle name="Title 1" xfId="1595"/>
    <cellStyle name="Title 1 2" xfId="8236"/>
    <cellStyle name="Title 1 3" xfId="7344"/>
    <cellStyle name="Title 2" xfId="1596"/>
    <cellStyle name="Title 2 2" xfId="7937"/>
    <cellStyle name="Title 2 2 2" xfId="13294"/>
    <cellStyle name="Title 2 2 2 2" xfId="14112"/>
    <cellStyle name="Title 2 2 3" xfId="14304"/>
    <cellStyle name="Title 2 3" xfId="7343"/>
    <cellStyle name="Title 2 3 2" xfId="14113"/>
    <cellStyle name="Title 2 3 3" xfId="13911"/>
    <cellStyle name="Title 2 4" xfId="13054"/>
    <cellStyle name="Title 2 5" xfId="13757"/>
    <cellStyle name="Title 2 6" xfId="13537"/>
    <cellStyle name="Title 2 6 2" xfId="13260"/>
    <cellStyle name="Title 2 7" xfId="13225"/>
    <cellStyle name="Title 2 8" xfId="13772"/>
    <cellStyle name="Title 3" xfId="1597"/>
    <cellStyle name="Title 3 2" xfId="7936"/>
    <cellStyle name="Title 3 2 2" xfId="14238"/>
    <cellStyle name="Title 3 3" xfId="6771"/>
    <cellStyle name="Title 4" xfId="1598"/>
    <cellStyle name="Title 4 2" xfId="7935"/>
    <cellStyle name="Title 4 3" xfId="7341"/>
    <cellStyle name="Title 5" xfId="1599"/>
    <cellStyle name="Title 5 2" xfId="7076"/>
    <cellStyle name="Title 5 3" xfId="7342"/>
    <cellStyle name="Title 6" xfId="1600"/>
    <cellStyle name="Title 6 2" xfId="7933"/>
    <cellStyle name="Title 6 3" xfId="6770"/>
    <cellStyle name="Total" xfId="1601"/>
    <cellStyle name="Total 1" xfId="1602"/>
    <cellStyle name="Total 1 2" xfId="8185"/>
    <cellStyle name="Total 1 3" xfId="6768"/>
    <cellStyle name="Total 2" xfId="1603"/>
    <cellStyle name="Total 2 2" xfId="7934"/>
    <cellStyle name="Total 2 2 2" xfId="13538"/>
    <cellStyle name="Total 2 2 2 2" xfId="13259"/>
    <cellStyle name="Total 2 2 3" xfId="13533"/>
    <cellStyle name="Total 2 2 3 2" xfId="14264"/>
    <cellStyle name="Total 2 2 4" xfId="13174"/>
    <cellStyle name="Total 2 3" xfId="7339"/>
    <cellStyle name="Total 2 4" xfId="14233"/>
    <cellStyle name="Total 2 4 2" xfId="13948"/>
    <cellStyle name="Total 2 5" xfId="13213"/>
    <cellStyle name="Total 2 6" xfId="13630"/>
    <cellStyle name="Total 3" xfId="1604"/>
    <cellStyle name="Total 3 2" xfId="7075"/>
    <cellStyle name="Total 3 2 2" xfId="13655"/>
    <cellStyle name="Total 3 3" xfId="7340"/>
    <cellStyle name="Total 4" xfId="1605"/>
    <cellStyle name="Total 4 2" xfId="7932"/>
    <cellStyle name="Total 4 3" xfId="6767"/>
    <cellStyle name="Total 5" xfId="1606"/>
    <cellStyle name="Total 5 2" xfId="7074"/>
    <cellStyle name="Total 5 3" xfId="6766"/>
    <cellStyle name="Total 6" xfId="1607"/>
    <cellStyle name="Total 6 2" xfId="6309"/>
    <cellStyle name="Total 6 3" xfId="6355"/>
    <cellStyle name="Total 6 4" xfId="13855"/>
    <cellStyle name="Total 7" xfId="1608"/>
    <cellStyle name="Total 7 2" xfId="7338"/>
    <cellStyle name="Total 7 3" xfId="8647"/>
    <cellStyle name="Total 8" xfId="6363"/>
    <cellStyle name="Total 9" xfId="6769"/>
    <cellStyle name="Valuta (0)_LACEYS TV price list 20030603" xfId="14224"/>
    <cellStyle name="Valuta 10" xfId="531"/>
    <cellStyle name="Valuta 10 10" xfId="7337"/>
    <cellStyle name="Valuta 10 2" xfId="532"/>
    <cellStyle name="Valuta 10 2 2" xfId="1609"/>
    <cellStyle name="Valuta 10 2 2 2" xfId="8123"/>
    <cellStyle name="Valuta 10 2 2 3" xfId="6765"/>
    <cellStyle name="Valuta 10 2 3" xfId="1610"/>
    <cellStyle name="Valuta 10 2 3 2" xfId="3474"/>
    <cellStyle name="Valuta 10 2 3 3" xfId="6365"/>
    <cellStyle name="Valuta 10 2 3 4" xfId="8648"/>
    <cellStyle name="Valuta 10 2 3 5" xfId="14517"/>
    <cellStyle name="Valuta 10 2 3 6" xfId="5942"/>
    <cellStyle name="Valuta 10 2 4" xfId="1611"/>
    <cellStyle name="Valuta 10 2 5" xfId="3475"/>
    <cellStyle name="Valuta 10 2 5 2" xfId="3476"/>
    <cellStyle name="Valuta 10 2 6" xfId="3477"/>
    <cellStyle name="Valuta 10 2 7" xfId="3473"/>
    <cellStyle name="Valuta 10 2 8" xfId="7336"/>
    <cellStyle name="Valuta 10 3" xfId="533"/>
    <cellStyle name="Valuta 10 3 2" xfId="1612"/>
    <cellStyle name="Valuta 10 3 2 2" xfId="7923"/>
    <cellStyle name="Valuta 10 3 2 3" xfId="6356"/>
    <cellStyle name="Valuta 10 3 3" xfId="1613"/>
    <cellStyle name="Valuta 10 3 3 2" xfId="3479"/>
    <cellStyle name="Valuta 10 3 3 3" xfId="6366"/>
    <cellStyle name="Valuta 10 3 3 4" xfId="8649"/>
    <cellStyle name="Valuta 10 3 3 5" xfId="14518"/>
    <cellStyle name="Valuta 10 3 3 6" xfId="5943"/>
    <cellStyle name="Valuta 10 3 4" xfId="1614"/>
    <cellStyle name="Valuta 10 3 5" xfId="3480"/>
    <cellStyle name="Valuta 10 3 5 2" xfId="3481"/>
    <cellStyle name="Valuta 10 3 6" xfId="3482"/>
    <cellStyle name="Valuta 10 3 7" xfId="3478"/>
    <cellStyle name="Valuta 10 3 8" xfId="6764"/>
    <cellStyle name="Valuta 10 4" xfId="1615"/>
    <cellStyle name="Valuta 10 4 2" xfId="3484"/>
    <cellStyle name="Valuta 10 4 3" xfId="3485"/>
    <cellStyle name="Valuta 10 4 4" xfId="3483"/>
    <cellStyle name="Valuta 10 4 5" xfId="6367"/>
    <cellStyle name="Valuta 10 4 6" xfId="7335"/>
    <cellStyle name="Valuta 10 4 7" xfId="20786"/>
    <cellStyle name="Valuta 10 5" xfId="1616"/>
    <cellStyle name="Valuta 10 5 2" xfId="3486"/>
    <cellStyle name="Valuta 10 5 3" xfId="6368"/>
    <cellStyle name="Valuta 10 5 4" xfId="8650"/>
    <cellStyle name="Valuta 10 5 5" xfId="14516"/>
    <cellStyle name="Valuta 10 5 6" xfId="5941"/>
    <cellStyle name="Valuta 10 6" xfId="1617"/>
    <cellStyle name="Valuta 10 7" xfId="3487"/>
    <cellStyle name="Valuta 10 7 2" xfId="3488"/>
    <cellStyle name="Valuta 10 8" xfId="3489"/>
    <cellStyle name="Valuta 10 9" xfId="3472"/>
    <cellStyle name="Valuta 11" xfId="20805"/>
    <cellStyle name="Valuta 11 2" xfId="534"/>
    <cellStyle name="Valuta 11 2 2" xfId="1618"/>
    <cellStyle name="Valuta 11 2 2 2" xfId="8182"/>
    <cellStyle name="Valuta 11 2 2 3" xfId="6763"/>
    <cellStyle name="Valuta 11 2 3" xfId="1619"/>
    <cellStyle name="Valuta 11 2 3 2" xfId="3491"/>
    <cellStyle name="Valuta 11 2 3 3" xfId="6369"/>
    <cellStyle name="Valuta 11 2 3 4" xfId="8651"/>
    <cellStyle name="Valuta 11 2 3 5" xfId="14519"/>
    <cellStyle name="Valuta 11 2 3 6" xfId="5944"/>
    <cellStyle name="Valuta 11 2 4" xfId="1620"/>
    <cellStyle name="Valuta 11 2 5" xfId="3492"/>
    <cellStyle name="Valuta 11 2 5 2" xfId="3493"/>
    <cellStyle name="Valuta 11 2 6" xfId="3494"/>
    <cellStyle name="Valuta 11 2 7" xfId="3490"/>
    <cellStyle name="Valuta 11 2 8" xfId="7334"/>
    <cellStyle name="Valuta 11 3" xfId="535"/>
    <cellStyle name="Valuta 11 3 2" xfId="1621"/>
    <cellStyle name="Valuta 11 3 2 2" xfId="7930"/>
    <cellStyle name="Valuta 11 3 2 3" xfId="6761"/>
    <cellStyle name="Valuta 11 3 3" xfId="1622"/>
    <cellStyle name="Valuta 11 3 3 2" xfId="3496"/>
    <cellStyle name="Valuta 11 3 3 3" xfId="6370"/>
    <cellStyle name="Valuta 11 3 3 4" xfId="8652"/>
    <cellStyle name="Valuta 11 3 3 5" xfId="14520"/>
    <cellStyle name="Valuta 11 3 3 6" xfId="5945"/>
    <cellStyle name="Valuta 11 3 4" xfId="1623"/>
    <cellStyle name="Valuta 11 3 5" xfId="3497"/>
    <cellStyle name="Valuta 11 3 5 2" xfId="3498"/>
    <cellStyle name="Valuta 11 3 6" xfId="3499"/>
    <cellStyle name="Valuta 11 3 7" xfId="3495"/>
    <cellStyle name="Valuta 11 3 8" xfId="6762"/>
    <cellStyle name="Valuta 12 2" xfId="536"/>
    <cellStyle name="Valuta 12 2 2" xfId="1624"/>
    <cellStyle name="Valuta 12 2 2 2" xfId="8135"/>
    <cellStyle name="Valuta 12 2 2 3" xfId="6759"/>
    <cellStyle name="Valuta 12 2 3" xfId="1625"/>
    <cellStyle name="Valuta 12 2 3 2" xfId="3501"/>
    <cellStyle name="Valuta 12 2 3 3" xfId="6371"/>
    <cellStyle name="Valuta 12 2 3 4" xfId="8653"/>
    <cellStyle name="Valuta 12 2 3 5" xfId="14521"/>
    <cellStyle name="Valuta 12 2 3 6" xfId="5946"/>
    <cellStyle name="Valuta 12 2 4" xfId="1626"/>
    <cellStyle name="Valuta 12 2 5" xfId="3502"/>
    <cellStyle name="Valuta 12 2 5 2" xfId="3503"/>
    <cellStyle name="Valuta 12 2 6" xfId="3504"/>
    <cellStyle name="Valuta 12 2 7" xfId="3500"/>
    <cellStyle name="Valuta 12 2 8" xfId="6760"/>
    <cellStyle name="Valuta 12 3" xfId="537"/>
    <cellStyle name="Valuta 12 3 2" xfId="1627"/>
    <cellStyle name="Valuta 12 3 2 2" xfId="8235"/>
    <cellStyle name="Valuta 12 3 2 2 2" xfId="8657"/>
    <cellStyle name="Valuta 12 3 2 3" xfId="7332"/>
    <cellStyle name="Valuta 12 3 2 3 2" xfId="8658"/>
    <cellStyle name="Valuta 12 3 2 4" xfId="8656"/>
    <cellStyle name="Valuta 12 3 3" xfId="1628"/>
    <cellStyle name="Valuta 12 3 3 2" xfId="3506"/>
    <cellStyle name="Valuta 12 3 3 2 2" xfId="8660"/>
    <cellStyle name="Valuta 12 3 3 3" xfId="6372"/>
    <cellStyle name="Valuta 12 3 3 3 2" xfId="8661"/>
    <cellStyle name="Valuta 12 3 3 4" xfId="8662"/>
    <cellStyle name="Valuta 12 3 3 5" xfId="8659"/>
    <cellStyle name="Valuta 12 3 3 6" xfId="14522"/>
    <cellStyle name="Valuta 12 3 3 7" xfId="5947"/>
    <cellStyle name="Valuta 12 3 4" xfId="1629"/>
    <cellStyle name="Valuta 12 3 4 2" xfId="8663"/>
    <cellStyle name="Valuta 12 3 5" xfId="3507"/>
    <cellStyle name="Valuta 12 3 5 2" xfId="3508"/>
    <cellStyle name="Valuta 12 3 5 2 2" xfId="8665"/>
    <cellStyle name="Valuta 12 3 5 3" xfId="8664"/>
    <cellStyle name="Valuta 12 3 6" xfId="3509"/>
    <cellStyle name="Valuta 12 3 6 2" xfId="8666"/>
    <cellStyle name="Valuta 12 3 7" xfId="3505"/>
    <cellStyle name="Valuta 12 3 7 2" xfId="8667"/>
    <cellStyle name="Valuta 12 3 8" xfId="6758"/>
    <cellStyle name="Valuta 12 3 8 2" xfId="8668"/>
    <cellStyle name="Valuta 12 3 9" xfId="8655"/>
    <cellStyle name="Valuta 13 2" xfId="538"/>
    <cellStyle name="Valuta 13 2 2" xfId="1630"/>
    <cellStyle name="Valuta 13 2 2 2" xfId="7929"/>
    <cellStyle name="Valuta 13 2 2 2 2" xfId="8671"/>
    <cellStyle name="Valuta 13 2 2 3" xfId="6757"/>
    <cellStyle name="Valuta 13 2 2 3 2" xfId="8672"/>
    <cellStyle name="Valuta 13 2 2 4" xfId="8670"/>
    <cellStyle name="Valuta 13 2 3" xfId="1631"/>
    <cellStyle name="Valuta 13 2 3 2" xfId="3511"/>
    <cellStyle name="Valuta 13 2 3 2 2" xfId="8674"/>
    <cellStyle name="Valuta 13 2 3 3" xfId="6373"/>
    <cellStyle name="Valuta 13 2 3 3 2" xfId="8675"/>
    <cellStyle name="Valuta 13 2 3 4" xfId="8676"/>
    <cellStyle name="Valuta 13 2 3 5" xfId="8673"/>
    <cellStyle name="Valuta 13 2 3 6" xfId="14523"/>
    <cellStyle name="Valuta 13 2 3 7" xfId="5948"/>
    <cellStyle name="Valuta 13 2 4" xfId="1632"/>
    <cellStyle name="Valuta 13 2 4 2" xfId="8677"/>
    <cellStyle name="Valuta 13 2 5" xfId="3512"/>
    <cellStyle name="Valuta 13 2 5 2" xfId="3513"/>
    <cellStyle name="Valuta 13 2 5 2 2" xfId="8679"/>
    <cellStyle name="Valuta 13 2 5 3" xfId="8678"/>
    <cellStyle name="Valuta 13 2 6" xfId="3514"/>
    <cellStyle name="Valuta 13 2 6 2" xfId="8680"/>
    <cellStyle name="Valuta 13 2 7" xfId="3510"/>
    <cellStyle name="Valuta 13 2 7 2" xfId="8681"/>
    <cellStyle name="Valuta 13 2 8" xfId="7333"/>
    <cellStyle name="Valuta 13 2 8 2" xfId="8682"/>
    <cellStyle name="Valuta 13 2 9" xfId="8669"/>
    <cellStyle name="Valuta 13 3" xfId="539"/>
    <cellStyle name="Valuta 13 3 2" xfId="1633"/>
    <cellStyle name="Valuta 13 3 2 2" xfId="7928"/>
    <cellStyle name="Valuta 13 3 2 2 2" xfId="8685"/>
    <cellStyle name="Valuta 13 3 2 3" xfId="6215"/>
    <cellStyle name="Valuta 13 3 2 3 2" xfId="8686"/>
    <cellStyle name="Valuta 13 3 2 4" xfId="8684"/>
    <cellStyle name="Valuta 13 3 3" xfId="1634"/>
    <cellStyle name="Valuta 13 3 3 2" xfId="3516"/>
    <cellStyle name="Valuta 13 3 3 2 2" xfId="8688"/>
    <cellStyle name="Valuta 13 3 3 3" xfId="6375"/>
    <cellStyle name="Valuta 13 3 3 3 2" xfId="8689"/>
    <cellStyle name="Valuta 13 3 3 4" xfId="8690"/>
    <cellStyle name="Valuta 13 3 3 5" xfId="8687"/>
    <cellStyle name="Valuta 13 3 3 6" xfId="14524"/>
    <cellStyle name="Valuta 13 3 3 7" xfId="5949"/>
    <cellStyle name="Valuta 13 3 4" xfId="1635"/>
    <cellStyle name="Valuta 13 3 4 2" xfId="8691"/>
    <cellStyle name="Valuta 13 3 5" xfId="3517"/>
    <cellStyle name="Valuta 13 3 5 2" xfId="3518"/>
    <cellStyle name="Valuta 13 3 5 2 2" xfId="8693"/>
    <cellStyle name="Valuta 13 3 5 3" xfId="8692"/>
    <cellStyle name="Valuta 13 3 6" xfId="3519"/>
    <cellStyle name="Valuta 13 3 6 2" xfId="8694"/>
    <cellStyle name="Valuta 13 3 7" xfId="3515"/>
    <cellStyle name="Valuta 13 3 7 2" xfId="8695"/>
    <cellStyle name="Valuta 13 3 8" xfId="6756"/>
    <cellStyle name="Valuta 13 3 8 2" xfId="8696"/>
    <cellStyle name="Valuta 13 3 9" xfId="8683"/>
    <cellStyle name="Valuta 15" xfId="3"/>
    <cellStyle name="Valuta 15 2" xfId="784"/>
    <cellStyle name="Valuta 15 2 2" xfId="1636"/>
    <cellStyle name="Valuta 15 2 2 2" xfId="7330"/>
    <cellStyle name="Valuta 15 2 2 2 2" xfId="8700"/>
    <cellStyle name="Valuta 15 2 2 3" xfId="8701"/>
    <cellStyle name="Valuta 15 2 2 4" xfId="8699"/>
    <cellStyle name="Valuta 15 2 3" xfId="3522"/>
    <cellStyle name="Valuta 15 2 3 2" xfId="8702"/>
    <cellStyle name="Valuta 15 2 4" xfId="3523"/>
    <cellStyle name="Valuta 15 2 4 2" xfId="8703"/>
    <cellStyle name="Valuta 15 2 5" xfId="3521"/>
    <cellStyle name="Valuta 15 2 5 2" xfId="8704"/>
    <cellStyle name="Valuta 15 2 6" xfId="6208"/>
    <cellStyle name="Valuta 15 2 6 2" xfId="8705"/>
    <cellStyle name="Valuta 15 2 7" xfId="7331"/>
    <cellStyle name="Valuta 15 2 7 2" xfId="8706"/>
    <cellStyle name="Valuta 15 2 8" xfId="8698"/>
    <cellStyle name="Valuta 15 3" xfId="1637"/>
    <cellStyle name="Valuta 15 3 2" xfId="3524"/>
    <cellStyle name="Valuta 15 3 2 2" xfId="8708"/>
    <cellStyle name="Valuta 15 3 3" xfId="6376"/>
    <cellStyle name="Valuta 15 3 3 2" xfId="8709"/>
    <cellStyle name="Valuta 15 3 4" xfId="8710"/>
    <cellStyle name="Valuta 15 3 5" xfId="8707"/>
    <cellStyle name="Valuta 15 3 6" xfId="14525"/>
    <cellStyle name="Valuta 15 3 7" xfId="5950"/>
    <cellStyle name="Valuta 15 4" xfId="1638"/>
    <cellStyle name="Valuta 15 4 2" xfId="8711"/>
    <cellStyle name="Valuta 15 5" xfId="3525"/>
    <cellStyle name="Valuta 15 5 2" xfId="3526"/>
    <cellStyle name="Valuta 15 5 2 2" xfId="8713"/>
    <cellStyle name="Valuta 15 5 3" xfId="8712"/>
    <cellStyle name="Valuta 15 6" xfId="3527"/>
    <cellStyle name="Valuta 15 6 2" xfId="8714"/>
    <cellStyle name="Valuta 15 7" xfId="3520"/>
    <cellStyle name="Valuta 15 7 2" xfId="8715"/>
    <cellStyle name="Valuta 15 8" xfId="8154"/>
    <cellStyle name="Valuta 15 8 2" xfId="8716"/>
    <cellStyle name="Valuta 15 9" xfId="8697"/>
    <cellStyle name="Valuta 15_ogr hl" xfId="1639"/>
    <cellStyle name="Valuta 19" xfId="540"/>
    <cellStyle name="Valuta 19 2" xfId="1640"/>
    <cellStyle name="Valuta 19 2 2" xfId="7927"/>
    <cellStyle name="Valuta 19 2 2 2" xfId="8719"/>
    <cellStyle name="Valuta 19 2 3" xfId="6203"/>
    <cellStyle name="Valuta 19 2 3 2" xfId="8720"/>
    <cellStyle name="Valuta 19 2 4" xfId="8718"/>
    <cellStyle name="Valuta 19 3" xfId="1641"/>
    <cellStyle name="Valuta 19 3 2" xfId="3529"/>
    <cellStyle name="Valuta 19 3 2 2" xfId="8722"/>
    <cellStyle name="Valuta 19 3 3" xfId="6377"/>
    <cellStyle name="Valuta 19 3 3 2" xfId="8723"/>
    <cellStyle name="Valuta 19 3 4" xfId="8724"/>
    <cellStyle name="Valuta 19 3 5" xfId="8721"/>
    <cellStyle name="Valuta 19 3 6" xfId="14526"/>
    <cellStyle name="Valuta 19 3 7" xfId="5951"/>
    <cellStyle name="Valuta 19 4" xfId="1642"/>
    <cellStyle name="Valuta 19 4 2" xfId="8725"/>
    <cellStyle name="Valuta 19 5" xfId="3530"/>
    <cellStyle name="Valuta 19 5 2" xfId="3531"/>
    <cellStyle name="Valuta 19 5 2 2" xfId="8727"/>
    <cellStyle name="Valuta 19 5 3" xfId="8726"/>
    <cellStyle name="Valuta 19 6" xfId="3532"/>
    <cellStyle name="Valuta 19 6 2" xfId="8728"/>
    <cellStyle name="Valuta 19 7" xfId="3528"/>
    <cellStyle name="Valuta 19 7 2" xfId="8729"/>
    <cellStyle name="Valuta 19 8" xfId="7329"/>
    <cellStyle name="Valuta 19 8 2" xfId="8730"/>
    <cellStyle name="Valuta 19 9" xfId="8717"/>
    <cellStyle name="Valuta 2" xfId="541"/>
    <cellStyle name="Valuta 2 1" xfId="1643"/>
    <cellStyle name="Valuta 2 1 2" xfId="7073"/>
    <cellStyle name="Valuta 2 1 2 2" xfId="8733"/>
    <cellStyle name="Valuta 2 1 3" xfId="6217"/>
    <cellStyle name="Valuta 2 1 3 2" xfId="8734"/>
    <cellStyle name="Valuta 2 1 4" xfId="8732"/>
    <cellStyle name="Valuta 2 10" xfId="3534"/>
    <cellStyle name="Valuta 2 10 2" xfId="8735"/>
    <cellStyle name="Valuta 2 11" xfId="3533"/>
    <cellStyle name="Valuta 2 11 2" xfId="8736"/>
    <cellStyle name="Valuta 2 12" xfId="6216"/>
    <cellStyle name="Valuta 2 12 2" xfId="8737"/>
    <cellStyle name="Valuta 2 13" xfId="8731"/>
    <cellStyle name="Valuta 2 14" xfId="20829"/>
    <cellStyle name="Valuta 2 2" xfId="542"/>
    <cellStyle name="Valuta 2 2 10" xfId="8738"/>
    <cellStyle name="Valuta 2 2 11" xfId="20830"/>
    <cellStyle name="Valuta 2 2 2" xfId="1644"/>
    <cellStyle name="Valuta 2 2 2 2" xfId="1645"/>
    <cellStyle name="Valuta 2 2 2 2 2" xfId="7925"/>
    <cellStyle name="Valuta 2 2 2 2 2 2" xfId="8741"/>
    <cellStyle name="Valuta 2 2 2 2 3" xfId="7328"/>
    <cellStyle name="Valuta 2 2 2 2 3 2" xfId="8742"/>
    <cellStyle name="Valuta 2 2 2 2 4" xfId="8740"/>
    <cellStyle name="Valuta 2 2 2 3" xfId="1646"/>
    <cellStyle name="Valuta 2 2 2 3 2" xfId="6357"/>
    <cellStyle name="Valuta 2 2 2 3 2 2" xfId="8744"/>
    <cellStyle name="Valuta 2 2 2 3 3" xfId="8745"/>
    <cellStyle name="Valuta 2 2 2 3 4" xfId="8743"/>
    <cellStyle name="Valuta 2 2 2 4" xfId="3536"/>
    <cellStyle name="Valuta 2 2 2 4 2" xfId="8746"/>
    <cellStyle name="Valuta 2 2 2 5" xfId="7327"/>
    <cellStyle name="Valuta 2 2 2 5 2" xfId="8747"/>
    <cellStyle name="Valuta 2 2 2 6" xfId="8739"/>
    <cellStyle name="Valuta 2 2 3" xfId="1647"/>
    <cellStyle name="Valuta 2 2 3 2" xfId="8183"/>
    <cellStyle name="Valuta 2 2 3 2 2" xfId="8749"/>
    <cellStyle name="Valuta 2 2 3 3" xfId="7325"/>
    <cellStyle name="Valuta 2 2 3 3 2" xfId="8750"/>
    <cellStyle name="Valuta 2 2 3 4" xfId="8748"/>
    <cellStyle name="Valuta 2 2 4" xfId="1648"/>
    <cellStyle name="Valuta 2 2 4 2" xfId="3537"/>
    <cellStyle name="Valuta 2 2 4 2 2" xfId="8752"/>
    <cellStyle name="Valuta 2 2 4 3" xfId="6378"/>
    <cellStyle name="Valuta 2 2 4 3 2" xfId="8753"/>
    <cellStyle name="Valuta 2 2 4 4" xfId="8754"/>
    <cellStyle name="Valuta 2 2 4 5" xfId="8751"/>
    <cellStyle name="Valuta 2 2 4 6" xfId="14528"/>
    <cellStyle name="Valuta 2 2 4 7" xfId="5953"/>
    <cellStyle name="Valuta 2 2 5" xfId="1649"/>
    <cellStyle name="Valuta 2 2 5 2" xfId="8755"/>
    <cellStyle name="Valuta 2 2 6" xfId="3538"/>
    <cellStyle name="Valuta 2 2 6 2" xfId="3539"/>
    <cellStyle name="Valuta 2 2 6 2 2" xfId="8757"/>
    <cellStyle name="Valuta 2 2 6 3" xfId="8756"/>
    <cellStyle name="Valuta 2 2 7" xfId="3540"/>
    <cellStyle name="Valuta 2 2 7 2" xfId="8758"/>
    <cellStyle name="Valuta 2 2 8" xfId="3535"/>
    <cellStyle name="Valuta 2 2 8 2" xfId="8759"/>
    <cellStyle name="Valuta 2 2 9" xfId="5882"/>
    <cellStyle name="Valuta 2 2 9 2" xfId="8760"/>
    <cellStyle name="Valuta 2 3" xfId="543"/>
    <cellStyle name="Valuta 2 3 10" xfId="8761"/>
    <cellStyle name="Valuta 2 3 11" xfId="20831"/>
    <cellStyle name="Valuta 2 3 2" xfId="1650"/>
    <cellStyle name="Valuta 2 3 2 2" xfId="7926"/>
    <cellStyle name="Valuta 2 3 2 2 2" xfId="8763"/>
    <cellStyle name="Valuta 2 3 2 3" xfId="6218"/>
    <cellStyle name="Valuta 2 3 2 3 2" xfId="8764"/>
    <cellStyle name="Valuta 2 3 2 4" xfId="8762"/>
    <cellStyle name="Valuta 2 3 3" xfId="1651"/>
    <cellStyle name="Valuta 2 3 3 2" xfId="7072"/>
    <cellStyle name="Valuta 2 3 3 2 2" xfId="8766"/>
    <cellStyle name="Valuta 2 3 3 3" xfId="6219"/>
    <cellStyle name="Valuta 2 3 3 3 2" xfId="8767"/>
    <cellStyle name="Valuta 2 3 3 4" xfId="8765"/>
    <cellStyle name="Valuta 2 3 4" xfId="1652"/>
    <cellStyle name="Valuta 2 3 4 2" xfId="3542"/>
    <cellStyle name="Valuta 2 3 4 2 2" xfId="8769"/>
    <cellStyle name="Valuta 2 3 4 3" xfId="6379"/>
    <cellStyle name="Valuta 2 3 4 3 2" xfId="8770"/>
    <cellStyle name="Valuta 2 3 4 4" xfId="8771"/>
    <cellStyle name="Valuta 2 3 4 5" xfId="8768"/>
    <cellStyle name="Valuta 2 3 4 6" xfId="14529"/>
    <cellStyle name="Valuta 2 3 4 7" xfId="5954"/>
    <cellStyle name="Valuta 2 3 5" xfId="1653"/>
    <cellStyle name="Valuta 2 3 5 2" xfId="8772"/>
    <cellStyle name="Valuta 2 3 6" xfId="3543"/>
    <cellStyle name="Valuta 2 3 6 2" xfId="3544"/>
    <cellStyle name="Valuta 2 3 6 2 2" xfId="8774"/>
    <cellStyle name="Valuta 2 3 6 3" xfId="8773"/>
    <cellStyle name="Valuta 2 3 7" xfId="3545"/>
    <cellStyle name="Valuta 2 3 7 2" xfId="8775"/>
    <cellStyle name="Valuta 2 3 8" xfId="3541"/>
    <cellStyle name="Valuta 2 3 8 2" xfId="8776"/>
    <cellStyle name="Valuta 2 3 9" xfId="7326"/>
    <cellStyle name="Valuta 2 3 9 2" xfId="8777"/>
    <cellStyle name="Valuta 2 4" xfId="1654"/>
    <cellStyle name="Valuta 2 4 2" xfId="7924"/>
    <cellStyle name="Valuta 2 4 2 2" xfId="8779"/>
    <cellStyle name="Valuta 2 4 3" xfId="6220"/>
    <cellStyle name="Valuta 2 4 3 2" xfId="8780"/>
    <cellStyle name="Valuta 2 4 4" xfId="8778"/>
    <cellStyle name="Valuta 2 4 5" xfId="20832"/>
    <cellStyle name="Valuta 2 5" xfId="1655"/>
    <cellStyle name="Valuta 2 5 2" xfId="7071"/>
    <cellStyle name="Valuta 2 5 2 2" xfId="8782"/>
    <cellStyle name="Valuta 2 5 3" xfId="7324"/>
    <cellStyle name="Valuta 2 5 3 2" xfId="8783"/>
    <cellStyle name="Valuta 2 5 4" xfId="8781"/>
    <cellStyle name="Valuta 2 6" xfId="1656"/>
    <cellStyle name="Valuta 2 6 2" xfId="6310"/>
    <cellStyle name="Valuta 2 6 2 2" xfId="8785"/>
    <cellStyle name="Valuta 2 6 3" xfId="7323"/>
    <cellStyle name="Valuta 2 6 3 2" xfId="8786"/>
    <cellStyle name="Valuta 2 6 4" xfId="8784"/>
    <cellStyle name="Valuta 2 7" xfId="1657"/>
    <cellStyle name="Valuta 2 7 2" xfId="1658"/>
    <cellStyle name="Valuta 2 7 2 2" xfId="8283"/>
    <cellStyle name="Valuta 2 7 2 2 2" xfId="8789"/>
    <cellStyle name="Valuta 2 7 2 3" xfId="6202"/>
    <cellStyle name="Valuta 2 7 2 3 2" xfId="8790"/>
    <cellStyle name="Valuta 2 7 2 4" xfId="8788"/>
    <cellStyle name="Valuta 2 7 3" xfId="1659"/>
    <cellStyle name="Valuta 2 7 3 2" xfId="7321"/>
    <cellStyle name="Valuta 2 7 3 2 2" xfId="8792"/>
    <cellStyle name="Valuta 2 7 3 3" xfId="8793"/>
    <cellStyle name="Valuta 2 7 3 4" xfId="8791"/>
    <cellStyle name="Valuta 2 7 4" xfId="3546"/>
    <cellStyle name="Valuta 2 7 4 2" xfId="8794"/>
    <cellStyle name="Valuta 2 7 5" xfId="7322"/>
    <cellStyle name="Valuta 2 7 5 2" xfId="8795"/>
    <cellStyle name="Valuta 2 7 6" xfId="8787"/>
    <cellStyle name="Valuta 2 8" xfId="1660"/>
    <cellStyle name="Valuta 2 8 2" xfId="6382"/>
    <cellStyle name="Valuta 2 8 2 2" xfId="8797"/>
    <cellStyle name="Valuta 2 8 3" xfId="8798"/>
    <cellStyle name="Valuta 2 8 4" xfId="8796"/>
    <cellStyle name="Valuta 2 8 5" xfId="14527"/>
    <cellStyle name="Valuta 2 8 6" xfId="5952"/>
    <cellStyle name="Valuta 2 9" xfId="1661"/>
    <cellStyle name="Valuta 2 9 2" xfId="8799"/>
    <cellStyle name="Valuta 3" xfId="5832"/>
    <cellStyle name="Valuta 3 10" xfId="20833"/>
    <cellStyle name="Valuta 3 2" xfId="544"/>
    <cellStyle name="Valuta 3 2 2" xfId="1662"/>
    <cellStyle name="Valuta 3 2 2 2" xfId="8107"/>
    <cellStyle name="Valuta 3 2 2 2 2" xfId="8803"/>
    <cellStyle name="Valuta 3 2 2 3" xfId="5839"/>
    <cellStyle name="Valuta 3 2 2 3 2" xfId="8804"/>
    <cellStyle name="Valuta 3 2 2 4" xfId="8802"/>
    <cellStyle name="Valuta 3 2 3" xfId="1663"/>
    <cellStyle name="Valuta 3 2 3 2" xfId="3548"/>
    <cellStyle name="Valuta 3 2 3 2 2" xfId="8806"/>
    <cellStyle name="Valuta 3 2 3 3" xfId="6383"/>
    <cellStyle name="Valuta 3 2 3 3 2" xfId="8807"/>
    <cellStyle name="Valuta 3 2 3 4" xfId="8808"/>
    <cellStyle name="Valuta 3 2 3 5" xfId="8805"/>
    <cellStyle name="Valuta 3 2 3 6" xfId="14530"/>
    <cellStyle name="Valuta 3 2 3 7" xfId="5955"/>
    <cellStyle name="Valuta 3 2 4" xfId="1664"/>
    <cellStyle name="Valuta 3 2 4 2" xfId="8809"/>
    <cellStyle name="Valuta 3 2 5" xfId="3549"/>
    <cellStyle name="Valuta 3 2 5 2" xfId="3550"/>
    <cellStyle name="Valuta 3 2 5 2 2" xfId="8811"/>
    <cellStyle name="Valuta 3 2 5 3" xfId="8810"/>
    <cellStyle name="Valuta 3 2 6" xfId="3551"/>
    <cellStyle name="Valuta 3 2 6 2" xfId="8812"/>
    <cellStyle name="Valuta 3 2 7" xfId="3547"/>
    <cellStyle name="Valuta 3 2 7 2" xfId="8813"/>
    <cellStyle name="Valuta 3 2 8" xfId="6221"/>
    <cellStyle name="Valuta 3 2 8 2" xfId="8814"/>
    <cellStyle name="Valuta 3 2 9" xfId="8801"/>
    <cellStyle name="Valuta 3 3" xfId="545"/>
    <cellStyle name="Valuta 3 3 2" xfId="1665"/>
    <cellStyle name="Valuta 3 3 2 2" xfId="7911"/>
    <cellStyle name="Valuta 3 3 2 2 2" xfId="8817"/>
    <cellStyle name="Valuta 3 3 2 3" xfId="7319"/>
    <cellStyle name="Valuta 3 3 2 3 2" xfId="8818"/>
    <cellStyle name="Valuta 3 3 2 4" xfId="8816"/>
    <cellStyle name="Valuta 3 3 3" xfId="1666"/>
    <cellStyle name="Valuta 3 3 3 2" xfId="3553"/>
    <cellStyle name="Valuta 3 3 3 2 2" xfId="8820"/>
    <cellStyle name="Valuta 3 3 3 3" xfId="6385"/>
    <cellStyle name="Valuta 3 3 3 3 2" xfId="8821"/>
    <cellStyle name="Valuta 3 3 3 4" xfId="8822"/>
    <cellStyle name="Valuta 3 3 3 5" xfId="8819"/>
    <cellStyle name="Valuta 3 3 3 6" xfId="14531"/>
    <cellStyle name="Valuta 3 3 3 7" xfId="5956"/>
    <cellStyle name="Valuta 3 3 4" xfId="1667"/>
    <cellStyle name="Valuta 3 3 4 2" xfId="8823"/>
    <cellStyle name="Valuta 3 3 5" xfId="3554"/>
    <cellStyle name="Valuta 3 3 5 2" xfId="3555"/>
    <cellStyle name="Valuta 3 3 5 2 2" xfId="8825"/>
    <cellStyle name="Valuta 3 3 5 3" xfId="8824"/>
    <cellStyle name="Valuta 3 3 6" xfId="3556"/>
    <cellStyle name="Valuta 3 3 6 2" xfId="8826"/>
    <cellStyle name="Valuta 3 3 7" xfId="3552"/>
    <cellStyle name="Valuta 3 3 7 2" xfId="8827"/>
    <cellStyle name="Valuta 3 3 8" xfId="7320"/>
    <cellStyle name="Valuta 3 3 8 2" xfId="8828"/>
    <cellStyle name="Valuta 3 3 9" xfId="8815"/>
    <cellStyle name="Valuta 3 4" xfId="546"/>
    <cellStyle name="Valuta 3 4 2" xfId="1668"/>
    <cellStyle name="Valuta 3 4 2 2" xfId="8179"/>
    <cellStyle name="Valuta 3 4 2 2 2" xfId="8831"/>
    <cellStyle name="Valuta 3 4 2 3" xfId="6201"/>
    <cellStyle name="Valuta 3 4 2 3 2" xfId="8832"/>
    <cellStyle name="Valuta 3 4 2 4" xfId="8830"/>
    <cellStyle name="Valuta 3 4 3" xfId="1669"/>
    <cellStyle name="Valuta 3 4 3 2" xfId="3558"/>
    <cellStyle name="Valuta 3 4 3 2 2" xfId="8834"/>
    <cellStyle name="Valuta 3 4 3 3" xfId="6386"/>
    <cellStyle name="Valuta 3 4 3 3 2" xfId="8835"/>
    <cellStyle name="Valuta 3 4 3 4" xfId="8836"/>
    <cellStyle name="Valuta 3 4 3 5" xfId="8833"/>
    <cellStyle name="Valuta 3 4 3 6" xfId="14532"/>
    <cellStyle name="Valuta 3 4 3 7" xfId="5957"/>
    <cellStyle name="Valuta 3 4 4" xfId="1670"/>
    <cellStyle name="Valuta 3 4 4 2" xfId="8837"/>
    <cellStyle name="Valuta 3 4 5" xfId="3559"/>
    <cellStyle name="Valuta 3 4 5 2" xfId="3560"/>
    <cellStyle name="Valuta 3 4 5 2 2" xfId="8839"/>
    <cellStyle name="Valuta 3 4 5 3" xfId="8838"/>
    <cellStyle name="Valuta 3 4 6" xfId="3561"/>
    <cellStyle name="Valuta 3 4 6 2" xfId="8840"/>
    <cellStyle name="Valuta 3 4 7" xfId="3557"/>
    <cellStyle name="Valuta 3 4 7 2" xfId="8841"/>
    <cellStyle name="Valuta 3 4 8" xfId="7318"/>
    <cellStyle name="Valuta 3 4 8 2" xfId="8842"/>
    <cellStyle name="Valuta 3 4 9" xfId="8829"/>
    <cellStyle name="Valuta 3 5" xfId="547"/>
    <cellStyle name="Valuta 3 5 2" xfId="1671"/>
    <cellStyle name="Valuta 3 5 2 2" xfId="7922"/>
    <cellStyle name="Valuta 3 5 2 2 2" xfId="8845"/>
    <cellStyle name="Valuta 3 5 2 3" xfId="7317"/>
    <cellStyle name="Valuta 3 5 2 3 2" xfId="8846"/>
    <cellStyle name="Valuta 3 5 2 4" xfId="8844"/>
    <cellStyle name="Valuta 3 5 3" xfId="1672"/>
    <cellStyle name="Valuta 3 5 3 2" xfId="3563"/>
    <cellStyle name="Valuta 3 5 3 2 2" xfId="8848"/>
    <cellStyle name="Valuta 3 5 3 3" xfId="6387"/>
    <cellStyle name="Valuta 3 5 3 3 2" xfId="8849"/>
    <cellStyle name="Valuta 3 5 3 4" xfId="8850"/>
    <cellStyle name="Valuta 3 5 3 5" xfId="8847"/>
    <cellStyle name="Valuta 3 5 3 6" xfId="14533"/>
    <cellStyle name="Valuta 3 5 3 7" xfId="5958"/>
    <cellStyle name="Valuta 3 5 4" xfId="1673"/>
    <cellStyle name="Valuta 3 5 4 2" xfId="8851"/>
    <cellStyle name="Valuta 3 5 5" xfId="3564"/>
    <cellStyle name="Valuta 3 5 5 2" xfId="3565"/>
    <cellStyle name="Valuta 3 5 5 2 2" xfId="8853"/>
    <cellStyle name="Valuta 3 5 5 3" xfId="8852"/>
    <cellStyle name="Valuta 3 5 6" xfId="3566"/>
    <cellStyle name="Valuta 3 5 6 2" xfId="8854"/>
    <cellStyle name="Valuta 3 5 7" xfId="3562"/>
    <cellStyle name="Valuta 3 5 7 2" xfId="8855"/>
    <cellStyle name="Valuta 3 5 8" xfId="7315"/>
    <cellStyle name="Valuta 3 5 8 2" xfId="8856"/>
    <cellStyle name="Valuta 3 5 9" xfId="8843"/>
    <cellStyle name="Valuta 3 6" xfId="548"/>
    <cellStyle name="Valuta 3 6 2" xfId="1674"/>
    <cellStyle name="Valuta 3 6 2 2" xfId="8113"/>
    <cellStyle name="Valuta 3 6 2 2 2" xfId="8859"/>
    <cellStyle name="Valuta 3 6 2 3" xfId="7316"/>
    <cellStyle name="Valuta 3 6 2 3 2" xfId="8860"/>
    <cellStyle name="Valuta 3 6 2 4" xfId="8858"/>
    <cellStyle name="Valuta 3 6 3" xfId="1675"/>
    <cellStyle name="Valuta 3 6 3 2" xfId="3568"/>
    <cellStyle name="Valuta 3 6 3 2 2" xfId="8862"/>
    <cellStyle name="Valuta 3 6 3 3" xfId="6388"/>
    <cellStyle name="Valuta 3 6 3 3 2" xfId="8863"/>
    <cellStyle name="Valuta 3 6 3 4" xfId="8864"/>
    <cellStyle name="Valuta 3 6 3 5" xfId="8861"/>
    <cellStyle name="Valuta 3 6 3 6" xfId="14534"/>
    <cellStyle name="Valuta 3 6 3 7" xfId="5959"/>
    <cellStyle name="Valuta 3 6 4" xfId="1676"/>
    <cellStyle name="Valuta 3 6 4 2" xfId="8865"/>
    <cellStyle name="Valuta 3 6 5" xfId="3569"/>
    <cellStyle name="Valuta 3 6 5 2" xfId="3570"/>
    <cellStyle name="Valuta 3 6 5 2 2" xfId="8867"/>
    <cellStyle name="Valuta 3 6 5 3" xfId="8866"/>
    <cellStyle name="Valuta 3 6 6" xfId="3571"/>
    <cellStyle name="Valuta 3 6 6 2" xfId="8868"/>
    <cellStyle name="Valuta 3 6 7" xfId="3567"/>
    <cellStyle name="Valuta 3 6 7 2" xfId="8869"/>
    <cellStyle name="Valuta 3 6 8" xfId="6222"/>
    <cellStyle name="Valuta 3 6 8 2" xfId="8870"/>
    <cellStyle name="Valuta 3 6 9" xfId="8857"/>
    <cellStyle name="Valuta 3 7" xfId="549"/>
    <cellStyle name="Valuta 3 7 2" xfId="1677"/>
    <cellStyle name="Valuta 3 7 2 2" xfId="7921"/>
    <cellStyle name="Valuta 3 7 2 2 2" xfId="8873"/>
    <cellStyle name="Valuta 3 7 2 3" xfId="7313"/>
    <cellStyle name="Valuta 3 7 2 3 2" xfId="8874"/>
    <cellStyle name="Valuta 3 7 2 4" xfId="8872"/>
    <cellStyle name="Valuta 3 7 3" xfId="1678"/>
    <cellStyle name="Valuta 3 7 3 2" xfId="3573"/>
    <cellStyle name="Valuta 3 7 3 2 2" xfId="8876"/>
    <cellStyle name="Valuta 3 7 3 3" xfId="6389"/>
    <cellStyle name="Valuta 3 7 3 3 2" xfId="8877"/>
    <cellStyle name="Valuta 3 7 3 4" xfId="8878"/>
    <cellStyle name="Valuta 3 7 3 5" xfId="8875"/>
    <cellStyle name="Valuta 3 7 3 6" xfId="14535"/>
    <cellStyle name="Valuta 3 7 3 7" xfId="5960"/>
    <cellStyle name="Valuta 3 7 4" xfId="1679"/>
    <cellStyle name="Valuta 3 7 4 2" xfId="8879"/>
    <cellStyle name="Valuta 3 7 5" xfId="3574"/>
    <cellStyle name="Valuta 3 7 5 2" xfId="3575"/>
    <cellStyle name="Valuta 3 7 5 2 2" xfId="8881"/>
    <cellStyle name="Valuta 3 7 5 3" xfId="8880"/>
    <cellStyle name="Valuta 3 7 6" xfId="3576"/>
    <cellStyle name="Valuta 3 7 6 2" xfId="8882"/>
    <cellStyle name="Valuta 3 7 7" xfId="3572"/>
    <cellStyle name="Valuta 3 7 7 2" xfId="8883"/>
    <cellStyle name="Valuta 3 7 8" xfId="6358"/>
    <cellStyle name="Valuta 3 7 8 2" xfId="8884"/>
    <cellStyle name="Valuta 3 7 9" xfId="8871"/>
    <cellStyle name="Valuta 3 8" xfId="550"/>
    <cellStyle name="Valuta 3 8 2" xfId="1680"/>
    <cellStyle name="Valuta 3 8 2 2" xfId="7920"/>
    <cellStyle name="Valuta 3 8 2 2 2" xfId="8887"/>
    <cellStyle name="Valuta 3 8 2 3" xfId="6223"/>
    <cellStyle name="Valuta 3 8 2 3 2" xfId="8888"/>
    <cellStyle name="Valuta 3 8 2 4" xfId="8886"/>
    <cellStyle name="Valuta 3 8 3" xfId="1681"/>
    <cellStyle name="Valuta 3 8 3 2" xfId="3578"/>
    <cellStyle name="Valuta 3 8 3 2 2" xfId="8890"/>
    <cellStyle name="Valuta 3 8 3 3" xfId="6390"/>
    <cellStyle name="Valuta 3 8 3 3 2" xfId="8891"/>
    <cellStyle name="Valuta 3 8 3 4" xfId="8892"/>
    <cellStyle name="Valuta 3 8 3 5" xfId="8889"/>
    <cellStyle name="Valuta 3 8 3 6" xfId="14536"/>
    <cellStyle name="Valuta 3 8 3 7" xfId="5961"/>
    <cellStyle name="Valuta 3 8 4" xfId="1682"/>
    <cellStyle name="Valuta 3 8 4 2" xfId="8893"/>
    <cellStyle name="Valuta 3 8 5" xfId="3579"/>
    <cellStyle name="Valuta 3 8 5 2" xfId="3580"/>
    <cellStyle name="Valuta 3 8 5 2 2" xfId="8895"/>
    <cellStyle name="Valuta 3 8 5 3" xfId="8894"/>
    <cellStyle name="Valuta 3 8 6" xfId="3581"/>
    <cellStyle name="Valuta 3 8 6 2" xfId="8896"/>
    <cellStyle name="Valuta 3 8 7" xfId="3577"/>
    <cellStyle name="Valuta 3 8 7 2" xfId="8897"/>
    <cellStyle name="Valuta 3 8 8" xfId="7314"/>
    <cellStyle name="Valuta 3 8 8 2" xfId="8898"/>
    <cellStyle name="Valuta 3 8 9" xfId="8885"/>
    <cellStyle name="Valuta 3 9" xfId="8800"/>
    <cellStyle name="Valuta 4" xfId="7142"/>
    <cellStyle name="Valuta 4 2" xfId="8899"/>
    <cellStyle name="Valuta 4 3" xfId="15523"/>
    <cellStyle name="Valuta 5" xfId="20794"/>
    <cellStyle name="Valuta 6" xfId="20844"/>
    <cellStyle name="Valuta 7" xfId="20850"/>
    <cellStyle name="Valuta 8" xfId="20846"/>
    <cellStyle name="Valuta 9" xfId="20848"/>
    <cellStyle name="Vejica [0] 2" xfId="551"/>
    <cellStyle name="Vejica [0] 2 2" xfId="1683"/>
    <cellStyle name="Vejica [0] 2 2 2" xfId="7070"/>
    <cellStyle name="Vejica [0] 2 2 2 2" xfId="8902"/>
    <cellStyle name="Vejica [0] 2 2 3" xfId="5883"/>
    <cellStyle name="Vejica [0] 2 2 3 2" xfId="8903"/>
    <cellStyle name="Vejica [0] 2 2 4" xfId="8901"/>
    <cellStyle name="Vejica [0] 2 3" xfId="1684"/>
    <cellStyle name="Vejica [0] 2 3 2" xfId="6392"/>
    <cellStyle name="Vejica [0] 2 3 2 2" xfId="8905"/>
    <cellStyle name="Vejica [0] 2 3 3" xfId="8906"/>
    <cellStyle name="Vejica [0] 2 3 4" xfId="8904"/>
    <cellStyle name="Vejica [0] 2 3 5" xfId="14537"/>
    <cellStyle name="Vejica [0] 2 3 6" xfId="5962"/>
    <cellStyle name="Vejica [0] 2 4" xfId="1685"/>
    <cellStyle name="Vejica [0] 2 4 2" xfId="8907"/>
    <cellStyle name="Vejica [0] 2 5" xfId="3583"/>
    <cellStyle name="Vejica [0] 2 5 2" xfId="8908"/>
    <cellStyle name="Vejica [0] 2 6" xfId="3582"/>
    <cellStyle name="Vejica [0] 2 6 2" xfId="8909"/>
    <cellStyle name="Vejica [0] 2 7" xfId="8900"/>
    <cellStyle name="Vejica 10" xfId="552"/>
    <cellStyle name="Vejica 10 10" xfId="7312"/>
    <cellStyle name="Vejica 10 10 2" xfId="8911"/>
    <cellStyle name="Vejica 10 11" xfId="8910"/>
    <cellStyle name="Vejica 10 2" xfId="553"/>
    <cellStyle name="Vejica 10 2 2" xfId="1686"/>
    <cellStyle name="Vejica 10 2 2 2" xfId="8108"/>
    <cellStyle name="Vejica 10 2 2 2 2" xfId="8914"/>
    <cellStyle name="Vejica 10 2 2 3" xfId="6200"/>
    <cellStyle name="Vejica 10 2 2 3 2" xfId="8915"/>
    <cellStyle name="Vejica 10 2 2 4" xfId="8913"/>
    <cellStyle name="Vejica 10 2 3" xfId="1687"/>
    <cellStyle name="Vejica 10 2 3 2" xfId="3586"/>
    <cellStyle name="Vejica 10 2 3 2 2" xfId="8917"/>
    <cellStyle name="Vejica 10 2 3 3" xfId="6393"/>
    <cellStyle name="Vejica 10 2 3 3 2" xfId="8918"/>
    <cellStyle name="Vejica 10 2 3 4" xfId="8919"/>
    <cellStyle name="Vejica 10 2 3 5" xfId="8916"/>
    <cellStyle name="Vejica 10 2 3 6" xfId="14539"/>
    <cellStyle name="Vejica 10 2 3 7" xfId="5964"/>
    <cellStyle name="Vejica 10 2 4" xfId="1688"/>
    <cellStyle name="Vejica 10 2 4 2" xfId="8920"/>
    <cellStyle name="Vejica 10 2 5" xfId="3587"/>
    <cellStyle name="Vejica 10 2 5 2" xfId="3588"/>
    <cellStyle name="Vejica 10 2 5 2 2" xfId="8922"/>
    <cellStyle name="Vejica 10 2 5 3" xfId="8921"/>
    <cellStyle name="Vejica 10 2 6" xfId="3589"/>
    <cellStyle name="Vejica 10 2 6 2" xfId="8923"/>
    <cellStyle name="Vejica 10 2 7" xfId="3585"/>
    <cellStyle name="Vejica 10 2 7 2" xfId="8924"/>
    <cellStyle name="Vejica 10 2 8" xfId="7311"/>
    <cellStyle name="Vejica 10 2 8 2" xfId="8925"/>
    <cellStyle name="Vejica 10 2 9" xfId="8912"/>
    <cellStyle name="Vejica 10 3" xfId="554"/>
    <cellStyle name="Vejica 10 3 2" xfId="1689"/>
    <cellStyle name="Vejica 10 3 2 2" xfId="7912"/>
    <cellStyle name="Vejica 10 3 2 2 2" xfId="8928"/>
    <cellStyle name="Vejica 10 3 2 3" xfId="6359"/>
    <cellStyle name="Vejica 10 3 2 3 2" xfId="8929"/>
    <cellStyle name="Vejica 10 3 2 4" xfId="8927"/>
    <cellStyle name="Vejica 10 3 3" xfId="1690"/>
    <cellStyle name="Vejica 10 3 3 2" xfId="3591"/>
    <cellStyle name="Vejica 10 3 3 2 2" xfId="8931"/>
    <cellStyle name="Vejica 10 3 3 3" xfId="6394"/>
    <cellStyle name="Vejica 10 3 3 3 2" xfId="8932"/>
    <cellStyle name="Vejica 10 3 3 4" xfId="8933"/>
    <cellStyle name="Vejica 10 3 3 5" xfId="8930"/>
    <cellStyle name="Vejica 10 3 3 6" xfId="14540"/>
    <cellStyle name="Vejica 10 3 3 7" xfId="5965"/>
    <cellStyle name="Vejica 10 3 4" xfId="1691"/>
    <cellStyle name="Vejica 10 3 4 2" xfId="8934"/>
    <cellStyle name="Vejica 10 3 5" xfId="3592"/>
    <cellStyle name="Vejica 10 3 5 2" xfId="3593"/>
    <cellStyle name="Vejica 10 3 5 2 2" xfId="8936"/>
    <cellStyle name="Vejica 10 3 5 3" xfId="8935"/>
    <cellStyle name="Vejica 10 3 6" xfId="3594"/>
    <cellStyle name="Vejica 10 3 6 2" xfId="8937"/>
    <cellStyle name="Vejica 10 3 7" xfId="3590"/>
    <cellStyle name="Vejica 10 3 7 2" xfId="8938"/>
    <cellStyle name="Vejica 10 3 8" xfId="6224"/>
    <cellStyle name="Vejica 10 3 8 2" xfId="8939"/>
    <cellStyle name="Vejica 10 3 9" xfId="8926"/>
    <cellStyle name="Vejica 10 4" xfId="794"/>
    <cellStyle name="Vejica 10 4 2" xfId="3596"/>
    <cellStyle name="Vejica 10 4 2 2" xfId="8941"/>
    <cellStyle name="Vejica 10 4 3" xfId="3597"/>
    <cellStyle name="Vejica 10 4 3 2" xfId="8942"/>
    <cellStyle name="Vejica 10 4 4" xfId="3595"/>
    <cellStyle name="Vejica 10 4 4 2" xfId="8943"/>
    <cellStyle name="Vejica 10 4 5" xfId="6214"/>
    <cellStyle name="Vejica 10 4 5 2" xfId="8944"/>
    <cellStyle name="Vejica 10 4 6" xfId="7310"/>
    <cellStyle name="Vejica 10 4 6 2" xfId="8945"/>
    <cellStyle name="Vejica 10 4 7" xfId="8940"/>
    <cellStyle name="Vejica 10 5" xfId="1692"/>
    <cellStyle name="Vejica 10 5 2" xfId="3598"/>
    <cellStyle name="Vejica 10 5 2 2" xfId="8947"/>
    <cellStyle name="Vejica 10 5 3" xfId="6395"/>
    <cellStyle name="Vejica 10 5 3 2" xfId="8948"/>
    <cellStyle name="Vejica 10 5 4" xfId="8949"/>
    <cellStyle name="Vejica 10 5 5" xfId="8946"/>
    <cellStyle name="Vejica 10 5 6" xfId="14538"/>
    <cellStyle name="Vejica 10 5 7" xfId="5963"/>
    <cellStyle name="Vejica 10 6" xfId="1693"/>
    <cellStyle name="Vejica 10 6 2" xfId="8950"/>
    <cellStyle name="Vejica 10 7" xfId="3599"/>
    <cellStyle name="Vejica 10 7 2" xfId="3600"/>
    <cellStyle name="Vejica 10 7 2 2" xfId="8952"/>
    <cellStyle name="Vejica 10 7 3" xfId="8951"/>
    <cellStyle name="Vejica 10 8" xfId="3601"/>
    <cellStyle name="Vejica 10 8 2" xfId="8953"/>
    <cellStyle name="Vejica 10 9" xfId="3584"/>
    <cellStyle name="Vejica 10 9 2" xfId="8954"/>
    <cellStyle name="Vejica 11" xfId="555"/>
    <cellStyle name="Vejica 11 2" xfId="556"/>
    <cellStyle name="Vejica 11 2 2" xfId="1694"/>
    <cellStyle name="Vejica 11 2 2 2" xfId="8180"/>
    <cellStyle name="Vejica 11 2 2 2 2" xfId="8958"/>
    <cellStyle name="Vejica 11 2 2 3" xfId="6198"/>
    <cellStyle name="Vejica 11 2 2 3 2" xfId="8959"/>
    <cellStyle name="Vejica 11 2 2 4" xfId="8957"/>
    <cellStyle name="Vejica 11 2 3" xfId="1695"/>
    <cellStyle name="Vejica 11 2 3 2" xfId="3604"/>
    <cellStyle name="Vejica 11 2 3 2 2" xfId="8961"/>
    <cellStyle name="Vejica 11 2 3 3" xfId="6396"/>
    <cellStyle name="Vejica 11 2 3 3 2" xfId="8962"/>
    <cellStyle name="Vejica 11 2 3 4" xfId="8963"/>
    <cellStyle name="Vejica 11 2 3 5" xfId="8960"/>
    <cellStyle name="Vejica 11 2 3 6" xfId="14542"/>
    <cellStyle name="Vejica 11 2 3 7" xfId="5967"/>
    <cellStyle name="Vejica 11 2 4" xfId="1696"/>
    <cellStyle name="Vejica 11 2 4 2" xfId="8964"/>
    <cellStyle name="Vejica 11 2 5" xfId="3605"/>
    <cellStyle name="Vejica 11 2 5 2" xfId="3606"/>
    <cellStyle name="Vejica 11 2 5 2 2" xfId="8966"/>
    <cellStyle name="Vejica 11 2 5 3" xfId="8965"/>
    <cellStyle name="Vejica 11 2 6" xfId="3607"/>
    <cellStyle name="Vejica 11 2 6 2" xfId="8967"/>
    <cellStyle name="Vejica 11 2 7" xfId="3603"/>
    <cellStyle name="Vejica 11 2 7 2" xfId="8968"/>
    <cellStyle name="Vejica 11 2 8" xfId="6199"/>
    <cellStyle name="Vejica 11 2 8 2" xfId="8969"/>
    <cellStyle name="Vejica 11 2 9" xfId="8956"/>
    <cellStyle name="Vejica 11 3" xfId="557"/>
    <cellStyle name="Vejica 11 3 2" xfId="1697"/>
    <cellStyle name="Vejica 11 3 2 2" xfId="7919"/>
    <cellStyle name="Vejica 11 3 2 2 2" xfId="8972"/>
    <cellStyle name="Vejica 11 3 2 3" xfId="7308"/>
    <cellStyle name="Vejica 11 3 2 3 2" xfId="8973"/>
    <cellStyle name="Vejica 11 3 2 4" xfId="8971"/>
    <cellStyle name="Vejica 11 3 3" xfId="1698"/>
    <cellStyle name="Vejica 11 3 3 2" xfId="3609"/>
    <cellStyle name="Vejica 11 3 3 2 2" xfId="8975"/>
    <cellStyle name="Vejica 11 3 3 3" xfId="6397"/>
    <cellStyle name="Vejica 11 3 3 3 2" xfId="8976"/>
    <cellStyle name="Vejica 11 3 3 4" xfId="8977"/>
    <cellStyle name="Vejica 11 3 3 5" xfId="8974"/>
    <cellStyle name="Vejica 11 3 3 6" xfId="14543"/>
    <cellStyle name="Vejica 11 3 3 7" xfId="5968"/>
    <cellStyle name="Vejica 11 3 4" xfId="1699"/>
    <cellStyle name="Vejica 11 3 4 2" xfId="8978"/>
    <cellStyle name="Vejica 11 3 5" xfId="3610"/>
    <cellStyle name="Vejica 11 3 5 2" xfId="3611"/>
    <cellStyle name="Vejica 11 3 5 2 2" xfId="8980"/>
    <cellStyle name="Vejica 11 3 5 3" xfId="8979"/>
    <cellStyle name="Vejica 11 3 6" xfId="3612"/>
    <cellStyle name="Vejica 11 3 6 2" xfId="8981"/>
    <cellStyle name="Vejica 11 3 7" xfId="3608"/>
    <cellStyle name="Vejica 11 3 7 2" xfId="8982"/>
    <cellStyle name="Vejica 11 3 8" xfId="7309"/>
    <cellStyle name="Vejica 11 3 8 2" xfId="8983"/>
    <cellStyle name="Vejica 11 3 9" xfId="8970"/>
    <cellStyle name="Vejica 11 4" xfId="1700"/>
    <cellStyle name="Vejica 11 4 2" xfId="8134"/>
    <cellStyle name="Vejica 11 4 2 2" xfId="8985"/>
    <cellStyle name="Vejica 11 4 3" xfId="7307"/>
    <cellStyle name="Vejica 11 4 3 2" xfId="8986"/>
    <cellStyle name="Vejica 11 4 4" xfId="8984"/>
    <cellStyle name="Vejica 11 5" xfId="1701"/>
    <cellStyle name="Vejica 11 5 2" xfId="6398"/>
    <cellStyle name="Vejica 11 5 2 2" xfId="8988"/>
    <cellStyle name="Vejica 11 5 3" xfId="8989"/>
    <cellStyle name="Vejica 11 5 4" xfId="8987"/>
    <cellStyle name="Vejica 11 5 5" xfId="14541"/>
    <cellStyle name="Vejica 11 5 6" xfId="5966"/>
    <cellStyle name="Vejica 11 6" xfId="1702"/>
    <cellStyle name="Vejica 11 6 2" xfId="8990"/>
    <cellStyle name="Vejica 11 7" xfId="3613"/>
    <cellStyle name="Vejica 11 7 2" xfId="8991"/>
    <cellStyle name="Vejica 11 8" xfId="3602"/>
    <cellStyle name="Vejica 11 8 2" xfId="8992"/>
    <cellStyle name="Vejica 11 9" xfId="8955"/>
    <cellStyle name="Vejica 12" xfId="558"/>
    <cellStyle name="Vejica 12 2" xfId="559"/>
    <cellStyle name="Vejica 12 2 2" xfId="1703"/>
    <cellStyle name="Vejica 12 2 2 2" xfId="8234"/>
    <cellStyle name="Vejica 12 2 2 2 2" xfId="8996"/>
    <cellStyle name="Vejica 12 2 2 3" xfId="7306"/>
    <cellStyle name="Vejica 12 2 2 3 2" xfId="8997"/>
    <cellStyle name="Vejica 12 2 2 4" xfId="8995"/>
    <cellStyle name="Vejica 12 2 3" xfId="1704"/>
    <cellStyle name="Vejica 12 2 3 2" xfId="3616"/>
    <cellStyle name="Vejica 12 2 3 2 2" xfId="8999"/>
    <cellStyle name="Vejica 12 2 3 3" xfId="6400"/>
    <cellStyle name="Vejica 12 2 3 3 2" xfId="9000"/>
    <cellStyle name="Vejica 12 2 3 4" xfId="9001"/>
    <cellStyle name="Vejica 12 2 3 5" xfId="8998"/>
    <cellStyle name="Vejica 12 2 3 6" xfId="14545"/>
    <cellStyle name="Vejica 12 2 3 7" xfId="5970"/>
    <cellStyle name="Vejica 12 2 4" xfId="1705"/>
    <cellStyle name="Vejica 12 2 4 2" xfId="9002"/>
    <cellStyle name="Vejica 12 2 5" xfId="3617"/>
    <cellStyle name="Vejica 12 2 5 2" xfId="3618"/>
    <cellStyle name="Vejica 12 2 5 2 2" xfId="9004"/>
    <cellStyle name="Vejica 12 2 5 3" xfId="9003"/>
    <cellStyle name="Vejica 12 2 6" xfId="3619"/>
    <cellStyle name="Vejica 12 2 6 2" xfId="9005"/>
    <cellStyle name="Vejica 12 2 7" xfId="3615"/>
    <cellStyle name="Vejica 12 2 7 2" xfId="9006"/>
    <cellStyle name="Vejica 12 2 8" xfId="7299"/>
    <cellStyle name="Vejica 12 2 8 2" xfId="9007"/>
    <cellStyle name="Vejica 12 2 9" xfId="8994"/>
    <cellStyle name="Vejica 12 3" xfId="560"/>
    <cellStyle name="Vejica 12 3 2" xfId="1706"/>
    <cellStyle name="Vejica 12 3 2 2" xfId="7918"/>
    <cellStyle name="Vejica 12 3 2 2 2" xfId="9010"/>
    <cellStyle name="Vejica 12 3 2 3" xfId="7305"/>
    <cellStyle name="Vejica 12 3 2 3 2" xfId="9011"/>
    <cellStyle name="Vejica 12 3 2 4" xfId="9009"/>
    <cellStyle name="Vejica 12 3 3" xfId="1707"/>
    <cellStyle name="Vejica 12 3 3 2" xfId="3621"/>
    <cellStyle name="Vejica 12 3 3 2 2" xfId="9013"/>
    <cellStyle name="Vejica 12 3 3 3" xfId="6401"/>
    <cellStyle name="Vejica 12 3 3 3 2" xfId="9014"/>
    <cellStyle name="Vejica 12 3 3 4" xfId="9015"/>
    <cellStyle name="Vejica 12 3 3 5" xfId="9012"/>
    <cellStyle name="Vejica 12 3 3 6" xfId="14546"/>
    <cellStyle name="Vejica 12 3 3 7" xfId="5971"/>
    <cellStyle name="Vejica 12 3 4" xfId="1708"/>
    <cellStyle name="Vejica 12 3 4 2" xfId="9016"/>
    <cellStyle name="Vejica 12 3 5" xfId="3622"/>
    <cellStyle name="Vejica 12 3 5 2" xfId="3623"/>
    <cellStyle name="Vejica 12 3 5 2 2" xfId="9018"/>
    <cellStyle name="Vejica 12 3 5 3" xfId="9017"/>
    <cellStyle name="Vejica 12 3 6" xfId="3624"/>
    <cellStyle name="Vejica 12 3 6 2" xfId="9019"/>
    <cellStyle name="Vejica 12 3 7" xfId="3620"/>
    <cellStyle name="Vejica 12 3 7 2" xfId="9020"/>
    <cellStyle name="Vejica 12 3 8" xfId="6197"/>
    <cellStyle name="Vejica 12 3 8 2" xfId="9021"/>
    <cellStyle name="Vejica 12 3 9" xfId="9008"/>
    <cellStyle name="Vejica 12 4" xfId="1709"/>
    <cellStyle name="Vejica 12 4 2" xfId="7917"/>
    <cellStyle name="Vejica 12 4 2 2" xfId="9023"/>
    <cellStyle name="Vejica 12 4 3" xfId="7304"/>
    <cellStyle name="Vejica 12 4 3 2" xfId="9024"/>
    <cellStyle name="Vejica 12 4 4" xfId="9022"/>
    <cellStyle name="Vejica 12 5" xfId="1710"/>
    <cellStyle name="Vejica 12 5 2" xfId="6402"/>
    <cellStyle name="Vejica 12 5 2 2" xfId="9026"/>
    <cellStyle name="Vejica 12 5 3" xfId="9027"/>
    <cellStyle name="Vejica 12 5 4" xfId="9025"/>
    <cellStyle name="Vejica 12 5 5" xfId="14544"/>
    <cellStyle name="Vejica 12 5 6" xfId="5969"/>
    <cellStyle name="Vejica 12 6" xfId="1711"/>
    <cellStyle name="Vejica 12 6 2" xfId="9028"/>
    <cellStyle name="Vejica 12 7" xfId="3625"/>
    <cellStyle name="Vejica 12 7 2" xfId="9029"/>
    <cellStyle name="Vejica 12 8" xfId="3614"/>
    <cellStyle name="Vejica 12 8 2" xfId="9030"/>
    <cellStyle name="Vejica 12 9" xfId="8993"/>
    <cellStyle name="Vejica 13" xfId="561"/>
    <cellStyle name="Vejica 13 2" xfId="562"/>
    <cellStyle name="Vejica 13 2 2" xfId="1712"/>
    <cellStyle name="Vejica 13 2 2 2" xfId="7916"/>
    <cellStyle name="Vejica 13 2 2 2 2" xfId="9034"/>
    <cellStyle name="Vejica 13 2 2 3" xfId="7302"/>
    <cellStyle name="Vejica 13 2 2 3 2" xfId="9035"/>
    <cellStyle name="Vejica 13 2 2 4" xfId="9033"/>
    <cellStyle name="Vejica 13 2 3" xfId="1713"/>
    <cellStyle name="Vejica 13 2 3 2" xfId="3628"/>
    <cellStyle name="Vejica 13 2 3 2 2" xfId="9037"/>
    <cellStyle name="Vejica 13 2 3 3" xfId="6404"/>
    <cellStyle name="Vejica 13 2 3 3 2" xfId="9038"/>
    <cellStyle name="Vejica 13 2 3 4" xfId="9039"/>
    <cellStyle name="Vejica 13 2 3 5" xfId="9036"/>
    <cellStyle name="Vejica 13 2 3 6" xfId="14548"/>
    <cellStyle name="Vejica 13 2 3 7" xfId="5973"/>
    <cellStyle name="Vejica 13 2 4" xfId="1714"/>
    <cellStyle name="Vejica 13 2 4 2" xfId="9040"/>
    <cellStyle name="Vejica 13 2 5" xfId="3629"/>
    <cellStyle name="Vejica 13 2 5 2" xfId="3630"/>
    <cellStyle name="Vejica 13 2 5 2 2" xfId="9042"/>
    <cellStyle name="Vejica 13 2 5 3" xfId="9041"/>
    <cellStyle name="Vejica 13 2 6" xfId="3631"/>
    <cellStyle name="Vejica 13 2 6 2" xfId="9043"/>
    <cellStyle name="Vejica 13 2 7" xfId="3627"/>
    <cellStyle name="Vejica 13 2 7 2" xfId="9044"/>
    <cellStyle name="Vejica 13 2 8" xfId="7303"/>
    <cellStyle name="Vejica 13 2 8 2" xfId="9045"/>
    <cellStyle name="Vejica 13 2 9" xfId="9032"/>
    <cellStyle name="Vejica 13 3" xfId="563"/>
    <cellStyle name="Vejica 13 3 2" xfId="1715"/>
    <cellStyle name="Vejica 13 3 2 2" xfId="7069"/>
    <cellStyle name="Vejica 13 3 2 2 2" xfId="9048"/>
    <cellStyle name="Vejica 13 3 2 3" xfId="6196"/>
    <cellStyle name="Vejica 13 3 2 3 2" xfId="9049"/>
    <cellStyle name="Vejica 13 3 2 4" xfId="9047"/>
    <cellStyle name="Vejica 13 3 3" xfId="1716"/>
    <cellStyle name="Vejica 13 3 3 2" xfId="3633"/>
    <cellStyle name="Vejica 13 3 3 2 2" xfId="9051"/>
    <cellStyle name="Vejica 13 3 3 3" xfId="6406"/>
    <cellStyle name="Vejica 13 3 3 3 2" xfId="9052"/>
    <cellStyle name="Vejica 13 3 3 4" xfId="9053"/>
    <cellStyle name="Vejica 13 3 3 5" xfId="9050"/>
    <cellStyle name="Vejica 13 3 3 6" xfId="14549"/>
    <cellStyle name="Vejica 13 3 3 7" xfId="5974"/>
    <cellStyle name="Vejica 13 3 4" xfId="1717"/>
    <cellStyle name="Vejica 13 3 4 2" xfId="9054"/>
    <cellStyle name="Vejica 13 3 5" xfId="3634"/>
    <cellStyle name="Vejica 13 3 5 2" xfId="3635"/>
    <cellStyle name="Vejica 13 3 5 2 2" xfId="9056"/>
    <cellStyle name="Vejica 13 3 5 3" xfId="9055"/>
    <cellStyle name="Vejica 13 3 6" xfId="3636"/>
    <cellStyle name="Vejica 13 3 6 2" xfId="9057"/>
    <cellStyle name="Vejica 13 3 7" xfId="3632"/>
    <cellStyle name="Vejica 13 3 7 2" xfId="9058"/>
    <cellStyle name="Vejica 13 3 8" xfId="7301"/>
    <cellStyle name="Vejica 13 3 8 2" xfId="9059"/>
    <cellStyle name="Vejica 13 3 9" xfId="9046"/>
    <cellStyle name="Vejica 13 4" xfId="1718"/>
    <cellStyle name="Vejica 13 4 2" xfId="7914"/>
    <cellStyle name="Vejica 13 4 2 2" xfId="9061"/>
    <cellStyle name="Vejica 13 4 3" xfId="7300"/>
    <cellStyle name="Vejica 13 4 3 2" xfId="9062"/>
    <cellStyle name="Vejica 13 4 4" xfId="9060"/>
    <cellStyle name="Vejica 13 5" xfId="1719"/>
    <cellStyle name="Vejica 13 5 2" xfId="6408"/>
    <cellStyle name="Vejica 13 5 2 2" xfId="9064"/>
    <cellStyle name="Vejica 13 5 3" xfId="9065"/>
    <cellStyle name="Vejica 13 5 4" xfId="9063"/>
    <cellStyle name="Vejica 13 5 5" xfId="14547"/>
    <cellStyle name="Vejica 13 5 6" xfId="5972"/>
    <cellStyle name="Vejica 13 6" xfId="1720"/>
    <cellStyle name="Vejica 13 6 2" xfId="9066"/>
    <cellStyle name="Vejica 13 7" xfId="3637"/>
    <cellStyle name="Vejica 13 7 2" xfId="9067"/>
    <cellStyle name="Vejica 13 8" xfId="3626"/>
    <cellStyle name="Vejica 13 8 2" xfId="9068"/>
    <cellStyle name="Vejica 13 9" xfId="9031"/>
    <cellStyle name="Vejica 14" xfId="564"/>
    <cellStyle name="Vejica 14 2" xfId="1721"/>
    <cellStyle name="Vejica 14 2 2" xfId="8181"/>
    <cellStyle name="Vejica 14 2 2 2" xfId="9071"/>
    <cellStyle name="Vejica 14 2 3" xfId="6225"/>
    <cellStyle name="Vejica 14 2 3 2" xfId="9072"/>
    <cellStyle name="Vejica 14 2 4" xfId="9070"/>
    <cellStyle name="Vejica 14 3" xfId="1722"/>
    <cellStyle name="Vejica 14 3 2" xfId="6409"/>
    <cellStyle name="Vejica 14 3 2 2" xfId="9074"/>
    <cellStyle name="Vejica 14 3 3" xfId="9075"/>
    <cellStyle name="Vejica 14 3 4" xfId="9073"/>
    <cellStyle name="Vejica 14 3 5" xfId="14550"/>
    <cellStyle name="Vejica 14 3 6" xfId="5975"/>
    <cellStyle name="Vejica 14 4" xfId="1723"/>
    <cellStyle name="Vejica 14 4 2" xfId="9076"/>
    <cellStyle name="Vejica 14 5" xfId="3639"/>
    <cellStyle name="Vejica 14 5 2" xfId="9077"/>
    <cellStyle name="Vejica 14 6" xfId="3638"/>
    <cellStyle name="Vejica 14 6 2" xfId="9078"/>
    <cellStyle name="Vejica 14 7" xfId="9069"/>
    <cellStyle name="Vejica 15" xfId="2"/>
    <cellStyle name="Vejica 15 10" xfId="9079"/>
    <cellStyle name="Vejica 15 2" xfId="565"/>
    <cellStyle name="Vejica 15 2 2" xfId="1724"/>
    <cellStyle name="Vejica 15 2 2 2" xfId="7915"/>
    <cellStyle name="Vejica 15 2 2 2 2" xfId="9082"/>
    <cellStyle name="Vejica 15 2 2 3" xfId="6362"/>
    <cellStyle name="Vejica 15 2 2 3 2" xfId="9083"/>
    <cellStyle name="Vejica 15 2 2 4" xfId="9081"/>
    <cellStyle name="Vejica 15 2 3" xfId="793"/>
    <cellStyle name="Vejica 15 2 3 2" xfId="3642"/>
    <cellStyle name="Vejica 15 2 3 2 2" xfId="9085"/>
    <cellStyle name="Vejica 15 2 3 3" xfId="6213"/>
    <cellStyle name="Vejica 15 2 3 3 2" xfId="9086"/>
    <cellStyle name="Vejica 15 2 3 4" xfId="9087"/>
    <cellStyle name="Vejica 15 2 3 5" xfId="9084"/>
    <cellStyle name="Vejica 15 2 3 6" xfId="14552"/>
    <cellStyle name="Vejica 15 2 3 7" xfId="5977"/>
    <cellStyle name="Vejica 15 2 4" xfId="787"/>
    <cellStyle name="Vejica 15 2 4 2" xfId="9088"/>
    <cellStyle name="Vejica 15 2 5" xfId="3643"/>
    <cellStyle name="Vejica 15 2 5 2" xfId="3644"/>
    <cellStyle name="Vejica 15 2 5 2 2" xfId="9090"/>
    <cellStyle name="Vejica 15 2 5 3" xfId="9089"/>
    <cellStyle name="Vejica 15 2 6" xfId="3645"/>
    <cellStyle name="Vejica 15 2 6 2" xfId="9091"/>
    <cellStyle name="Vejica 15 2 7" xfId="3641"/>
    <cellStyle name="Vejica 15 2 7 2" xfId="9092"/>
    <cellStyle name="Vejica 15 2 8" xfId="6361"/>
    <cellStyle name="Vejica 15 2 8 2" xfId="9093"/>
    <cellStyle name="Vejica 15 2 9" xfId="9080"/>
    <cellStyle name="Vejica 15 3" xfId="783"/>
    <cellStyle name="Vejica 15 3 2" xfId="1725"/>
    <cellStyle name="Vejica 15 3 2 2" xfId="6227"/>
    <cellStyle name="Vejica 15 3 2 2 2" xfId="9096"/>
    <cellStyle name="Vejica 15 3 2 3" xfId="9097"/>
    <cellStyle name="Vejica 15 3 2 4" xfId="9095"/>
    <cellStyle name="Vejica 15 3 3" xfId="3647"/>
    <cellStyle name="Vejica 15 3 3 2" xfId="9098"/>
    <cellStyle name="Vejica 15 3 4" xfId="3648"/>
    <cellStyle name="Vejica 15 3 4 2" xfId="9099"/>
    <cellStyle name="Vejica 15 3 5" xfId="3646"/>
    <cellStyle name="Vejica 15 3 5 2" xfId="9100"/>
    <cellStyle name="Vejica 15 3 6" xfId="6207"/>
    <cellStyle name="Vejica 15 3 6 2" xfId="9101"/>
    <cellStyle name="Vejica 15 3 7" xfId="6226"/>
    <cellStyle name="Vejica 15 3 7 2" xfId="9102"/>
    <cellStyle name="Vejica 15 3 8" xfId="9094"/>
    <cellStyle name="Vejica 15 4" xfId="1726"/>
    <cellStyle name="Vejica 15 4 2" xfId="3649"/>
    <cellStyle name="Vejica 15 4 2 2" xfId="9104"/>
    <cellStyle name="Vejica 15 4 3" xfId="6410"/>
    <cellStyle name="Vejica 15 4 3 2" xfId="9105"/>
    <cellStyle name="Vejica 15 4 4" xfId="9106"/>
    <cellStyle name="Vejica 15 4 5" xfId="9103"/>
    <cellStyle name="Vejica 15 4 6" xfId="14551"/>
    <cellStyle name="Vejica 15 4 7" xfId="5976"/>
    <cellStyle name="Vejica 15 5" xfId="1727"/>
    <cellStyle name="Vejica 15 5 2" xfId="9107"/>
    <cellStyle name="Vejica 15 6" xfId="3650"/>
    <cellStyle name="Vejica 15 6 2" xfId="3651"/>
    <cellStyle name="Vejica 15 6 2 2" xfId="9109"/>
    <cellStyle name="Vejica 15 6 3" xfId="9108"/>
    <cellStyle name="Vejica 15 7" xfId="3652"/>
    <cellStyle name="Vejica 15 7 2" xfId="9110"/>
    <cellStyle name="Vejica 15 8" xfId="3640"/>
    <cellStyle name="Vejica 15 8 2" xfId="9111"/>
    <cellStyle name="Vejica 15 9" xfId="8096"/>
    <cellStyle name="Vejica 15 9 2" xfId="9112"/>
    <cellStyle name="Vejica 16" xfId="566"/>
    <cellStyle name="Vejica 16 2" xfId="1728"/>
    <cellStyle name="Vejica 16 2 2" xfId="7068"/>
    <cellStyle name="Vejica 16 2 2 2" xfId="9115"/>
    <cellStyle name="Vejica 16 2 3" xfId="6228"/>
    <cellStyle name="Vejica 16 2 3 2" xfId="9116"/>
    <cellStyle name="Vejica 16 2 4" xfId="9114"/>
    <cellStyle name="Vejica 16 3" xfId="1729"/>
    <cellStyle name="Vejica 16 3 2" xfId="6411"/>
    <cellStyle name="Vejica 16 3 2 2" xfId="9118"/>
    <cellStyle name="Vejica 16 3 3" xfId="9119"/>
    <cellStyle name="Vejica 16 3 4" xfId="9117"/>
    <cellStyle name="Vejica 16 3 5" xfId="14553"/>
    <cellStyle name="Vejica 16 3 6" xfId="5978"/>
    <cellStyle name="Vejica 16 4" xfId="1730"/>
    <cellStyle name="Vejica 16 4 2" xfId="9120"/>
    <cellStyle name="Vejica 16 5" xfId="3654"/>
    <cellStyle name="Vejica 16 5 2" xfId="9121"/>
    <cellStyle name="Vejica 16 6" xfId="3653"/>
    <cellStyle name="Vejica 16 6 2" xfId="9122"/>
    <cellStyle name="Vejica 16 7" xfId="9113"/>
    <cellStyle name="Vejica 17" xfId="567"/>
    <cellStyle name="Vejica 17 10" xfId="1731"/>
    <cellStyle name="Vejica 17 10 2" xfId="3656"/>
    <cellStyle name="Vejica 17 10 2 2" xfId="9125"/>
    <cellStyle name="Vejica 17 10 3" xfId="9124"/>
    <cellStyle name="Vejica 17 11" xfId="3657"/>
    <cellStyle name="Vejica 17 11 2" xfId="3658"/>
    <cellStyle name="Vejica 17 11 2 2" xfId="9127"/>
    <cellStyle name="Vejica 17 11 3" xfId="9126"/>
    <cellStyle name="Vejica 17 12" xfId="3659"/>
    <cellStyle name="Vejica 17 12 2" xfId="9128"/>
    <cellStyle name="Vejica 17 13" xfId="3660"/>
    <cellStyle name="Vejica 17 13 2" xfId="9129"/>
    <cellStyle name="Vejica 17 14" xfId="3655"/>
    <cellStyle name="Vejica 17 14 2" xfId="9130"/>
    <cellStyle name="Vejica 17 15" xfId="2514"/>
    <cellStyle name="Vejica 17 15 2" xfId="9131"/>
    <cellStyle name="Vejica 17 15 3" xfId="15394"/>
    <cellStyle name="Vejica 17 16" xfId="9123"/>
    <cellStyle name="Vejica 17 2" xfId="568"/>
    <cellStyle name="Vejica 17 2 10" xfId="9132"/>
    <cellStyle name="Vejica 17 2 2" xfId="569"/>
    <cellStyle name="Vejica 17 2 2 2" xfId="1732"/>
    <cellStyle name="Vejica 17 2 2 2 2" xfId="7913"/>
    <cellStyle name="Vejica 17 2 2 2 2 2" xfId="9135"/>
    <cellStyle name="Vejica 17 2 2 2 3" xfId="6229"/>
    <cellStyle name="Vejica 17 2 2 2 3 2" xfId="9136"/>
    <cellStyle name="Vejica 17 2 2 2 4" xfId="9134"/>
    <cellStyle name="Vejica 17 2 2 3" xfId="1733"/>
    <cellStyle name="Vejica 17 2 2 3 2" xfId="3663"/>
    <cellStyle name="Vejica 17 2 2 3 2 2" xfId="9138"/>
    <cellStyle name="Vejica 17 2 2 3 3" xfId="6412"/>
    <cellStyle name="Vejica 17 2 2 3 3 2" xfId="9139"/>
    <cellStyle name="Vejica 17 2 2 3 4" xfId="9140"/>
    <cellStyle name="Vejica 17 2 2 3 5" xfId="9137"/>
    <cellStyle name="Vejica 17 2 2 3 6" xfId="14556"/>
    <cellStyle name="Vejica 17 2 2 3 7" xfId="5981"/>
    <cellStyle name="Vejica 17 2 2 4" xfId="1734"/>
    <cellStyle name="Vejica 17 2 2 4 2" xfId="3664"/>
    <cellStyle name="Vejica 17 2 2 4 2 2" xfId="9142"/>
    <cellStyle name="Vejica 17 2 2 4 3" xfId="9141"/>
    <cellStyle name="Vejica 17 2 2 5" xfId="3665"/>
    <cellStyle name="Vejica 17 2 2 5 2" xfId="3666"/>
    <cellStyle name="Vejica 17 2 2 5 2 2" xfId="9144"/>
    <cellStyle name="Vejica 17 2 2 5 3" xfId="9143"/>
    <cellStyle name="Vejica 17 2 2 6" xfId="3667"/>
    <cellStyle name="Vejica 17 2 2 6 2" xfId="9145"/>
    <cellStyle name="Vejica 17 2 2 7" xfId="3662"/>
    <cellStyle name="Vejica 17 2 2 7 2" xfId="9146"/>
    <cellStyle name="Vejica 17 2 2 8" xfId="9133"/>
    <cellStyle name="Vejica 17 2 3" xfId="1735"/>
    <cellStyle name="Vejica 17 2 3 2" xfId="7067"/>
    <cellStyle name="Vejica 17 2 3 2 2" xfId="9148"/>
    <cellStyle name="Vejica 17 2 3 3" xfId="7298"/>
    <cellStyle name="Vejica 17 2 3 3 2" xfId="9149"/>
    <cellStyle name="Vejica 17 2 3 4" xfId="9147"/>
    <cellStyle name="Vejica 17 2 4" xfId="1736"/>
    <cellStyle name="Vejica 17 2 4 2" xfId="3668"/>
    <cellStyle name="Vejica 17 2 4 2 2" xfId="9151"/>
    <cellStyle name="Vejica 17 2 4 3" xfId="6414"/>
    <cellStyle name="Vejica 17 2 4 3 2" xfId="9152"/>
    <cellStyle name="Vejica 17 2 4 4" xfId="9153"/>
    <cellStyle name="Vejica 17 2 4 5" xfId="9150"/>
    <cellStyle name="Vejica 17 2 4 6" xfId="14555"/>
    <cellStyle name="Vejica 17 2 4 7" xfId="5980"/>
    <cellStyle name="Vejica 17 2 5" xfId="1737"/>
    <cellStyle name="Vejica 17 2 5 2" xfId="3669"/>
    <cellStyle name="Vejica 17 2 5 2 2" xfId="9155"/>
    <cellStyle name="Vejica 17 2 5 3" xfId="9154"/>
    <cellStyle name="Vejica 17 2 6" xfId="3670"/>
    <cellStyle name="Vejica 17 2 6 2" xfId="3671"/>
    <cellStyle name="Vejica 17 2 6 2 2" xfId="9157"/>
    <cellStyle name="Vejica 17 2 6 3" xfId="9156"/>
    <cellStyle name="Vejica 17 2 7" xfId="3672"/>
    <cellStyle name="Vejica 17 2 7 2" xfId="9158"/>
    <cellStyle name="Vejica 17 2 8" xfId="3673"/>
    <cellStyle name="Vejica 17 2 8 2" xfId="9159"/>
    <cellStyle name="Vejica 17 2 9" xfId="3661"/>
    <cellStyle name="Vejica 17 2 9 2" xfId="9160"/>
    <cellStyle name="Vejica 17 3" xfId="570"/>
    <cellStyle name="Vejica 17 3 2" xfId="1738"/>
    <cellStyle name="Vejica 17 3 2 2" xfId="5847"/>
    <cellStyle name="Vejica 17 3 2 2 2" xfId="9163"/>
    <cellStyle name="Vejica 17 3 2 3" xfId="7297"/>
    <cellStyle name="Vejica 17 3 2 3 2" xfId="9164"/>
    <cellStyle name="Vejica 17 3 2 4" xfId="9162"/>
    <cellStyle name="Vejica 17 3 3" xfId="1739"/>
    <cellStyle name="Vejica 17 3 3 2" xfId="6230"/>
    <cellStyle name="Vejica 17 3 3 2 2" xfId="9166"/>
    <cellStyle name="Vejica 17 3 3 3" xfId="9167"/>
    <cellStyle name="Vejica 17 3 3 4" xfId="9165"/>
    <cellStyle name="Vejica 17 3 4" xfId="3675"/>
    <cellStyle name="Vejica 17 3 4 2" xfId="9168"/>
    <cellStyle name="Vejica 17 3 5" xfId="3674"/>
    <cellStyle name="Vejica 17 3 5 2" xfId="9169"/>
    <cellStyle name="Vejica 17 3 6" xfId="7296"/>
    <cellStyle name="Vejica 17 3 6 2" xfId="9170"/>
    <cellStyle name="Vejica 17 3 7" xfId="9161"/>
    <cellStyle name="Vejica 17 4" xfId="1740"/>
    <cellStyle name="Vejica 17 4 2" xfId="6311"/>
    <cellStyle name="Vejica 17 4 2 2" xfId="9172"/>
    <cellStyle name="Vejica 17 4 3" xfId="6231"/>
    <cellStyle name="Vejica 17 4 3 2" xfId="9173"/>
    <cellStyle name="Vejica 17 4 4" xfId="9171"/>
    <cellStyle name="Vejica 17 5" xfId="1741"/>
    <cellStyle name="Vejica 17 5 2" xfId="3676"/>
    <cellStyle name="Vejica 17 5 2 2" xfId="9175"/>
    <cellStyle name="Vejica 17 5 3" xfId="6417"/>
    <cellStyle name="Vejica 17 5 3 2" xfId="9176"/>
    <cellStyle name="Vejica 17 5 4" xfId="9177"/>
    <cellStyle name="Vejica 17 5 5" xfId="9174"/>
    <cellStyle name="Vejica 17 5 6" xfId="14554"/>
    <cellStyle name="Vejica 17 5 7" xfId="5979"/>
    <cellStyle name="Vejica 17 6" xfId="1742"/>
    <cellStyle name="Vejica 17 6 2" xfId="1743"/>
    <cellStyle name="Vejica 17 6 2 2" xfId="3677"/>
    <cellStyle name="Vejica 17 6 2 2 2" xfId="9180"/>
    <cellStyle name="Vejica 17 6 2 3" xfId="9179"/>
    <cellStyle name="Vejica 17 6 3" xfId="1744"/>
    <cellStyle name="Vejica 17 6 3 2" xfId="1745"/>
    <cellStyle name="Vejica 17 6 3 2 2" xfId="3678"/>
    <cellStyle name="Vejica 17 6 3 2 2 2" xfId="9183"/>
    <cellStyle name="Vejica 17 6 3 2 3" xfId="9182"/>
    <cellStyle name="Vejica 17 6 3 3" xfId="1746"/>
    <cellStyle name="Vejica 17 6 3 3 2" xfId="3679"/>
    <cellStyle name="Vejica 17 6 3 3 2 2" xfId="9185"/>
    <cellStyle name="Vejica 17 6 3 3 3" xfId="9184"/>
    <cellStyle name="Vejica 17 6 3 4" xfId="3680"/>
    <cellStyle name="Vejica 17 6 3 4 2" xfId="9186"/>
    <cellStyle name="Vejica 17 6 3 5" xfId="9181"/>
    <cellStyle name="Vejica 17 6 4" xfId="3681"/>
    <cellStyle name="Vejica 17 6 4 2" xfId="9187"/>
    <cellStyle name="Vejica 17 6 5" xfId="9178"/>
    <cellStyle name="Vejica 17 7" xfId="1747"/>
    <cellStyle name="Vejica 17 7 2" xfId="3682"/>
    <cellStyle name="Vejica 17 7 2 2" xfId="9189"/>
    <cellStyle name="Vejica 17 7 3" xfId="9188"/>
    <cellStyle name="Vejica 17 8" xfId="1748"/>
    <cellStyle name="Vejica 17 8 2" xfId="3683"/>
    <cellStyle name="Vejica 17 8 2 2" xfId="9191"/>
    <cellStyle name="Vejica 17 8 3" xfId="9190"/>
    <cellStyle name="Vejica 17 9" xfId="1749"/>
    <cellStyle name="Vejica 17 9 2" xfId="9192"/>
    <cellStyle name="Vejica 18" xfId="571"/>
    <cellStyle name="Vejica 18 10" xfId="1750"/>
    <cellStyle name="Vejica 18 10 2" xfId="3685"/>
    <cellStyle name="Vejica 18 10 2 2" xfId="9195"/>
    <cellStyle name="Vejica 18 10 3" xfId="9194"/>
    <cellStyle name="Vejica 18 11" xfId="3686"/>
    <cellStyle name="Vejica 18 11 2" xfId="3687"/>
    <cellStyle name="Vejica 18 11 2 2" xfId="9197"/>
    <cellStyle name="Vejica 18 11 3" xfId="9196"/>
    <cellStyle name="Vejica 18 12" xfId="3688"/>
    <cellStyle name="Vejica 18 12 2" xfId="9198"/>
    <cellStyle name="Vejica 18 13" xfId="3689"/>
    <cellStyle name="Vejica 18 13 2" xfId="9199"/>
    <cellStyle name="Vejica 18 14" xfId="3684"/>
    <cellStyle name="Vejica 18 14 2" xfId="9200"/>
    <cellStyle name="Vejica 18 15" xfId="2515"/>
    <cellStyle name="Vejica 18 15 2" xfId="9201"/>
    <cellStyle name="Vejica 18 15 3" xfId="15395"/>
    <cellStyle name="Vejica 18 16" xfId="9193"/>
    <cellStyle name="Vejica 18 2" xfId="572"/>
    <cellStyle name="Vejica 18 2 10" xfId="9202"/>
    <cellStyle name="Vejica 18 2 2" xfId="573"/>
    <cellStyle name="Vejica 18 2 2 2" xfId="1751"/>
    <cellStyle name="Vejica 18 2 2 2 2" xfId="7841"/>
    <cellStyle name="Vejica 18 2 2 2 2 2" xfId="9205"/>
    <cellStyle name="Vejica 18 2 2 2 3" xfId="6232"/>
    <cellStyle name="Vejica 18 2 2 2 3 2" xfId="9206"/>
    <cellStyle name="Vejica 18 2 2 2 4" xfId="9204"/>
    <cellStyle name="Vejica 18 2 2 3" xfId="1752"/>
    <cellStyle name="Vejica 18 2 2 3 2" xfId="3692"/>
    <cellStyle name="Vejica 18 2 2 3 2 2" xfId="9208"/>
    <cellStyle name="Vejica 18 2 2 3 3" xfId="6418"/>
    <cellStyle name="Vejica 18 2 2 3 3 2" xfId="9209"/>
    <cellStyle name="Vejica 18 2 2 3 4" xfId="9210"/>
    <cellStyle name="Vejica 18 2 2 3 5" xfId="9207"/>
    <cellStyle name="Vejica 18 2 2 3 6" xfId="14559"/>
    <cellStyle name="Vejica 18 2 2 3 7" xfId="5984"/>
    <cellStyle name="Vejica 18 2 2 4" xfId="1753"/>
    <cellStyle name="Vejica 18 2 2 4 2" xfId="3693"/>
    <cellStyle name="Vejica 18 2 2 4 2 2" xfId="9212"/>
    <cellStyle name="Vejica 18 2 2 4 3" xfId="9211"/>
    <cellStyle name="Vejica 18 2 2 5" xfId="3694"/>
    <cellStyle name="Vejica 18 2 2 5 2" xfId="3695"/>
    <cellStyle name="Vejica 18 2 2 5 2 2" xfId="9214"/>
    <cellStyle name="Vejica 18 2 2 5 3" xfId="9213"/>
    <cellStyle name="Vejica 18 2 2 6" xfId="3696"/>
    <cellStyle name="Vejica 18 2 2 6 2" xfId="9215"/>
    <cellStyle name="Vejica 18 2 2 7" xfId="3691"/>
    <cellStyle name="Vejica 18 2 2 7 2" xfId="9216"/>
    <cellStyle name="Vejica 18 2 2 8" xfId="9203"/>
    <cellStyle name="Vejica 18 2 3" xfId="1754"/>
    <cellStyle name="Vejica 18 2 3 2" xfId="8155"/>
    <cellStyle name="Vejica 18 2 3 2 2" xfId="9218"/>
    <cellStyle name="Vejica 18 2 3 3" xfId="6233"/>
    <cellStyle name="Vejica 18 2 3 3 2" xfId="9219"/>
    <cellStyle name="Vejica 18 2 3 4" xfId="9217"/>
    <cellStyle name="Vejica 18 2 4" xfId="1755"/>
    <cellStyle name="Vejica 18 2 4 2" xfId="3697"/>
    <cellStyle name="Vejica 18 2 4 2 2" xfId="9221"/>
    <cellStyle name="Vejica 18 2 4 3" xfId="6419"/>
    <cellStyle name="Vejica 18 2 4 3 2" xfId="9222"/>
    <cellStyle name="Vejica 18 2 4 4" xfId="9223"/>
    <cellStyle name="Vejica 18 2 4 5" xfId="9220"/>
    <cellStyle name="Vejica 18 2 4 6" xfId="14558"/>
    <cellStyle name="Vejica 18 2 4 7" xfId="5983"/>
    <cellStyle name="Vejica 18 2 5" xfId="1756"/>
    <cellStyle name="Vejica 18 2 5 2" xfId="3698"/>
    <cellStyle name="Vejica 18 2 5 2 2" xfId="9225"/>
    <cellStyle name="Vejica 18 2 5 3" xfId="9224"/>
    <cellStyle name="Vejica 18 2 6" xfId="3699"/>
    <cellStyle name="Vejica 18 2 6 2" xfId="3700"/>
    <cellStyle name="Vejica 18 2 6 2 2" xfId="9227"/>
    <cellStyle name="Vejica 18 2 6 3" xfId="9226"/>
    <cellStyle name="Vejica 18 2 7" xfId="3701"/>
    <cellStyle name="Vejica 18 2 7 2" xfId="9228"/>
    <cellStyle name="Vejica 18 2 8" xfId="3702"/>
    <cellStyle name="Vejica 18 2 8 2" xfId="9229"/>
    <cellStyle name="Vejica 18 2 9" xfId="3690"/>
    <cellStyle name="Vejica 18 2 9 2" xfId="9230"/>
    <cellStyle name="Vejica 18 3" xfId="574"/>
    <cellStyle name="Vejica 18 3 2" xfId="1757"/>
    <cellStyle name="Vejica 18 3 2 2" xfId="7910"/>
    <cellStyle name="Vejica 18 3 2 2 2" xfId="9233"/>
    <cellStyle name="Vejica 18 3 2 3" xfId="6235"/>
    <cellStyle name="Vejica 18 3 2 3 2" xfId="9234"/>
    <cellStyle name="Vejica 18 3 2 4" xfId="9232"/>
    <cellStyle name="Vejica 18 3 3" xfId="1758"/>
    <cellStyle name="Vejica 18 3 3 2" xfId="6236"/>
    <cellStyle name="Vejica 18 3 3 2 2" xfId="9236"/>
    <cellStyle name="Vejica 18 3 3 3" xfId="9237"/>
    <cellStyle name="Vejica 18 3 3 4" xfId="9235"/>
    <cellStyle name="Vejica 18 3 4" xfId="3704"/>
    <cellStyle name="Vejica 18 3 4 2" xfId="9238"/>
    <cellStyle name="Vejica 18 3 5" xfId="3703"/>
    <cellStyle name="Vejica 18 3 5 2" xfId="9239"/>
    <cellStyle name="Vejica 18 3 6" xfId="6234"/>
    <cellStyle name="Vejica 18 3 6 2" xfId="9240"/>
    <cellStyle name="Vejica 18 3 7" xfId="9231"/>
    <cellStyle name="Vejica 18 4" xfId="1759"/>
    <cellStyle name="Vejica 18 4 2" xfId="8111"/>
    <cellStyle name="Vejica 18 4 2 2" xfId="9242"/>
    <cellStyle name="Vejica 18 4 3" xfId="6237"/>
    <cellStyle name="Vejica 18 4 3 2" xfId="9243"/>
    <cellStyle name="Vejica 18 4 4" xfId="9241"/>
    <cellStyle name="Vejica 18 5" xfId="1760"/>
    <cellStyle name="Vejica 18 5 2" xfId="3705"/>
    <cellStyle name="Vejica 18 5 2 2" xfId="9245"/>
    <cellStyle name="Vejica 18 5 3" xfId="6421"/>
    <cellStyle name="Vejica 18 5 3 2" xfId="9246"/>
    <cellStyle name="Vejica 18 5 4" xfId="9247"/>
    <cellStyle name="Vejica 18 5 5" xfId="9244"/>
    <cellStyle name="Vejica 18 5 6" xfId="14557"/>
    <cellStyle name="Vejica 18 5 7" xfId="5982"/>
    <cellStyle name="Vejica 18 6" xfId="1761"/>
    <cellStyle name="Vejica 18 6 2" xfId="1762"/>
    <cellStyle name="Vejica 18 6 2 2" xfId="3706"/>
    <cellStyle name="Vejica 18 6 2 2 2" xfId="9250"/>
    <cellStyle name="Vejica 18 6 2 3" xfId="9249"/>
    <cellStyle name="Vejica 18 6 3" xfId="1763"/>
    <cellStyle name="Vejica 18 6 3 2" xfId="1764"/>
    <cellStyle name="Vejica 18 6 3 2 2" xfId="3707"/>
    <cellStyle name="Vejica 18 6 3 2 2 2" xfId="9253"/>
    <cellStyle name="Vejica 18 6 3 2 3" xfId="9252"/>
    <cellStyle name="Vejica 18 6 3 3" xfId="1765"/>
    <cellStyle name="Vejica 18 6 3 3 2" xfId="3708"/>
    <cellStyle name="Vejica 18 6 3 3 2 2" xfId="9255"/>
    <cellStyle name="Vejica 18 6 3 3 3" xfId="9254"/>
    <cellStyle name="Vejica 18 6 3 4" xfId="3709"/>
    <cellStyle name="Vejica 18 6 3 4 2" xfId="9256"/>
    <cellStyle name="Vejica 18 6 3 5" xfId="9251"/>
    <cellStyle name="Vejica 18 6 4" xfId="3710"/>
    <cellStyle name="Vejica 18 6 4 2" xfId="9257"/>
    <cellStyle name="Vejica 18 6 5" xfId="9248"/>
    <cellStyle name="Vejica 18 7" xfId="1766"/>
    <cellStyle name="Vejica 18 7 2" xfId="3711"/>
    <cellStyle name="Vejica 18 7 2 2" xfId="9259"/>
    <cellStyle name="Vejica 18 7 3" xfId="9258"/>
    <cellStyle name="Vejica 18 8" xfId="1767"/>
    <cellStyle name="Vejica 18 8 2" xfId="3712"/>
    <cellStyle name="Vejica 18 8 2 2" xfId="9261"/>
    <cellStyle name="Vejica 18 8 3" xfId="9260"/>
    <cellStyle name="Vejica 18 9" xfId="1768"/>
    <cellStyle name="Vejica 18 9 2" xfId="9262"/>
    <cellStyle name="Vejica 19" xfId="575"/>
    <cellStyle name="Vejica 19 10" xfId="1769"/>
    <cellStyle name="Vejica 19 10 2" xfId="3714"/>
    <cellStyle name="Vejica 19 10 2 2" xfId="9265"/>
    <cellStyle name="Vejica 19 10 3" xfId="9264"/>
    <cellStyle name="Vejica 19 11" xfId="3715"/>
    <cellStyle name="Vejica 19 11 2" xfId="3716"/>
    <cellStyle name="Vejica 19 11 2 2" xfId="9267"/>
    <cellStyle name="Vejica 19 11 3" xfId="9266"/>
    <cellStyle name="Vejica 19 12" xfId="3717"/>
    <cellStyle name="Vejica 19 12 2" xfId="9268"/>
    <cellStyle name="Vejica 19 13" xfId="3718"/>
    <cellStyle name="Vejica 19 13 2" xfId="9269"/>
    <cellStyle name="Vejica 19 14" xfId="3713"/>
    <cellStyle name="Vejica 19 14 2" xfId="9270"/>
    <cellStyle name="Vejica 19 15" xfId="2516"/>
    <cellStyle name="Vejica 19 15 2" xfId="9271"/>
    <cellStyle name="Vejica 19 15 3" xfId="15396"/>
    <cellStyle name="Vejica 19 16" xfId="9263"/>
    <cellStyle name="Vejica 19 2" xfId="576"/>
    <cellStyle name="Vejica 19 2 10" xfId="9272"/>
    <cellStyle name="Vejica 19 2 2" xfId="577"/>
    <cellStyle name="Vejica 19 2 2 2" xfId="1770"/>
    <cellStyle name="Vejica 19 2 2 2 2" xfId="8178"/>
    <cellStyle name="Vejica 19 2 2 2 2 2" xfId="9275"/>
    <cellStyle name="Vejica 19 2 2 2 3" xfId="6238"/>
    <cellStyle name="Vejica 19 2 2 2 3 2" xfId="9276"/>
    <cellStyle name="Vejica 19 2 2 2 4" xfId="9274"/>
    <cellStyle name="Vejica 19 2 2 3" xfId="1771"/>
    <cellStyle name="Vejica 19 2 2 3 2" xfId="3721"/>
    <cellStyle name="Vejica 19 2 2 3 2 2" xfId="9278"/>
    <cellStyle name="Vejica 19 2 2 3 3" xfId="6423"/>
    <cellStyle name="Vejica 19 2 2 3 3 2" xfId="9279"/>
    <cellStyle name="Vejica 19 2 2 3 4" xfId="9280"/>
    <cellStyle name="Vejica 19 2 2 3 5" xfId="9277"/>
    <cellStyle name="Vejica 19 2 2 3 6" xfId="14562"/>
    <cellStyle name="Vejica 19 2 2 3 7" xfId="5987"/>
    <cellStyle name="Vejica 19 2 2 4" xfId="1772"/>
    <cellStyle name="Vejica 19 2 2 4 2" xfId="3722"/>
    <cellStyle name="Vejica 19 2 2 4 2 2" xfId="9282"/>
    <cellStyle name="Vejica 19 2 2 4 3" xfId="9281"/>
    <cellStyle name="Vejica 19 2 2 5" xfId="3723"/>
    <cellStyle name="Vejica 19 2 2 5 2" xfId="3724"/>
    <cellStyle name="Vejica 19 2 2 5 2 2" xfId="9284"/>
    <cellStyle name="Vejica 19 2 2 5 3" xfId="9283"/>
    <cellStyle name="Vejica 19 2 2 6" xfId="3725"/>
    <cellStyle name="Vejica 19 2 2 6 2" xfId="9285"/>
    <cellStyle name="Vejica 19 2 2 7" xfId="3720"/>
    <cellStyle name="Vejica 19 2 2 7 2" xfId="9286"/>
    <cellStyle name="Vejica 19 2 2 8" xfId="9273"/>
    <cellStyle name="Vejica 19 2 3" xfId="1773"/>
    <cellStyle name="Vejica 19 2 3 2" xfId="7909"/>
    <cellStyle name="Vejica 19 2 3 2 2" xfId="9288"/>
    <cellStyle name="Vejica 19 2 3 3" xfId="6239"/>
    <cellStyle name="Vejica 19 2 3 3 2" xfId="9289"/>
    <cellStyle name="Vejica 19 2 3 4" xfId="9287"/>
    <cellStyle name="Vejica 19 2 4" xfId="1774"/>
    <cellStyle name="Vejica 19 2 4 2" xfId="3726"/>
    <cellStyle name="Vejica 19 2 4 2 2" xfId="9291"/>
    <cellStyle name="Vejica 19 2 4 3" xfId="6424"/>
    <cellStyle name="Vejica 19 2 4 3 2" xfId="9292"/>
    <cellStyle name="Vejica 19 2 4 4" xfId="9293"/>
    <cellStyle name="Vejica 19 2 4 5" xfId="9290"/>
    <cellStyle name="Vejica 19 2 4 6" xfId="14561"/>
    <cellStyle name="Vejica 19 2 4 7" xfId="5986"/>
    <cellStyle name="Vejica 19 2 5" xfId="1775"/>
    <cellStyle name="Vejica 19 2 5 2" xfId="3727"/>
    <cellStyle name="Vejica 19 2 5 2 2" xfId="9295"/>
    <cellStyle name="Vejica 19 2 5 3" xfId="9294"/>
    <cellStyle name="Vejica 19 2 6" xfId="3728"/>
    <cellStyle name="Vejica 19 2 6 2" xfId="3729"/>
    <cellStyle name="Vejica 19 2 6 2 2" xfId="9297"/>
    <cellStyle name="Vejica 19 2 6 3" xfId="9296"/>
    <cellStyle name="Vejica 19 2 7" xfId="3730"/>
    <cellStyle name="Vejica 19 2 7 2" xfId="9298"/>
    <cellStyle name="Vejica 19 2 8" xfId="3731"/>
    <cellStyle name="Vejica 19 2 8 2" xfId="9299"/>
    <cellStyle name="Vejica 19 2 9" xfId="3719"/>
    <cellStyle name="Vejica 19 2 9 2" xfId="9300"/>
    <cellStyle name="Vejica 19 3" xfId="578"/>
    <cellStyle name="Vejica 19 3 2" xfId="1776"/>
    <cellStyle name="Vejica 19 3 2 2" xfId="7908"/>
    <cellStyle name="Vejica 19 3 2 2 2" xfId="9303"/>
    <cellStyle name="Vejica 19 3 2 3" xfId="6240"/>
    <cellStyle name="Vejica 19 3 2 3 2" xfId="9304"/>
    <cellStyle name="Vejica 19 3 2 4" xfId="9302"/>
    <cellStyle name="Vejica 19 3 3" xfId="1777"/>
    <cellStyle name="Vejica 19 3 3 2" xfId="6241"/>
    <cellStyle name="Vejica 19 3 3 2 2" xfId="9306"/>
    <cellStyle name="Vejica 19 3 3 3" xfId="9307"/>
    <cellStyle name="Vejica 19 3 3 4" xfId="9305"/>
    <cellStyle name="Vejica 19 3 4" xfId="3733"/>
    <cellStyle name="Vejica 19 3 4 2" xfId="9308"/>
    <cellStyle name="Vejica 19 3 5" xfId="3732"/>
    <cellStyle name="Vejica 19 3 5 2" xfId="9309"/>
    <cellStyle name="Vejica 19 3 6" xfId="6364"/>
    <cellStyle name="Vejica 19 3 6 2" xfId="9310"/>
    <cellStyle name="Vejica 19 3 7" xfId="9301"/>
    <cellStyle name="Vejica 19 4" xfId="1778"/>
    <cellStyle name="Vejica 19 4 2" xfId="7906"/>
    <cellStyle name="Vejica 19 4 2 2" xfId="9312"/>
    <cellStyle name="Vejica 19 4 3" xfId="6242"/>
    <cellStyle name="Vejica 19 4 3 2" xfId="9313"/>
    <cellStyle name="Vejica 19 4 4" xfId="9311"/>
    <cellStyle name="Vejica 19 5" xfId="1779"/>
    <cellStyle name="Vejica 19 5 2" xfId="3734"/>
    <cellStyle name="Vejica 19 5 2 2" xfId="9315"/>
    <cellStyle name="Vejica 19 5 3" xfId="6428"/>
    <cellStyle name="Vejica 19 5 3 2" xfId="9316"/>
    <cellStyle name="Vejica 19 5 4" xfId="9317"/>
    <cellStyle name="Vejica 19 5 5" xfId="9314"/>
    <cellStyle name="Vejica 19 5 6" xfId="14560"/>
    <cellStyle name="Vejica 19 5 7" xfId="5985"/>
    <cellStyle name="Vejica 19 6" xfId="1780"/>
    <cellStyle name="Vejica 19 6 2" xfId="1781"/>
    <cellStyle name="Vejica 19 6 2 2" xfId="3735"/>
    <cellStyle name="Vejica 19 6 2 2 2" xfId="9320"/>
    <cellStyle name="Vejica 19 6 2 3" xfId="9319"/>
    <cellStyle name="Vejica 19 6 3" xfId="1782"/>
    <cellStyle name="Vejica 19 6 3 2" xfId="1783"/>
    <cellStyle name="Vejica 19 6 3 2 2" xfId="3736"/>
    <cellStyle name="Vejica 19 6 3 2 2 2" xfId="9323"/>
    <cellStyle name="Vejica 19 6 3 2 3" xfId="9322"/>
    <cellStyle name="Vejica 19 6 3 3" xfId="1784"/>
    <cellStyle name="Vejica 19 6 3 3 2" xfId="3737"/>
    <cellStyle name="Vejica 19 6 3 3 2 2" xfId="9325"/>
    <cellStyle name="Vejica 19 6 3 3 3" xfId="9324"/>
    <cellStyle name="Vejica 19 6 3 4" xfId="3738"/>
    <cellStyle name="Vejica 19 6 3 4 2" xfId="9326"/>
    <cellStyle name="Vejica 19 6 3 5" xfId="9321"/>
    <cellStyle name="Vejica 19 6 4" xfId="3739"/>
    <cellStyle name="Vejica 19 6 4 2" xfId="9327"/>
    <cellStyle name="Vejica 19 6 5" xfId="9318"/>
    <cellStyle name="Vejica 19 7" xfId="1785"/>
    <cellStyle name="Vejica 19 7 2" xfId="3740"/>
    <cellStyle name="Vejica 19 7 2 2" xfId="9329"/>
    <cellStyle name="Vejica 19 7 3" xfId="9328"/>
    <cellStyle name="Vejica 19 8" xfId="1786"/>
    <cellStyle name="Vejica 19 8 2" xfId="3741"/>
    <cellStyle name="Vejica 19 8 2 2" xfId="9331"/>
    <cellStyle name="Vejica 19 8 3" xfId="9330"/>
    <cellStyle name="Vejica 19 9" xfId="1787"/>
    <cellStyle name="Vejica 19 9 2" xfId="9332"/>
    <cellStyle name="Vejica 2" xfId="579"/>
    <cellStyle name="Vejica 2 10" xfId="580"/>
    <cellStyle name="Vejica 2 10 10" xfId="3744"/>
    <cellStyle name="Vejica 2 10 10 2" xfId="9335"/>
    <cellStyle name="Vejica 2 10 11" xfId="3743"/>
    <cellStyle name="Vejica 2 10 11 2" xfId="9336"/>
    <cellStyle name="Vejica 2 10 12" xfId="9334"/>
    <cellStyle name="Vejica 2 10 2" xfId="581"/>
    <cellStyle name="Vejica 2 10 2 10" xfId="9337"/>
    <cellStyle name="Vejica 2 10 2 2" xfId="582"/>
    <cellStyle name="Vejica 2 10 2 2 2" xfId="1788"/>
    <cellStyle name="Vejica 2 10 2 2 2 2" xfId="8177"/>
    <cellStyle name="Vejica 2 10 2 2 2 2 2" xfId="9340"/>
    <cellStyle name="Vejica 2 10 2 2 2 3" xfId="7295"/>
    <cellStyle name="Vejica 2 10 2 2 2 3 2" xfId="9341"/>
    <cellStyle name="Vejica 2 10 2 2 2 4" xfId="9339"/>
    <cellStyle name="Vejica 2 10 2 2 3" xfId="1789"/>
    <cellStyle name="Vejica 2 10 2 2 3 2" xfId="3747"/>
    <cellStyle name="Vejica 2 10 2 2 3 2 2" xfId="9343"/>
    <cellStyle name="Vejica 2 10 2 2 3 3" xfId="6430"/>
    <cellStyle name="Vejica 2 10 2 2 3 3 2" xfId="9344"/>
    <cellStyle name="Vejica 2 10 2 2 3 4" xfId="9345"/>
    <cellStyle name="Vejica 2 10 2 2 3 5" xfId="9342"/>
    <cellStyle name="Vejica 2 10 2 2 3 6" xfId="14566"/>
    <cellStyle name="Vejica 2 10 2 2 3 7" xfId="5991"/>
    <cellStyle name="Vejica 2 10 2 2 4" xfId="1790"/>
    <cellStyle name="Vejica 2 10 2 2 4 2" xfId="3748"/>
    <cellStyle name="Vejica 2 10 2 2 4 2 2" xfId="9347"/>
    <cellStyle name="Vejica 2 10 2 2 4 2 3" xfId="15411"/>
    <cellStyle name="Vejica 2 10 2 2 4 3" xfId="9346"/>
    <cellStyle name="Vejica 2 10 2 2 4 4" xfId="15293"/>
    <cellStyle name="Vejica 2 10 2 2 5" xfId="3749"/>
    <cellStyle name="Vejica 2 10 2 2 5 2" xfId="3750"/>
    <cellStyle name="Vejica 2 10 2 2 5 2 2" xfId="9349"/>
    <cellStyle name="Vejica 2 10 2 2 5 3" xfId="9348"/>
    <cellStyle name="Vejica 2 10 2 2 6" xfId="3751"/>
    <cellStyle name="Vejica 2 10 2 2 6 2" xfId="9350"/>
    <cellStyle name="Vejica 2 10 2 2 7" xfId="3746"/>
    <cellStyle name="Vejica 2 10 2 2 7 2" xfId="9351"/>
    <cellStyle name="Vejica 2 10 2 2 8" xfId="9338"/>
    <cellStyle name="Vejica 2 10 2 3" xfId="1791"/>
    <cellStyle name="Vejica 2 10 2 3 2" xfId="7907"/>
    <cellStyle name="Vejica 2 10 2 3 2 2" xfId="9353"/>
    <cellStyle name="Vejica 2 10 2 3 3" xfId="6243"/>
    <cellStyle name="Vejica 2 10 2 3 3 2" xfId="9354"/>
    <cellStyle name="Vejica 2 10 2 3 4" xfId="9352"/>
    <cellStyle name="Vejica 2 10 2 4" xfId="1792"/>
    <cellStyle name="Vejica 2 10 2 4 2" xfId="3752"/>
    <cellStyle name="Vejica 2 10 2 4 2 2" xfId="9356"/>
    <cellStyle name="Vejica 2 10 2 4 3" xfId="6432"/>
    <cellStyle name="Vejica 2 10 2 4 3 2" xfId="9357"/>
    <cellStyle name="Vejica 2 10 2 4 4" xfId="9358"/>
    <cellStyle name="Vejica 2 10 2 4 5" xfId="9355"/>
    <cellStyle name="Vejica 2 10 2 4 6" xfId="14565"/>
    <cellStyle name="Vejica 2 10 2 4 7" xfId="5990"/>
    <cellStyle name="Vejica 2 10 2 5" xfId="1793"/>
    <cellStyle name="Vejica 2 10 2 5 2" xfId="3753"/>
    <cellStyle name="Vejica 2 10 2 5 2 2" xfId="9360"/>
    <cellStyle name="Vejica 2 10 2 5 2 3" xfId="15412"/>
    <cellStyle name="Vejica 2 10 2 5 3" xfId="9359"/>
    <cellStyle name="Vejica 2 10 2 5 4" xfId="15294"/>
    <cellStyle name="Vejica 2 10 2 6" xfId="1794"/>
    <cellStyle name="Vejica 2 10 2 6 2" xfId="3754"/>
    <cellStyle name="Vejica 2 10 2 6 2 2" xfId="9362"/>
    <cellStyle name="Vejica 2 10 2 6 3" xfId="9361"/>
    <cellStyle name="Vejica 2 10 2 7" xfId="3755"/>
    <cellStyle name="Vejica 2 10 2 7 2" xfId="3756"/>
    <cellStyle name="Vejica 2 10 2 7 2 2" xfId="9364"/>
    <cellStyle name="Vejica 2 10 2 7 3" xfId="9363"/>
    <cellStyle name="Vejica 2 10 2 8" xfId="3757"/>
    <cellStyle name="Vejica 2 10 2 8 2" xfId="9365"/>
    <cellStyle name="Vejica 2 10 2 9" xfId="3745"/>
    <cellStyle name="Vejica 2 10 2 9 2" xfId="9366"/>
    <cellStyle name="Vejica 2 10 3" xfId="583"/>
    <cellStyle name="Vejica 2 10 3 2" xfId="584"/>
    <cellStyle name="Vejica 2 10 3 2 2" xfId="1795"/>
    <cellStyle name="Vejica 2 10 3 2 2 2" xfId="7066"/>
    <cellStyle name="Vejica 2 10 3 2 2 2 2" xfId="9370"/>
    <cellStyle name="Vejica 2 10 3 2 2 3" xfId="5884"/>
    <cellStyle name="Vejica 2 10 3 2 2 3 2" xfId="9371"/>
    <cellStyle name="Vejica 2 10 3 2 2 4" xfId="9369"/>
    <cellStyle name="Vejica 2 10 3 2 3" xfId="1796"/>
    <cellStyle name="Vejica 2 10 3 2 3 2" xfId="3760"/>
    <cellStyle name="Vejica 2 10 3 2 3 2 2" xfId="9373"/>
    <cellStyle name="Vejica 2 10 3 2 3 3" xfId="6434"/>
    <cellStyle name="Vejica 2 10 3 2 3 3 2" xfId="9374"/>
    <cellStyle name="Vejica 2 10 3 2 3 4" xfId="9375"/>
    <cellStyle name="Vejica 2 10 3 2 3 5" xfId="9372"/>
    <cellStyle name="Vejica 2 10 3 2 3 6" xfId="14568"/>
    <cellStyle name="Vejica 2 10 3 2 3 7" xfId="5993"/>
    <cellStyle name="Vejica 2 10 3 2 4" xfId="1797"/>
    <cellStyle name="Vejica 2 10 3 2 4 2" xfId="3761"/>
    <cellStyle name="Vejica 2 10 3 2 4 2 2" xfId="9377"/>
    <cellStyle name="Vejica 2 10 3 2 4 3" xfId="9376"/>
    <cellStyle name="Vejica 2 10 3 2 5" xfId="3762"/>
    <cellStyle name="Vejica 2 10 3 2 5 2" xfId="3763"/>
    <cellStyle name="Vejica 2 10 3 2 5 2 2" xfId="9379"/>
    <cellStyle name="Vejica 2 10 3 2 5 3" xfId="9378"/>
    <cellStyle name="Vejica 2 10 3 2 6" xfId="3764"/>
    <cellStyle name="Vejica 2 10 3 2 6 2" xfId="9380"/>
    <cellStyle name="Vejica 2 10 3 2 7" xfId="3759"/>
    <cellStyle name="Vejica 2 10 3 2 7 2" xfId="9381"/>
    <cellStyle name="Vejica 2 10 3 2 8" xfId="9368"/>
    <cellStyle name="Vejica 2 10 3 3" xfId="1798"/>
    <cellStyle name="Vejica 2 10 3 3 2" xfId="7904"/>
    <cellStyle name="Vejica 2 10 3 3 2 2" xfId="9383"/>
    <cellStyle name="Vejica 2 10 3 3 3" xfId="7294"/>
    <cellStyle name="Vejica 2 10 3 3 3 2" xfId="9384"/>
    <cellStyle name="Vejica 2 10 3 3 4" xfId="9382"/>
    <cellStyle name="Vejica 2 10 3 4" xfId="1799"/>
    <cellStyle name="Vejica 2 10 3 4 2" xfId="3765"/>
    <cellStyle name="Vejica 2 10 3 4 2 2" xfId="9386"/>
    <cellStyle name="Vejica 2 10 3 4 3" xfId="6436"/>
    <cellStyle name="Vejica 2 10 3 4 3 2" xfId="9387"/>
    <cellStyle name="Vejica 2 10 3 4 4" xfId="9388"/>
    <cellStyle name="Vejica 2 10 3 4 5" xfId="9385"/>
    <cellStyle name="Vejica 2 10 3 4 6" xfId="14567"/>
    <cellStyle name="Vejica 2 10 3 4 7" xfId="5992"/>
    <cellStyle name="Vejica 2 10 3 5" xfId="1800"/>
    <cellStyle name="Vejica 2 10 3 5 2" xfId="3766"/>
    <cellStyle name="Vejica 2 10 3 5 2 2" xfId="9390"/>
    <cellStyle name="Vejica 2 10 3 5 3" xfId="9389"/>
    <cellStyle name="Vejica 2 10 3 6" xfId="3767"/>
    <cellStyle name="Vejica 2 10 3 6 2" xfId="3768"/>
    <cellStyle name="Vejica 2 10 3 6 2 2" xfId="9392"/>
    <cellStyle name="Vejica 2 10 3 6 3" xfId="9391"/>
    <cellStyle name="Vejica 2 10 3 7" xfId="3769"/>
    <cellStyle name="Vejica 2 10 3 7 2" xfId="9393"/>
    <cellStyle name="Vejica 2 10 3 8" xfId="3758"/>
    <cellStyle name="Vejica 2 10 3 8 2" xfId="9394"/>
    <cellStyle name="Vejica 2 10 3 9" xfId="9367"/>
    <cellStyle name="Vejica 2 10 4" xfId="585"/>
    <cellStyle name="Vejica 2 10 4 2" xfId="586"/>
    <cellStyle name="Vejica 2 10 4 2 2" xfId="1801"/>
    <cellStyle name="Vejica 2 10 4 2 2 2" xfId="8176"/>
    <cellStyle name="Vejica 2 10 4 2 2 2 2" xfId="9398"/>
    <cellStyle name="Vejica 2 10 4 2 2 3" xfId="5885"/>
    <cellStyle name="Vejica 2 10 4 2 2 3 2" xfId="9399"/>
    <cellStyle name="Vejica 2 10 4 2 2 4" xfId="9397"/>
    <cellStyle name="Vejica 2 10 4 2 3" xfId="1802"/>
    <cellStyle name="Vejica 2 10 4 2 3 2" xfId="3772"/>
    <cellStyle name="Vejica 2 10 4 2 3 2 2" xfId="9401"/>
    <cellStyle name="Vejica 2 10 4 2 3 3" xfId="6438"/>
    <cellStyle name="Vejica 2 10 4 2 3 3 2" xfId="9402"/>
    <cellStyle name="Vejica 2 10 4 2 3 4" xfId="9403"/>
    <cellStyle name="Vejica 2 10 4 2 3 5" xfId="9400"/>
    <cellStyle name="Vejica 2 10 4 2 3 6" xfId="14570"/>
    <cellStyle name="Vejica 2 10 4 2 3 7" xfId="5995"/>
    <cellStyle name="Vejica 2 10 4 2 4" xfId="1803"/>
    <cellStyle name="Vejica 2 10 4 2 4 2" xfId="3773"/>
    <cellStyle name="Vejica 2 10 4 2 4 2 2" xfId="9405"/>
    <cellStyle name="Vejica 2 10 4 2 4 2 3" xfId="15413"/>
    <cellStyle name="Vejica 2 10 4 2 4 3" xfId="9404"/>
    <cellStyle name="Vejica 2 10 4 2 4 4" xfId="15295"/>
    <cellStyle name="Vejica 2 10 4 2 5" xfId="3774"/>
    <cellStyle name="Vejica 2 10 4 2 5 2" xfId="3775"/>
    <cellStyle name="Vejica 2 10 4 2 5 2 2" xfId="9407"/>
    <cellStyle name="Vejica 2 10 4 2 5 3" xfId="9406"/>
    <cellStyle name="Vejica 2 10 4 2 6" xfId="3776"/>
    <cellStyle name="Vejica 2 10 4 2 6 2" xfId="9408"/>
    <cellStyle name="Vejica 2 10 4 2 7" xfId="3771"/>
    <cellStyle name="Vejica 2 10 4 2 7 2" xfId="9409"/>
    <cellStyle name="Vejica 2 10 4 2 8" xfId="9396"/>
    <cellStyle name="Vejica 2 10 4 3" xfId="1804"/>
    <cellStyle name="Vejica 2 10 4 3 2" xfId="7905"/>
    <cellStyle name="Vejica 2 10 4 3 2 2" xfId="9411"/>
    <cellStyle name="Vejica 2 10 4 3 3" xfId="7293"/>
    <cellStyle name="Vejica 2 10 4 3 3 2" xfId="9412"/>
    <cellStyle name="Vejica 2 10 4 3 4" xfId="9410"/>
    <cellStyle name="Vejica 2 10 4 4" xfId="1805"/>
    <cellStyle name="Vejica 2 10 4 4 2" xfId="3777"/>
    <cellStyle name="Vejica 2 10 4 4 2 2" xfId="9414"/>
    <cellStyle name="Vejica 2 10 4 4 3" xfId="6440"/>
    <cellStyle name="Vejica 2 10 4 4 3 2" xfId="9415"/>
    <cellStyle name="Vejica 2 10 4 4 4" xfId="9416"/>
    <cellStyle name="Vejica 2 10 4 4 5" xfId="9413"/>
    <cellStyle name="Vejica 2 10 4 4 6" xfId="14569"/>
    <cellStyle name="Vejica 2 10 4 4 7" xfId="5994"/>
    <cellStyle name="Vejica 2 10 4 5" xfId="1806"/>
    <cellStyle name="Vejica 2 10 4 5 2" xfId="3778"/>
    <cellStyle name="Vejica 2 10 4 5 2 2" xfId="9418"/>
    <cellStyle name="Vejica 2 10 4 5 2 3" xfId="15414"/>
    <cellStyle name="Vejica 2 10 4 5 3" xfId="9417"/>
    <cellStyle name="Vejica 2 10 4 5 4" xfId="15296"/>
    <cellStyle name="Vejica 2 10 4 6" xfId="3779"/>
    <cellStyle name="Vejica 2 10 4 6 2" xfId="3780"/>
    <cellStyle name="Vejica 2 10 4 6 2 2" xfId="9420"/>
    <cellStyle name="Vejica 2 10 4 6 3" xfId="9419"/>
    <cellStyle name="Vejica 2 10 4 7" xfId="3781"/>
    <cellStyle name="Vejica 2 10 4 7 2" xfId="9421"/>
    <cellStyle name="Vejica 2 10 4 8" xfId="3770"/>
    <cellStyle name="Vejica 2 10 4 8 2" xfId="9422"/>
    <cellStyle name="Vejica 2 10 4 9" xfId="9395"/>
    <cellStyle name="Vejica 2 10 5" xfId="587"/>
    <cellStyle name="Vejica 2 10 5 2" xfId="1807"/>
    <cellStyle name="Vejica 2 10 5 2 2" xfId="7065"/>
    <cellStyle name="Vejica 2 10 5 2 2 2" xfId="9425"/>
    <cellStyle name="Vejica 2 10 5 2 3" xfId="5886"/>
    <cellStyle name="Vejica 2 10 5 2 3 2" xfId="9426"/>
    <cellStyle name="Vejica 2 10 5 2 4" xfId="9424"/>
    <cellStyle name="Vejica 2 10 5 3" xfId="1808"/>
    <cellStyle name="Vejica 2 10 5 3 2" xfId="3783"/>
    <cellStyle name="Vejica 2 10 5 3 2 2" xfId="9428"/>
    <cellStyle name="Vejica 2 10 5 3 3" xfId="6441"/>
    <cellStyle name="Vejica 2 10 5 3 3 2" xfId="9429"/>
    <cellStyle name="Vejica 2 10 5 3 4" xfId="9430"/>
    <cellStyle name="Vejica 2 10 5 3 5" xfId="9427"/>
    <cellStyle name="Vejica 2 10 5 3 6" xfId="14571"/>
    <cellStyle name="Vejica 2 10 5 3 7" xfId="5996"/>
    <cellStyle name="Vejica 2 10 5 4" xfId="1809"/>
    <cellStyle name="Vejica 2 10 5 4 2" xfId="3784"/>
    <cellStyle name="Vejica 2 10 5 4 2 2" xfId="9432"/>
    <cellStyle name="Vejica 2 10 5 4 3" xfId="9431"/>
    <cellStyle name="Vejica 2 10 5 5" xfId="3785"/>
    <cellStyle name="Vejica 2 10 5 5 2" xfId="3786"/>
    <cellStyle name="Vejica 2 10 5 5 2 2" xfId="9434"/>
    <cellStyle name="Vejica 2 10 5 5 3" xfId="9433"/>
    <cellStyle name="Vejica 2 10 5 6" xfId="3787"/>
    <cellStyle name="Vejica 2 10 5 6 2" xfId="9435"/>
    <cellStyle name="Vejica 2 10 5 7" xfId="3782"/>
    <cellStyle name="Vejica 2 10 5 7 2" xfId="9436"/>
    <cellStyle name="Vejica 2 10 5 8" xfId="9423"/>
    <cellStyle name="Vejica 2 10 6" xfId="1810"/>
    <cellStyle name="Vejica 2 10 6 2" xfId="7903"/>
    <cellStyle name="Vejica 2 10 6 2 2" xfId="9438"/>
    <cellStyle name="Vejica 2 10 6 3" xfId="7292"/>
    <cellStyle name="Vejica 2 10 6 3 2" xfId="9439"/>
    <cellStyle name="Vejica 2 10 6 4" xfId="9437"/>
    <cellStyle name="Vejica 2 10 7" xfId="1811"/>
    <cellStyle name="Vejica 2 10 7 2" xfId="3788"/>
    <cellStyle name="Vejica 2 10 7 2 2" xfId="9441"/>
    <cellStyle name="Vejica 2 10 7 3" xfId="6443"/>
    <cellStyle name="Vejica 2 10 7 3 2" xfId="9442"/>
    <cellStyle name="Vejica 2 10 7 4" xfId="9443"/>
    <cellStyle name="Vejica 2 10 7 5" xfId="9440"/>
    <cellStyle name="Vejica 2 10 7 6" xfId="14564"/>
    <cellStyle name="Vejica 2 10 7 7" xfId="5989"/>
    <cellStyle name="Vejica 2 10 8" xfId="1812"/>
    <cellStyle name="Vejica 2 10 8 2" xfId="3789"/>
    <cellStyle name="Vejica 2 10 8 2 2" xfId="9445"/>
    <cellStyle name="Vejica 2 10 8 2 3" xfId="15415"/>
    <cellStyle name="Vejica 2 10 8 3" xfId="9444"/>
    <cellStyle name="Vejica 2 10 8 4" xfId="15297"/>
    <cellStyle name="Vejica 2 10 9" xfId="3790"/>
    <cellStyle name="Vejica 2 10 9 2" xfId="3791"/>
    <cellStyle name="Vejica 2 10 9 2 2" xfId="9447"/>
    <cellStyle name="Vejica 2 10 9 3" xfId="9446"/>
    <cellStyle name="Vejica 2 11" xfId="588"/>
    <cellStyle name="Vejica 2 11 10" xfId="9448"/>
    <cellStyle name="Vejica 2 11 2" xfId="589"/>
    <cellStyle name="Vejica 2 11 2 2" xfId="1813"/>
    <cellStyle name="Vejica 2 11 2 2 2" xfId="7064"/>
    <cellStyle name="Vejica 2 11 2 2 2 2" xfId="9451"/>
    <cellStyle name="Vejica 2 11 2 2 3" xfId="5887"/>
    <cellStyle name="Vejica 2 11 2 2 3 2" xfId="9452"/>
    <cellStyle name="Vejica 2 11 2 2 4" xfId="9450"/>
    <cellStyle name="Vejica 2 11 2 3" xfId="1814"/>
    <cellStyle name="Vejica 2 11 2 3 2" xfId="3794"/>
    <cellStyle name="Vejica 2 11 2 3 2 2" xfId="9454"/>
    <cellStyle name="Vejica 2 11 2 3 3" xfId="6445"/>
    <cellStyle name="Vejica 2 11 2 3 3 2" xfId="9455"/>
    <cellStyle name="Vejica 2 11 2 3 4" xfId="9456"/>
    <cellStyle name="Vejica 2 11 2 3 5" xfId="9453"/>
    <cellStyle name="Vejica 2 11 2 3 6" xfId="14573"/>
    <cellStyle name="Vejica 2 11 2 3 7" xfId="5998"/>
    <cellStyle name="Vejica 2 11 2 4" xfId="1815"/>
    <cellStyle name="Vejica 2 11 2 4 2" xfId="3795"/>
    <cellStyle name="Vejica 2 11 2 4 2 2" xfId="9458"/>
    <cellStyle name="Vejica 2 11 2 4 3" xfId="9457"/>
    <cellStyle name="Vejica 2 11 2 5" xfId="3796"/>
    <cellStyle name="Vejica 2 11 2 5 2" xfId="3797"/>
    <cellStyle name="Vejica 2 11 2 5 2 2" xfId="9460"/>
    <cellStyle name="Vejica 2 11 2 5 3" xfId="9459"/>
    <cellStyle name="Vejica 2 11 2 6" xfId="3798"/>
    <cellStyle name="Vejica 2 11 2 6 2" xfId="9461"/>
    <cellStyle name="Vejica 2 11 2 7" xfId="3793"/>
    <cellStyle name="Vejica 2 11 2 7 2" xfId="9462"/>
    <cellStyle name="Vejica 2 11 2 8" xfId="9449"/>
    <cellStyle name="Vejica 2 11 3" xfId="1816"/>
    <cellStyle name="Vejica 2 11 3 2" xfId="7902"/>
    <cellStyle name="Vejica 2 11 3 2 2" xfId="9464"/>
    <cellStyle name="Vejica 2 11 3 3" xfId="7291"/>
    <cellStyle name="Vejica 2 11 3 3 2" xfId="9465"/>
    <cellStyle name="Vejica 2 11 3 4" xfId="9463"/>
    <cellStyle name="Vejica 2 11 4" xfId="1817"/>
    <cellStyle name="Vejica 2 11 4 2" xfId="3799"/>
    <cellStyle name="Vejica 2 11 4 2 2" xfId="9467"/>
    <cellStyle name="Vejica 2 11 4 3" xfId="6446"/>
    <cellStyle name="Vejica 2 11 4 3 2" xfId="9468"/>
    <cellStyle name="Vejica 2 11 4 4" xfId="9469"/>
    <cellStyle name="Vejica 2 11 4 5" xfId="9466"/>
    <cellStyle name="Vejica 2 11 4 6" xfId="14572"/>
    <cellStyle name="Vejica 2 11 4 7" xfId="5997"/>
    <cellStyle name="Vejica 2 11 5" xfId="1818"/>
    <cellStyle name="Vejica 2 11 5 2" xfId="3800"/>
    <cellStyle name="Vejica 2 11 5 2 2" xfId="9471"/>
    <cellStyle name="Vejica 2 11 5 3" xfId="9470"/>
    <cellStyle name="Vejica 2 11 6" xfId="3801"/>
    <cellStyle name="Vejica 2 11 6 2" xfId="3802"/>
    <cellStyle name="Vejica 2 11 6 2 2" xfId="9473"/>
    <cellStyle name="Vejica 2 11 6 3" xfId="9472"/>
    <cellStyle name="Vejica 2 11 7" xfId="3803"/>
    <cellStyle name="Vejica 2 11 7 2" xfId="9474"/>
    <cellStyle name="Vejica 2 11 8" xfId="3792"/>
    <cellStyle name="Vejica 2 11 8 2" xfId="9475"/>
    <cellStyle name="Vejica 2 11 9" xfId="5206"/>
    <cellStyle name="Vejica 2 11 9 2" xfId="9476"/>
    <cellStyle name="Vejica 2 11 9 3" xfId="15500"/>
    <cellStyle name="Vejica 2 12" xfId="590"/>
    <cellStyle name="Vejica 2 12 10" xfId="9477"/>
    <cellStyle name="Vejica 2 12 2" xfId="591"/>
    <cellStyle name="Vejica 2 12 2 2" xfId="1819"/>
    <cellStyle name="Vejica 2 12 2 2 2" xfId="7063"/>
    <cellStyle name="Vejica 2 12 2 2 2 2" xfId="9480"/>
    <cellStyle name="Vejica 2 12 2 2 3" xfId="6244"/>
    <cellStyle name="Vejica 2 12 2 2 3 2" xfId="9481"/>
    <cellStyle name="Vejica 2 12 2 2 4" xfId="9479"/>
    <cellStyle name="Vejica 2 12 2 3" xfId="1820"/>
    <cellStyle name="Vejica 2 12 2 3 2" xfId="3806"/>
    <cellStyle name="Vejica 2 12 2 3 2 2" xfId="9483"/>
    <cellStyle name="Vejica 2 12 2 3 3" xfId="6447"/>
    <cellStyle name="Vejica 2 12 2 3 3 2" xfId="9484"/>
    <cellStyle name="Vejica 2 12 2 3 4" xfId="9485"/>
    <cellStyle name="Vejica 2 12 2 3 5" xfId="9482"/>
    <cellStyle name="Vejica 2 12 2 3 6" xfId="14575"/>
    <cellStyle name="Vejica 2 12 2 3 7" xfId="6000"/>
    <cellStyle name="Vejica 2 12 2 4" xfId="1821"/>
    <cellStyle name="Vejica 2 12 2 4 2" xfId="3807"/>
    <cellStyle name="Vejica 2 12 2 4 2 2" xfId="9487"/>
    <cellStyle name="Vejica 2 12 2 4 3" xfId="9486"/>
    <cellStyle name="Vejica 2 12 2 5" xfId="3808"/>
    <cellStyle name="Vejica 2 12 2 5 2" xfId="3809"/>
    <cellStyle name="Vejica 2 12 2 5 2 2" xfId="9489"/>
    <cellStyle name="Vejica 2 12 2 5 3" xfId="9488"/>
    <cellStyle name="Vejica 2 12 2 6" xfId="3810"/>
    <cellStyle name="Vejica 2 12 2 6 2" xfId="9490"/>
    <cellStyle name="Vejica 2 12 2 7" xfId="3805"/>
    <cellStyle name="Vejica 2 12 2 7 2" xfId="9491"/>
    <cellStyle name="Vejica 2 12 2 8" xfId="9478"/>
    <cellStyle name="Vejica 2 12 3" xfId="1822"/>
    <cellStyle name="Vejica 2 12 3 2" xfId="8119"/>
    <cellStyle name="Vejica 2 12 3 2 2" xfId="9493"/>
    <cellStyle name="Vejica 2 12 3 3" xfId="6245"/>
    <cellStyle name="Vejica 2 12 3 3 2" xfId="9494"/>
    <cellStyle name="Vejica 2 12 3 4" xfId="9492"/>
    <cellStyle name="Vejica 2 12 4" xfId="1823"/>
    <cellStyle name="Vejica 2 12 4 2" xfId="3811"/>
    <cellStyle name="Vejica 2 12 4 2 2" xfId="9496"/>
    <cellStyle name="Vejica 2 12 4 3" xfId="6449"/>
    <cellStyle name="Vejica 2 12 4 3 2" xfId="9497"/>
    <cellStyle name="Vejica 2 12 4 4" xfId="9498"/>
    <cellStyle name="Vejica 2 12 4 5" xfId="9495"/>
    <cellStyle name="Vejica 2 12 4 6" xfId="14574"/>
    <cellStyle name="Vejica 2 12 4 7" xfId="5999"/>
    <cellStyle name="Vejica 2 12 5" xfId="1824"/>
    <cellStyle name="Vejica 2 12 5 2" xfId="3812"/>
    <cellStyle name="Vejica 2 12 5 2 2" xfId="9500"/>
    <cellStyle name="Vejica 2 12 5 3" xfId="9499"/>
    <cellStyle name="Vejica 2 12 6" xfId="3813"/>
    <cellStyle name="Vejica 2 12 6 2" xfId="3814"/>
    <cellStyle name="Vejica 2 12 6 2 2" xfId="9502"/>
    <cellStyle name="Vejica 2 12 6 3" xfId="9501"/>
    <cellStyle name="Vejica 2 12 7" xfId="3815"/>
    <cellStyle name="Vejica 2 12 7 2" xfId="9503"/>
    <cellStyle name="Vejica 2 12 8" xfId="3804"/>
    <cellStyle name="Vejica 2 12 8 2" xfId="9504"/>
    <cellStyle name="Vejica 2 12 9" xfId="5207"/>
    <cellStyle name="Vejica 2 12 9 2" xfId="9505"/>
    <cellStyle name="Vejica 2 12 9 3" xfId="15501"/>
    <cellStyle name="Vejica 2 13" xfId="592"/>
    <cellStyle name="Vejica 2 13 2" xfId="593"/>
    <cellStyle name="Vejica 2 13 2 2" xfId="1825"/>
    <cellStyle name="Vejica 2 13 2 2 2" xfId="7893"/>
    <cellStyle name="Vejica 2 13 2 2 2 2" xfId="9509"/>
    <cellStyle name="Vejica 2 13 2 2 3" xfId="6246"/>
    <cellStyle name="Vejica 2 13 2 2 3 2" xfId="9510"/>
    <cellStyle name="Vejica 2 13 2 2 4" xfId="9508"/>
    <cellStyle name="Vejica 2 13 2 3" xfId="1826"/>
    <cellStyle name="Vejica 2 13 2 3 2" xfId="3818"/>
    <cellStyle name="Vejica 2 13 2 3 2 2" xfId="9512"/>
    <cellStyle name="Vejica 2 13 2 3 3" xfId="6451"/>
    <cellStyle name="Vejica 2 13 2 3 3 2" xfId="9513"/>
    <cellStyle name="Vejica 2 13 2 3 4" xfId="9514"/>
    <cellStyle name="Vejica 2 13 2 3 5" xfId="9511"/>
    <cellStyle name="Vejica 2 13 2 3 6" xfId="14577"/>
    <cellStyle name="Vejica 2 13 2 3 7" xfId="6002"/>
    <cellStyle name="Vejica 2 13 2 4" xfId="1827"/>
    <cellStyle name="Vejica 2 13 2 4 2" xfId="3819"/>
    <cellStyle name="Vejica 2 13 2 4 2 2" xfId="9516"/>
    <cellStyle name="Vejica 2 13 2 4 2 3" xfId="15416"/>
    <cellStyle name="Vejica 2 13 2 4 3" xfId="9515"/>
    <cellStyle name="Vejica 2 13 2 4 4" xfId="15298"/>
    <cellStyle name="Vejica 2 13 2 5" xfId="3820"/>
    <cellStyle name="Vejica 2 13 2 5 2" xfId="3821"/>
    <cellStyle name="Vejica 2 13 2 5 2 2" xfId="9518"/>
    <cellStyle name="Vejica 2 13 2 5 3" xfId="9517"/>
    <cellStyle name="Vejica 2 13 2 6" xfId="3822"/>
    <cellStyle name="Vejica 2 13 2 6 2" xfId="9519"/>
    <cellStyle name="Vejica 2 13 2 7" xfId="3817"/>
    <cellStyle name="Vejica 2 13 2 7 2" xfId="9520"/>
    <cellStyle name="Vejica 2 13 2 8" xfId="9507"/>
    <cellStyle name="Vejica 2 13 3" xfId="1828"/>
    <cellStyle name="Vejica 2 13 3 2" xfId="8173"/>
    <cellStyle name="Vejica 2 13 3 2 2" xfId="9522"/>
    <cellStyle name="Vejica 2 13 3 3" xfId="5888"/>
    <cellStyle name="Vejica 2 13 3 3 2" xfId="9523"/>
    <cellStyle name="Vejica 2 13 3 4" xfId="9521"/>
    <cellStyle name="Vejica 2 13 4" xfId="1829"/>
    <cellStyle name="Vejica 2 13 4 2" xfId="3823"/>
    <cellStyle name="Vejica 2 13 4 2 2" xfId="9525"/>
    <cellStyle name="Vejica 2 13 4 3" xfId="6453"/>
    <cellStyle name="Vejica 2 13 4 3 2" xfId="9526"/>
    <cellStyle name="Vejica 2 13 4 4" xfId="9527"/>
    <cellStyle name="Vejica 2 13 4 5" xfId="9524"/>
    <cellStyle name="Vejica 2 13 4 6" xfId="14576"/>
    <cellStyle name="Vejica 2 13 4 7" xfId="6001"/>
    <cellStyle name="Vejica 2 13 5" xfId="1830"/>
    <cellStyle name="Vejica 2 13 5 2" xfId="3824"/>
    <cellStyle name="Vejica 2 13 5 2 2" xfId="9529"/>
    <cellStyle name="Vejica 2 13 5 2 3" xfId="15417"/>
    <cellStyle name="Vejica 2 13 5 3" xfId="9528"/>
    <cellStyle name="Vejica 2 13 5 4" xfId="15299"/>
    <cellStyle name="Vejica 2 13 6" xfId="3825"/>
    <cellStyle name="Vejica 2 13 6 2" xfId="3826"/>
    <cellStyle name="Vejica 2 13 6 2 2" xfId="9531"/>
    <cellStyle name="Vejica 2 13 6 3" xfId="9530"/>
    <cellStyle name="Vejica 2 13 7" xfId="3827"/>
    <cellStyle name="Vejica 2 13 7 2" xfId="9532"/>
    <cellStyle name="Vejica 2 13 8" xfId="3816"/>
    <cellStyle name="Vejica 2 13 8 2" xfId="9533"/>
    <cellStyle name="Vejica 2 13 9" xfId="9506"/>
    <cellStyle name="Vejica 2 14" xfId="1831"/>
    <cellStyle name="Vejica 2 14 2" xfId="7901"/>
    <cellStyle name="Vejica 2 14 2 2" xfId="9535"/>
    <cellStyle name="Vejica 2 14 3" xfId="7290"/>
    <cellStyle name="Vejica 2 14 3 2" xfId="9536"/>
    <cellStyle name="Vejica 2 14 4" xfId="9534"/>
    <cellStyle name="Vejica 2 15" xfId="1832"/>
    <cellStyle name="Vejica 2 15 2" xfId="8133"/>
    <cellStyle name="Vejica 2 15 2 2" xfId="9538"/>
    <cellStyle name="Vejica 2 15 3" xfId="6247"/>
    <cellStyle name="Vejica 2 15 3 2" xfId="9539"/>
    <cellStyle name="Vejica 2 15 4" xfId="9537"/>
    <cellStyle name="Vejica 2 16" xfId="1833"/>
    <cellStyle name="Vejica 2 16 2" xfId="3828"/>
    <cellStyle name="Vejica 2 16 2 2" xfId="9541"/>
    <cellStyle name="Vejica 2 16 3" xfId="6456"/>
    <cellStyle name="Vejica 2 16 3 2" xfId="9542"/>
    <cellStyle name="Vejica 2 16 4" xfId="9543"/>
    <cellStyle name="Vejica 2 16 5" xfId="9540"/>
    <cellStyle name="Vejica 2 16 6" xfId="14563"/>
    <cellStyle name="Vejica 2 16 7" xfId="5988"/>
    <cellStyle name="Vejica 2 17" xfId="1834"/>
    <cellStyle name="Vejica 2 17 2" xfId="3829"/>
    <cellStyle name="Vejica 2 17 2 2" xfId="9545"/>
    <cellStyle name="Vejica 2 17 2 3" xfId="15418"/>
    <cellStyle name="Vejica 2 17 3" xfId="9544"/>
    <cellStyle name="Vejica 2 17 4" xfId="15300"/>
    <cellStyle name="Vejica 2 18" xfId="1835"/>
    <cellStyle name="Vejica 2 18 2" xfId="3830"/>
    <cellStyle name="Vejica 2 18 2 2" xfId="3831"/>
    <cellStyle name="Vejica 2 18 2 2 2" xfId="9548"/>
    <cellStyle name="Vejica 2 18 2 3" xfId="9547"/>
    <cellStyle name="Vejica 2 18 3" xfId="9546"/>
    <cellStyle name="Vejica 2 19" xfId="3832"/>
    <cellStyle name="Vejica 2 19 2" xfId="9549"/>
    <cellStyle name="Vejica 2 2" xfId="594"/>
    <cellStyle name="Vejica 2 2 10" xfId="9550"/>
    <cellStyle name="Vejica 2 2 11" xfId="20835"/>
    <cellStyle name="Vejica 2 2 2" xfId="595"/>
    <cellStyle name="Vejica 2 2 2 10" xfId="3835"/>
    <cellStyle name="Vejica 2 2 2 10 2" xfId="9552"/>
    <cellStyle name="Vejica 2 2 2 11" xfId="3834"/>
    <cellStyle name="Vejica 2 2 2 11 2" xfId="9553"/>
    <cellStyle name="Vejica 2 2 2 12" xfId="9551"/>
    <cellStyle name="Vejica 2 2 2 2" xfId="596"/>
    <cellStyle name="Vejica 2 2 2 2 10" xfId="9554"/>
    <cellStyle name="Vejica 2 2 2 2 2" xfId="597"/>
    <cellStyle name="Vejica 2 2 2 2 2 2" xfId="598"/>
    <cellStyle name="Vejica 2 2 2 2 2 2 2" xfId="1836"/>
    <cellStyle name="Vejica 2 2 2 2 2 2 2 2" xfId="8233"/>
    <cellStyle name="Vejica 2 2 2 2 2 2 2 2 2" xfId="9558"/>
    <cellStyle name="Vejica 2 2 2 2 2 2 2 3" xfId="7289"/>
    <cellStyle name="Vejica 2 2 2 2 2 2 2 3 2" xfId="9559"/>
    <cellStyle name="Vejica 2 2 2 2 2 2 2 4" xfId="9557"/>
    <cellStyle name="Vejica 2 2 2 2 2 2 3" xfId="1837"/>
    <cellStyle name="Vejica 2 2 2 2 2 2 3 2" xfId="3839"/>
    <cellStyle name="Vejica 2 2 2 2 2 2 3 2 2" xfId="9561"/>
    <cellStyle name="Vejica 2 2 2 2 2 2 3 3" xfId="6457"/>
    <cellStyle name="Vejica 2 2 2 2 2 2 3 3 2" xfId="9562"/>
    <cellStyle name="Vejica 2 2 2 2 2 2 3 4" xfId="9563"/>
    <cellStyle name="Vejica 2 2 2 2 2 2 3 5" xfId="9560"/>
    <cellStyle name="Vejica 2 2 2 2 2 2 3 6" xfId="14582"/>
    <cellStyle name="Vejica 2 2 2 2 2 2 3 7" xfId="6007"/>
    <cellStyle name="Vejica 2 2 2 2 2 2 4" xfId="1838"/>
    <cellStyle name="Vejica 2 2 2 2 2 2 4 2" xfId="3840"/>
    <cellStyle name="Vejica 2 2 2 2 2 2 4 2 2" xfId="9565"/>
    <cellStyle name="Vejica 2 2 2 2 2 2 4 2 3" xfId="15419"/>
    <cellStyle name="Vejica 2 2 2 2 2 2 4 3" xfId="9564"/>
    <cellStyle name="Vejica 2 2 2 2 2 2 4 4" xfId="15301"/>
    <cellStyle name="Vejica 2 2 2 2 2 2 5" xfId="3841"/>
    <cellStyle name="Vejica 2 2 2 2 2 2 5 2" xfId="3842"/>
    <cellStyle name="Vejica 2 2 2 2 2 2 5 2 2" xfId="9567"/>
    <cellStyle name="Vejica 2 2 2 2 2 2 5 3" xfId="9566"/>
    <cellStyle name="Vejica 2 2 2 2 2 2 6" xfId="3843"/>
    <cellStyle name="Vejica 2 2 2 2 2 2 6 2" xfId="9568"/>
    <cellStyle name="Vejica 2 2 2 2 2 2 7" xfId="3838"/>
    <cellStyle name="Vejica 2 2 2 2 2 2 7 2" xfId="9569"/>
    <cellStyle name="Vejica 2 2 2 2 2 2 8" xfId="9556"/>
    <cellStyle name="Vejica 2 2 2 2 2 3" xfId="1839"/>
    <cellStyle name="Vejica 2 2 2 2 2 3 2" xfId="7900"/>
    <cellStyle name="Vejica 2 2 2 2 2 3 2 2" xfId="9571"/>
    <cellStyle name="Vejica 2 2 2 2 2 3 3" xfId="5889"/>
    <cellStyle name="Vejica 2 2 2 2 2 3 3 2" xfId="9572"/>
    <cellStyle name="Vejica 2 2 2 2 2 3 4" xfId="9570"/>
    <cellStyle name="Vejica 2 2 2 2 2 4" xfId="1840"/>
    <cellStyle name="Vejica 2 2 2 2 2 4 2" xfId="3844"/>
    <cellStyle name="Vejica 2 2 2 2 2 4 2 2" xfId="9574"/>
    <cellStyle name="Vejica 2 2 2 2 2 4 3" xfId="6458"/>
    <cellStyle name="Vejica 2 2 2 2 2 4 3 2" xfId="9575"/>
    <cellStyle name="Vejica 2 2 2 2 2 4 4" xfId="9576"/>
    <cellStyle name="Vejica 2 2 2 2 2 4 5" xfId="9573"/>
    <cellStyle name="Vejica 2 2 2 2 2 4 6" xfId="14581"/>
    <cellStyle name="Vejica 2 2 2 2 2 4 7" xfId="6006"/>
    <cellStyle name="Vejica 2 2 2 2 2 5" xfId="1841"/>
    <cellStyle name="Vejica 2 2 2 2 2 5 2" xfId="3845"/>
    <cellStyle name="Vejica 2 2 2 2 2 5 2 2" xfId="9578"/>
    <cellStyle name="Vejica 2 2 2 2 2 5 2 3" xfId="15420"/>
    <cellStyle name="Vejica 2 2 2 2 2 5 3" xfId="9577"/>
    <cellStyle name="Vejica 2 2 2 2 2 5 4" xfId="15302"/>
    <cellStyle name="Vejica 2 2 2 2 2 6" xfId="3846"/>
    <cellStyle name="Vejica 2 2 2 2 2 6 2" xfId="3847"/>
    <cellStyle name="Vejica 2 2 2 2 2 6 2 2" xfId="9580"/>
    <cellStyle name="Vejica 2 2 2 2 2 6 3" xfId="9579"/>
    <cellStyle name="Vejica 2 2 2 2 2 7" xfId="3848"/>
    <cellStyle name="Vejica 2 2 2 2 2 7 2" xfId="9581"/>
    <cellStyle name="Vejica 2 2 2 2 2 8" xfId="3837"/>
    <cellStyle name="Vejica 2 2 2 2 2 8 2" xfId="9582"/>
    <cellStyle name="Vejica 2 2 2 2 2 9" xfId="9555"/>
    <cellStyle name="Vejica 2 2 2 2 3" xfId="599"/>
    <cellStyle name="Vejica 2 2 2 2 3 2" xfId="1842"/>
    <cellStyle name="Vejica 2 2 2 2 3 2 2" xfId="7899"/>
    <cellStyle name="Vejica 2 2 2 2 3 2 2 2" xfId="9585"/>
    <cellStyle name="Vejica 2 2 2 2 3 2 3" xfId="6248"/>
    <cellStyle name="Vejica 2 2 2 2 3 2 3 2" xfId="9586"/>
    <cellStyle name="Vejica 2 2 2 2 3 2 4" xfId="9584"/>
    <cellStyle name="Vejica 2 2 2 2 3 3" xfId="1843"/>
    <cellStyle name="Vejica 2 2 2 2 3 3 2" xfId="3850"/>
    <cellStyle name="Vejica 2 2 2 2 3 3 2 2" xfId="9588"/>
    <cellStyle name="Vejica 2 2 2 2 3 3 3" xfId="6460"/>
    <cellStyle name="Vejica 2 2 2 2 3 3 3 2" xfId="9589"/>
    <cellStyle name="Vejica 2 2 2 2 3 3 4" xfId="9590"/>
    <cellStyle name="Vejica 2 2 2 2 3 3 5" xfId="9587"/>
    <cellStyle name="Vejica 2 2 2 2 3 3 6" xfId="14583"/>
    <cellStyle name="Vejica 2 2 2 2 3 3 7" xfId="6008"/>
    <cellStyle name="Vejica 2 2 2 2 3 4" xfId="1844"/>
    <cellStyle name="Vejica 2 2 2 2 3 4 2" xfId="3851"/>
    <cellStyle name="Vejica 2 2 2 2 3 4 2 2" xfId="9592"/>
    <cellStyle name="Vejica 2 2 2 2 3 4 2 3" xfId="15421"/>
    <cellStyle name="Vejica 2 2 2 2 3 4 3" xfId="9591"/>
    <cellStyle name="Vejica 2 2 2 2 3 4 4" xfId="15303"/>
    <cellStyle name="Vejica 2 2 2 2 3 5" xfId="3852"/>
    <cellStyle name="Vejica 2 2 2 2 3 5 2" xfId="3853"/>
    <cellStyle name="Vejica 2 2 2 2 3 5 2 2" xfId="9594"/>
    <cellStyle name="Vejica 2 2 2 2 3 5 3" xfId="9593"/>
    <cellStyle name="Vejica 2 2 2 2 3 6" xfId="3854"/>
    <cellStyle name="Vejica 2 2 2 2 3 6 2" xfId="9595"/>
    <cellStyle name="Vejica 2 2 2 2 3 7" xfId="3849"/>
    <cellStyle name="Vejica 2 2 2 2 3 7 2" xfId="9596"/>
    <cellStyle name="Vejica 2 2 2 2 3 8" xfId="9583"/>
    <cellStyle name="Vejica 2 2 2 2 4" xfId="1845"/>
    <cellStyle name="Vejica 2 2 2 2 4 2" xfId="7897"/>
    <cellStyle name="Vejica 2 2 2 2 4 2 2" xfId="9598"/>
    <cellStyle name="Vejica 2 2 2 2 4 3" xfId="6249"/>
    <cellStyle name="Vejica 2 2 2 2 4 3 2" xfId="9599"/>
    <cellStyle name="Vejica 2 2 2 2 4 4" xfId="9597"/>
    <cellStyle name="Vejica 2 2 2 2 5" xfId="1846"/>
    <cellStyle name="Vejica 2 2 2 2 5 2" xfId="3855"/>
    <cellStyle name="Vejica 2 2 2 2 5 2 2" xfId="9601"/>
    <cellStyle name="Vejica 2 2 2 2 5 3" xfId="6462"/>
    <cellStyle name="Vejica 2 2 2 2 5 3 2" xfId="9602"/>
    <cellStyle name="Vejica 2 2 2 2 5 4" xfId="9603"/>
    <cellStyle name="Vejica 2 2 2 2 5 5" xfId="9600"/>
    <cellStyle name="Vejica 2 2 2 2 5 6" xfId="14580"/>
    <cellStyle name="Vejica 2 2 2 2 5 7" xfId="6005"/>
    <cellStyle name="Vejica 2 2 2 2 6" xfId="1847"/>
    <cellStyle name="Vejica 2 2 2 2 6 2" xfId="3856"/>
    <cellStyle name="Vejica 2 2 2 2 6 2 2" xfId="9605"/>
    <cellStyle name="Vejica 2 2 2 2 6 2 3" xfId="15422"/>
    <cellStyle name="Vejica 2 2 2 2 6 3" xfId="9604"/>
    <cellStyle name="Vejica 2 2 2 2 6 4" xfId="15304"/>
    <cellStyle name="Vejica 2 2 2 2 7" xfId="3857"/>
    <cellStyle name="Vejica 2 2 2 2 7 2" xfId="3858"/>
    <cellStyle name="Vejica 2 2 2 2 7 2 2" xfId="9607"/>
    <cellStyle name="Vejica 2 2 2 2 7 3" xfId="9606"/>
    <cellStyle name="Vejica 2 2 2 2 8" xfId="3859"/>
    <cellStyle name="Vejica 2 2 2 2 8 2" xfId="9608"/>
    <cellStyle name="Vejica 2 2 2 2 9" xfId="3836"/>
    <cellStyle name="Vejica 2 2 2 2 9 2" xfId="9609"/>
    <cellStyle name="Vejica 2 2 2 3" xfId="600"/>
    <cellStyle name="Vejica 2 2 2 3 10" xfId="9610"/>
    <cellStyle name="Vejica 2 2 2 3 2" xfId="601"/>
    <cellStyle name="Vejica 2 2 2 3 2 2" xfId="602"/>
    <cellStyle name="Vejica 2 2 2 3 2 2 2" xfId="1848"/>
    <cellStyle name="Vejica 2 2 2 3 2 2 2 2" xfId="8175"/>
    <cellStyle name="Vejica 2 2 2 3 2 2 2 2 2" xfId="9614"/>
    <cellStyle name="Vejica 2 2 2 3 2 2 2 3" xfId="6195"/>
    <cellStyle name="Vejica 2 2 2 3 2 2 2 3 2" xfId="9615"/>
    <cellStyle name="Vejica 2 2 2 3 2 2 2 4" xfId="9613"/>
    <cellStyle name="Vejica 2 2 2 3 2 2 3" xfId="1849"/>
    <cellStyle name="Vejica 2 2 2 3 2 2 3 2" xfId="3863"/>
    <cellStyle name="Vejica 2 2 2 3 2 2 3 2 2" xfId="9617"/>
    <cellStyle name="Vejica 2 2 2 3 2 2 3 3" xfId="6464"/>
    <cellStyle name="Vejica 2 2 2 3 2 2 3 3 2" xfId="9618"/>
    <cellStyle name="Vejica 2 2 2 3 2 2 3 4" xfId="9619"/>
    <cellStyle name="Vejica 2 2 2 3 2 2 3 5" xfId="9616"/>
    <cellStyle name="Vejica 2 2 2 3 2 2 3 6" xfId="14586"/>
    <cellStyle name="Vejica 2 2 2 3 2 2 3 7" xfId="6011"/>
    <cellStyle name="Vejica 2 2 2 3 2 2 4" xfId="1850"/>
    <cellStyle name="Vejica 2 2 2 3 2 2 4 2" xfId="3864"/>
    <cellStyle name="Vejica 2 2 2 3 2 2 4 2 2" xfId="9621"/>
    <cellStyle name="Vejica 2 2 2 3 2 2 4 2 3" xfId="15423"/>
    <cellStyle name="Vejica 2 2 2 3 2 2 4 3" xfId="9620"/>
    <cellStyle name="Vejica 2 2 2 3 2 2 4 4" xfId="15305"/>
    <cellStyle name="Vejica 2 2 2 3 2 2 5" xfId="3865"/>
    <cellStyle name="Vejica 2 2 2 3 2 2 5 2" xfId="3866"/>
    <cellStyle name="Vejica 2 2 2 3 2 2 5 2 2" xfId="9623"/>
    <cellStyle name="Vejica 2 2 2 3 2 2 5 3" xfId="9622"/>
    <cellStyle name="Vejica 2 2 2 3 2 2 6" xfId="3867"/>
    <cellStyle name="Vejica 2 2 2 3 2 2 6 2" xfId="9624"/>
    <cellStyle name="Vejica 2 2 2 3 2 2 7" xfId="3862"/>
    <cellStyle name="Vejica 2 2 2 3 2 2 7 2" xfId="9625"/>
    <cellStyle name="Vejica 2 2 2 3 2 2 8" xfId="9612"/>
    <cellStyle name="Vejica 2 2 2 3 2 3" xfId="1851"/>
    <cellStyle name="Vejica 2 2 2 3 2 3 2" xfId="7898"/>
    <cellStyle name="Vejica 2 2 2 3 2 3 2 2" xfId="9627"/>
    <cellStyle name="Vejica 2 2 2 3 2 3 3" xfId="6194"/>
    <cellStyle name="Vejica 2 2 2 3 2 3 3 2" xfId="9628"/>
    <cellStyle name="Vejica 2 2 2 3 2 3 4" xfId="9626"/>
    <cellStyle name="Vejica 2 2 2 3 2 4" xfId="1852"/>
    <cellStyle name="Vejica 2 2 2 3 2 4 2" xfId="3868"/>
    <cellStyle name="Vejica 2 2 2 3 2 4 2 2" xfId="9630"/>
    <cellStyle name="Vejica 2 2 2 3 2 4 3" xfId="6466"/>
    <cellStyle name="Vejica 2 2 2 3 2 4 3 2" xfId="9631"/>
    <cellStyle name="Vejica 2 2 2 3 2 4 4" xfId="9632"/>
    <cellStyle name="Vejica 2 2 2 3 2 4 5" xfId="9629"/>
    <cellStyle name="Vejica 2 2 2 3 2 4 6" xfId="14585"/>
    <cellStyle name="Vejica 2 2 2 3 2 4 7" xfId="6010"/>
    <cellStyle name="Vejica 2 2 2 3 2 5" xfId="1853"/>
    <cellStyle name="Vejica 2 2 2 3 2 5 2" xfId="3869"/>
    <cellStyle name="Vejica 2 2 2 3 2 5 2 2" xfId="9634"/>
    <cellStyle name="Vejica 2 2 2 3 2 5 2 3" xfId="15424"/>
    <cellStyle name="Vejica 2 2 2 3 2 5 3" xfId="9633"/>
    <cellStyle name="Vejica 2 2 2 3 2 5 4" xfId="15306"/>
    <cellStyle name="Vejica 2 2 2 3 2 6" xfId="3870"/>
    <cellStyle name="Vejica 2 2 2 3 2 6 2" xfId="3871"/>
    <cellStyle name="Vejica 2 2 2 3 2 6 2 2" xfId="9636"/>
    <cellStyle name="Vejica 2 2 2 3 2 6 3" xfId="9635"/>
    <cellStyle name="Vejica 2 2 2 3 2 7" xfId="3872"/>
    <cellStyle name="Vejica 2 2 2 3 2 7 2" xfId="9637"/>
    <cellStyle name="Vejica 2 2 2 3 2 8" xfId="3861"/>
    <cellStyle name="Vejica 2 2 2 3 2 8 2" xfId="9638"/>
    <cellStyle name="Vejica 2 2 2 3 2 9" xfId="9611"/>
    <cellStyle name="Vejica 2 2 2 3 3" xfId="603"/>
    <cellStyle name="Vejica 2 2 2 3 3 2" xfId="1854"/>
    <cellStyle name="Vejica 2 2 2 3 3 2 2" xfId="7062"/>
    <cellStyle name="Vejica 2 2 2 3 3 2 2 2" xfId="9641"/>
    <cellStyle name="Vejica 2 2 2 3 3 2 3" xfId="6193"/>
    <cellStyle name="Vejica 2 2 2 3 3 2 3 2" xfId="9642"/>
    <cellStyle name="Vejica 2 2 2 3 3 2 4" xfId="9640"/>
    <cellStyle name="Vejica 2 2 2 3 3 3" xfId="1855"/>
    <cellStyle name="Vejica 2 2 2 3 3 3 2" xfId="3874"/>
    <cellStyle name="Vejica 2 2 2 3 3 3 2 2" xfId="9644"/>
    <cellStyle name="Vejica 2 2 2 3 3 3 3" xfId="6467"/>
    <cellStyle name="Vejica 2 2 2 3 3 3 3 2" xfId="9645"/>
    <cellStyle name="Vejica 2 2 2 3 3 3 4" xfId="9646"/>
    <cellStyle name="Vejica 2 2 2 3 3 3 5" xfId="9643"/>
    <cellStyle name="Vejica 2 2 2 3 3 3 6" xfId="14587"/>
    <cellStyle name="Vejica 2 2 2 3 3 3 7" xfId="6012"/>
    <cellStyle name="Vejica 2 2 2 3 3 4" xfId="1856"/>
    <cellStyle name="Vejica 2 2 2 3 3 4 2" xfId="3875"/>
    <cellStyle name="Vejica 2 2 2 3 3 4 2 2" xfId="9648"/>
    <cellStyle name="Vejica 2 2 2 3 3 4 2 3" xfId="15425"/>
    <cellStyle name="Vejica 2 2 2 3 3 4 3" xfId="9647"/>
    <cellStyle name="Vejica 2 2 2 3 3 4 4" xfId="15307"/>
    <cellStyle name="Vejica 2 2 2 3 3 5" xfId="3876"/>
    <cellStyle name="Vejica 2 2 2 3 3 5 2" xfId="3877"/>
    <cellStyle name="Vejica 2 2 2 3 3 5 2 2" xfId="9650"/>
    <cellStyle name="Vejica 2 2 2 3 3 5 3" xfId="9649"/>
    <cellStyle name="Vejica 2 2 2 3 3 6" xfId="3878"/>
    <cellStyle name="Vejica 2 2 2 3 3 6 2" xfId="9651"/>
    <cellStyle name="Vejica 2 2 2 3 3 7" xfId="3873"/>
    <cellStyle name="Vejica 2 2 2 3 3 7 2" xfId="9652"/>
    <cellStyle name="Vejica 2 2 2 3 3 8" xfId="9639"/>
    <cellStyle name="Vejica 2 2 2 3 4" xfId="1857"/>
    <cellStyle name="Vejica 2 2 2 3 4 2" xfId="7895"/>
    <cellStyle name="Vejica 2 2 2 3 4 2 2" xfId="9654"/>
    <cellStyle name="Vejica 2 2 2 3 4 3" xfId="8257"/>
    <cellStyle name="Vejica 2 2 2 3 4 3 2" xfId="9655"/>
    <cellStyle name="Vejica 2 2 2 3 4 4" xfId="9653"/>
    <cellStyle name="Vejica 2 2 2 3 5" xfId="1858"/>
    <cellStyle name="Vejica 2 2 2 3 5 2" xfId="3879"/>
    <cellStyle name="Vejica 2 2 2 3 5 2 2" xfId="9657"/>
    <cellStyle name="Vejica 2 2 2 3 5 3" xfId="6469"/>
    <cellStyle name="Vejica 2 2 2 3 5 3 2" xfId="9658"/>
    <cellStyle name="Vejica 2 2 2 3 5 4" xfId="9659"/>
    <cellStyle name="Vejica 2 2 2 3 5 5" xfId="9656"/>
    <cellStyle name="Vejica 2 2 2 3 5 6" xfId="14584"/>
    <cellStyle name="Vejica 2 2 2 3 5 7" xfId="6009"/>
    <cellStyle name="Vejica 2 2 2 3 6" xfId="1859"/>
    <cellStyle name="Vejica 2 2 2 3 6 2" xfId="3880"/>
    <cellStyle name="Vejica 2 2 2 3 6 2 2" xfId="9661"/>
    <cellStyle name="Vejica 2 2 2 3 6 2 3" xfId="15426"/>
    <cellStyle name="Vejica 2 2 2 3 6 3" xfId="9660"/>
    <cellStyle name="Vejica 2 2 2 3 6 4" xfId="15308"/>
    <cellStyle name="Vejica 2 2 2 3 7" xfId="3881"/>
    <cellStyle name="Vejica 2 2 2 3 7 2" xfId="3882"/>
    <cellStyle name="Vejica 2 2 2 3 7 2 2" xfId="9663"/>
    <cellStyle name="Vejica 2 2 2 3 7 3" xfId="9662"/>
    <cellStyle name="Vejica 2 2 2 3 8" xfId="3883"/>
    <cellStyle name="Vejica 2 2 2 3 8 2" xfId="9664"/>
    <cellStyle name="Vejica 2 2 2 3 9" xfId="3860"/>
    <cellStyle name="Vejica 2 2 2 3 9 2" xfId="9665"/>
    <cellStyle name="Vejica 2 2 2 4" xfId="604"/>
    <cellStyle name="Vejica 2 2 2 4 2" xfId="605"/>
    <cellStyle name="Vejica 2 2 2 4 2 2" xfId="1860"/>
    <cellStyle name="Vejica 2 2 2 4 2 2 2" xfId="8174"/>
    <cellStyle name="Vejica 2 2 2 4 2 2 2 2" xfId="9669"/>
    <cellStyle name="Vejica 2 2 2 4 2 2 3" xfId="7143"/>
    <cellStyle name="Vejica 2 2 2 4 2 2 3 2" xfId="9670"/>
    <cellStyle name="Vejica 2 2 2 4 2 2 4" xfId="9668"/>
    <cellStyle name="Vejica 2 2 2 4 2 3" xfId="1861"/>
    <cellStyle name="Vejica 2 2 2 4 2 3 2" xfId="3886"/>
    <cellStyle name="Vejica 2 2 2 4 2 3 2 2" xfId="9672"/>
    <cellStyle name="Vejica 2 2 2 4 2 3 3" xfId="6470"/>
    <cellStyle name="Vejica 2 2 2 4 2 3 3 2" xfId="9673"/>
    <cellStyle name="Vejica 2 2 2 4 2 3 4" xfId="9674"/>
    <cellStyle name="Vejica 2 2 2 4 2 3 5" xfId="9671"/>
    <cellStyle name="Vejica 2 2 2 4 2 3 6" xfId="14589"/>
    <cellStyle name="Vejica 2 2 2 4 2 3 7" xfId="6014"/>
    <cellStyle name="Vejica 2 2 2 4 2 4" xfId="1862"/>
    <cellStyle name="Vejica 2 2 2 4 2 4 2" xfId="3887"/>
    <cellStyle name="Vejica 2 2 2 4 2 4 2 2" xfId="9676"/>
    <cellStyle name="Vejica 2 2 2 4 2 4 2 3" xfId="15427"/>
    <cellStyle name="Vejica 2 2 2 4 2 4 3" xfId="9675"/>
    <cellStyle name="Vejica 2 2 2 4 2 4 4" xfId="15309"/>
    <cellStyle name="Vejica 2 2 2 4 2 5" xfId="3888"/>
    <cellStyle name="Vejica 2 2 2 4 2 5 2" xfId="3889"/>
    <cellStyle name="Vejica 2 2 2 4 2 5 2 2" xfId="9678"/>
    <cellStyle name="Vejica 2 2 2 4 2 5 3" xfId="9677"/>
    <cellStyle name="Vejica 2 2 2 4 2 6" xfId="3890"/>
    <cellStyle name="Vejica 2 2 2 4 2 6 2" xfId="9679"/>
    <cellStyle name="Vejica 2 2 2 4 2 7" xfId="3885"/>
    <cellStyle name="Vejica 2 2 2 4 2 7 2" xfId="9680"/>
    <cellStyle name="Vejica 2 2 2 4 2 8" xfId="9667"/>
    <cellStyle name="Vejica 2 2 2 4 3" xfId="1863"/>
    <cellStyle name="Vejica 2 2 2 4 3 2" xfId="7896"/>
    <cellStyle name="Vejica 2 2 2 4 3 2 2" xfId="9682"/>
    <cellStyle name="Vejica 2 2 2 4 3 3" xfId="6192"/>
    <cellStyle name="Vejica 2 2 2 4 3 3 2" xfId="9683"/>
    <cellStyle name="Vejica 2 2 2 4 3 4" xfId="9681"/>
    <cellStyle name="Vejica 2 2 2 4 4" xfId="1864"/>
    <cellStyle name="Vejica 2 2 2 4 4 2" xfId="3891"/>
    <cellStyle name="Vejica 2 2 2 4 4 2 2" xfId="9685"/>
    <cellStyle name="Vejica 2 2 2 4 4 3" xfId="6472"/>
    <cellStyle name="Vejica 2 2 2 4 4 3 2" xfId="9686"/>
    <cellStyle name="Vejica 2 2 2 4 4 4" xfId="9687"/>
    <cellStyle name="Vejica 2 2 2 4 4 5" xfId="9684"/>
    <cellStyle name="Vejica 2 2 2 4 4 6" xfId="14588"/>
    <cellStyle name="Vejica 2 2 2 4 4 7" xfId="6013"/>
    <cellStyle name="Vejica 2 2 2 4 5" xfId="1865"/>
    <cellStyle name="Vejica 2 2 2 4 5 2" xfId="3892"/>
    <cellStyle name="Vejica 2 2 2 4 5 2 2" xfId="9689"/>
    <cellStyle name="Vejica 2 2 2 4 5 2 3" xfId="15428"/>
    <cellStyle name="Vejica 2 2 2 4 5 3" xfId="9688"/>
    <cellStyle name="Vejica 2 2 2 4 5 4" xfId="15310"/>
    <cellStyle name="Vejica 2 2 2 4 6" xfId="3893"/>
    <cellStyle name="Vejica 2 2 2 4 6 2" xfId="3894"/>
    <cellStyle name="Vejica 2 2 2 4 6 2 2" xfId="9691"/>
    <cellStyle name="Vejica 2 2 2 4 6 3" xfId="9690"/>
    <cellStyle name="Vejica 2 2 2 4 7" xfId="3895"/>
    <cellStyle name="Vejica 2 2 2 4 7 2" xfId="9692"/>
    <cellStyle name="Vejica 2 2 2 4 8" xfId="3884"/>
    <cellStyle name="Vejica 2 2 2 4 8 2" xfId="9693"/>
    <cellStyle name="Vejica 2 2 2 4 9" xfId="9666"/>
    <cellStyle name="Vejica 2 2 2 5" xfId="606"/>
    <cellStyle name="Vejica 2 2 2 5 2" xfId="1866"/>
    <cellStyle name="Vejica 2 2 2 5 2 2" xfId="7061"/>
    <cellStyle name="Vejica 2 2 2 5 2 2 2" xfId="9696"/>
    <cellStyle name="Vejica 2 2 2 5 2 3" xfId="7288"/>
    <cellStyle name="Vejica 2 2 2 5 2 3 2" xfId="9697"/>
    <cellStyle name="Vejica 2 2 2 5 2 4" xfId="9695"/>
    <cellStyle name="Vejica 2 2 2 5 3" xfId="1867"/>
    <cellStyle name="Vejica 2 2 2 5 3 2" xfId="3897"/>
    <cellStyle name="Vejica 2 2 2 5 3 2 2" xfId="9699"/>
    <cellStyle name="Vejica 2 2 2 5 3 3" xfId="6473"/>
    <cellStyle name="Vejica 2 2 2 5 3 3 2" xfId="9700"/>
    <cellStyle name="Vejica 2 2 2 5 3 4" xfId="9701"/>
    <cellStyle name="Vejica 2 2 2 5 3 5" xfId="9698"/>
    <cellStyle name="Vejica 2 2 2 5 3 6" xfId="14590"/>
    <cellStyle name="Vejica 2 2 2 5 3 7" xfId="6015"/>
    <cellStyle name="Vejica 2 2 2 5 4" xfId="1868"/>
    <cellStyle name="Vejica 2 2 2 5 4 2" xfId="3898"/>
    <cellStyle name="Vejica 2 2 2 5 4 2 2" xfId="9703"/>
    <cellStyle name="Vejica 2 2 2 5 4 2 3" xfId="15429"/>
    <cellStyle name="Vejica 2 2 2 5 4 3" xfId="9702"/>
    <cellStyle name="Vejica 2 2 2 5 4 4" xfId="15311"/>
    <cellStyle name="Vejica 2 2 2 5 5" xfId="3899"/>
    <cellStyle name="Vejica 2 2 2 5 5 2" xfId="3900"/>
    <cellStyle name="Vejica 2 2 2 5 5 2 2" xfId="9705"/>
    <cellStyle name="Vejica 2 2 2 5 5 3" xfId="9704"/>
    <cellStyle name="Vejica 2 2 2 5 6" xfId="3901"/>
    <cellStyle name="Vejica 2 2 2 5 6 2" xfId="9706"/>
    <cellStyle name="Vejica 2 2 2 5 7" xfId="3896"/>
    <cellStyle name="Vejica 2 2 2 5 7 2" xfId="9707"/>
    <cellStyle name="Vejica 2 2 2 5 8" xfId="9694"/>
    <cellStyle name="Vejica 2 2 2 6" xfId="1869"/>
    <cellStyle name="Vejica 2 2 2 6 2" xfId="7894"/>
    <cellStyle name="Vejica 2 2 2 6 2 2" xfId="9709"/>
    <cellStyle name="Vejica 2 2 2 6 3" xfId="7287"/>
    <cellStyle name="Vejica 2 2 2 6 3 2" xfId="9710"/>
    <cellStyle name="Vejica 2 2 2 6 4" xfId="9708"/>
    <cellStyle name="Vejica 2 2 2 7" xfId="1870"/>
    <cellStyle name="Vejica 2 2 2 7 2" xfId="3902"/>
    <cellStyle name="Vejica 2 2 2 7 2 2" xfId="9712"/>
    <cellStyle name="Vejica 2 2 2 7 3" xfId="6474"/>
    <cellStyle name="Vejica 2 2 2 7 3 2" xfId="9713"/>
    <cellStyle name="Vejica 2 2 2 7 4" xfId="9714"/>
    <cellStyle name="Vejica 2 2 2 7 5" xfId="9711"/>
    <cellStyle name="Vejica 2 2 2 7 6" xfId="14579"/>
    <cellStyle name="Vejica 2 2 2 7 7" xfId="6004"/>
    <cellStyle name="Vejica 2 2 2 8" xfId="1871"/>
    <cellStyle name="Vejica 2 2 2 8 2" xfId="3903"/>
    <cellStyle name="Vejica 2 2 2 8 2 2" xfId="9716"/>
    <cellStyle name="Vejica 2 2 2 8 2 3" xfId="15430"/>
    <cellStyle name="Vejica 2 2 2 8 3" xfId="9715"/>
    <cellStyle name="Vejica 2 2 2 8 4" xfId="15312"/>
    <cellStyle name="Vejica 2 2 2 9" xfId="3904"/>
    <cellStyle name="Vejica 2 2 2 9 2" xfId="3905"/>
    <cellStyle name="Vejica 2 2 2 9 2 2" xfId="9718"/>
    <cellStyle name="Vejica 2 2 2 9 3" xfId="9717"/>
    <cellStyle name="Vejica 2 2 3" xfId="1872"/>
    <cellStyle name="Vejica 2 2 3 2" xfId="3907"/>
    <cellStyle name="Vejica 2 2 3 2 2" xfId="9720"/>
    <cellStyle name="Vejica 2 2 3 3" xfId="3908"/>
    <cellStyle name="Vejica 2 2 3 3 2" xfId="9721"/>
    <cellStyle name="Vejica 2 2 3 3 3" xfId="15432"/>
    <cellStyle name="Vejica 2 2 3 3 3 2" xfId="15883"/>
    <cellStyle name="Vejica 2 2 3 4" xfId="3906"/>
    <cellStyle name="Vejica 2 2 3 4 2" xfId="9722"/>
    <cellStyle name="Vejica 2 2 3 4 3" xfId="15431"/>
    <cellStyle name="Vejica 2 2 3 4 3 2" xfId="15882"/>
    <cellStyle name="Vejica 2 2 3 5" xfId="7286"/>
    <cellStyle name="Vejica 2 2 3 5 2" xfId="9723"/>
    <cellStyle name="Vejica 2 2 3 6" xfId="9719"/>
    <cellStyle name="Vejica 2 2 4" xfId="1873"/>
    <cellStyle name="Vejica 2 2 4 2" xfId="3909"/>
    <cellStyle name="Vejica 2 2 4 2 2" xfId="9725"/>
    <cellStyle name="Vejica 2 2 4 3" xfId="6476"/>
    <cellStyle name="Vejica 2 2 4 3 2" xfId="9726"/>
    <cellStyle name="Vejica 2 2 4 4" xfId="9727"/>
    <cellStyle name="Vejica 2 2 4 5" xfId="9724"/>
    <cellStyle name="Vejica 2 2 4 6" xfId="14578"/>
    <cellStyle name="Vejica 2 2 4 7" xfId="6003"/>
    <cellStyle name="Vejica 2 2 5" xfId="1874"/>
    <cellStyle name="Vejica 2 2 5 2" xfId="9728"/>
    <cellStyle name="Vejica 2 2 6" xfId="3910"/>
    <cellStyle name="Vejica 2 2 6 2" xfId="3911"/>
    <cellStyle name="Vejica 2 2 6 2 2" xfId="9730"/>
    <cellStyle name="Vejica 2 2 6 3" xfId="9729"/>
    <cellStyle name="Vejica 2 2 7" xfId="3912"/>
    <cellStyle name="Vejica 2 2 7 2" xfId="9731"/>
    <cellStyle name="Vejica 2 2 8" xfId="3833"/>
    <cellStyle name="Vejica 2 2 8 2" xfId="9732"/>
    <cellStyle name="Vejica 2 2 9" xfId="8254"/>
    <cellStyle name="Vejica 2 2 9 2" xfId="9733"/>
    <cellStyle name="Vejica 2 20" xfId="3913"/>
    <cellStyle name="Vejica 2 20 2" xfId="9734"/>
    <cellStyle name="Vejica 2 21" xfId="3742"/>
    <cellStyle name="Vejica 2 21 2" xfId="9735"/>
    <cellStyle name="Vejica 2 22" xfId="9333"/>
    <cellStyle name="Vejica 2 23" xfId="8441"/>
    <cellStyle name="Vejica 2 23 2" xfId="15524"/>
    <cellStyle name="Vejica 2 24" xfId="20834"/>
    <cellStyle name="Vejica 2 3" xfId="607"/>
    <cellStyle name="Vejica 2 3 10" xfId="3915"/>
    <cellStyle name="Vejica 2 3 10 2" xfId="3916"/>
    <cellStyle name="Vejica 2 3 10 2 2" xfId="9738"/>
    <cellStyle name="Vejica 2 3 10 3" xfId="9737"/>
    <cellStyle name="Vejica 2 3 11" xfId="3917"/>
    <cellStyle name="Vejica 2 3 11 2" xfId="9739"/>
    <cellStyle name="Vejica 2 3 11 3" xfId="15434"/>
    <cellStyle name="Vejica 2 3 11 3 2" xfId="15885"/>
    <cellStyle name="Vejica 2 3 12" xfId="3914"/>
    <cellStyle name="Vejica 2 3 12 2" xfId="9740"/>
    <cellStyle name="Vejica 2 3 12 3" xfId="15433"/>
    <cellStyle name="Vejica 2 3 12 3 2" xfId="15884"/>
    <cellStyle name="Vejica 2 3 13" xfId="9736"/>
    <cellStyle name="Vejica 2 3 14" xfId="20836"/>
    <cellStyle name="Vejica 2 3 2" xfId="608"/>
    <cellStyle name="Vejica 2 3 2 2" xfId="1875"/>
    <cellStyle name="Vejica 2 3 2 2 2" xfId="7060"/>
    <cellStyle name="Vejica 2 3 2 2 2 2" xfId="9743"/>
    <cellStyle name="Vejica 2 3 2 2 3" xfId="6190"/>
    <cellStyle name="Vejica 2 3 2 2 3 2" xfId="9744"/>
    <cellStyle name="Vejica 2 3 2 2 4" xfId="9742"/>
    <cellStyle name="Vejica 2 3 2 3" xfId="1876"/>
    <cellStyle name="Vejica 2 3 2 3 2" xfId="3919"/>
    <cellStyle name="Vejica 2 3 2 3 2 2" xfId="9746"/>
    <cellStyle name="Vejica 2 3 2 3 3" xfId="6478"/>
    <cellStyle name="Vejica 2 3 2 3 3 2" xfId="9747"/>
    <cellStyle name="Vejica 2 3 2 3 4" xfId="9748"/>
    <cellStyle name="Vejica 2 3 2 3 5" xfId="9745"/>
    <cellStyle name="Vejica 2 3 2 3 6" xfId="14592"/>
    <cellStyle name="Vejica 2 3 2 3 7" xfId="6017"/>
    <cellStyle name="Vejica 2 3 2 4" xfId="1877"/>
    <cellStyle name="Vejica 2 3 2 4 2" xfId="9749"/>
    <cellStyle name="Vejica 2 3 2 5" xfId="3920"/>
    <cellStyle name="Vejica 2 3 2 5 2" xfId="3921"/>
    <cellStyle name="Vejica 2 3 2 5 2 2" xfId="9751"/>
    <cellStyle name="Vejica 2 3 2 5 3" xfId="9750"/>
    <cellStyle name="Vejica 2 3 2 6" xfId="3922"/>
    <cellStyle name="Vejica 2 3 2 6 2" xfId="9752"/>
    <cellStyle name="Vejica 2 3 2 7" xfId="3918"/>
    <cellStyle name="Vejica 2 3 2 7 2" xfId="9753"/>
    <cellStyle name="Vejica 2 3 2 8" xfId="6191"/>
    <cellStyle name="Vejica 2 3 2 8 2" xfId="9754"/>
    <cellStyle name="Vejica 2 3 2 9" xfId="9741"/>
    <cellStyle name="Vejica 2 3 3" xfId="609"/>
    <cellStyle name="Vejica 2 3 3 10" xfId="9755"/>
    <cellStyle name="Vejica 2 3 3 2" xfId="610"/>
    <cellStyle name="Vejica 2 3 3 2 2" xfId="611"/>
    <cellStyle name="Vejica 2 3 3 2 2 2" xfId="1878"/>
    <cellStyle name="Vejica 2 3 3 2 2 2 2" xfId="6312"/>
    <cellStyle name="Vejica 2 3 3 2 2 2 2 2" xfId="9759"/>
    <cellStyle name="Vejica 2 3 3 2 2 2 3" xfId="8264"/>
    <cellStyle name="Vejica 2 3 3 2 2 2 3 2" xfId="9760"/>
    <cellStyle name="Vejica 2 3 3 2 2 2 4" xfId="9758"/>
    <cellStyle name="Vejica 2 3 3 2 2 3" xfId="1879"/>
    <cellStyle name="Vejica 2 3 3 2 2 3 2" xfId="3926"/>
    <cellStyle name="Vejica 2 3 3 2 2 3 2 2" xfId="9762"/>
    <cellStyle name="Vejica 2 3 3 2 2 3 3" xfId="6480"/>
    <cellStyle name="Vejica 2 3 3 2 2 3 3 2" xfId="9763"/>
    <cellStyle name="Vejica 2 3 3 2 2 3 4" xfId="9764"/>
    <cellStyle name="Vejica 2 3 3 2 2 3 5" xfId="9761"/>
    <cellStyle name="Vejica 2 3 3 2 2 3 6" xfId="14595"/>
    <cellStyle name="Vejica 2 3 3 2 2 3 7" xfId="6020"/>
    <cellStyle name="Vejica 2 3 3 2 2 4" xfId="1880"/>
    <cellStyle name="Vejica 2 3 3 2 2 4 2" xfId="3927"/>
    <cellStyle name="Vejica 2 3 3 2 2 4 2 2" xfId="9766"/>
    <cellStyle name="Vejica 2 3 3 2 2 4 2 3" xfId="15435"/>
    <cellStyle name="Vejica 2 3 3 2 2 4 3" xfId="9765"/>
    <cellStyle name="Vejica 2 3 3 2 2 4 4" xfId="15313"/>
    <cellStyle name="Vejica 2 3 3 2 2 5" xfId="3928"/>
    <cellStyle name="Vejica 2 3 3 2 2 5 2" xfId="3929"/>
    <cellStyle name="Vejica 2 3 3 2 2 5 2 2" xfId="9768"/>
    <cellStyle name="Vejica 2 3 3 2 2 5 3" xfId="9767"/>
    <cellStyle name="Vejica 2 3 3 2 2 6" xfId="3930"/>
    <cellStyle name="Vejica 2 3 3 2 2 6 2" xfId="9769"/>
    <cellStyle name="Vejica 2 3 3 2 2 7" xfId="3925"/>
    <cellStyle name="Vejica 2 3 3 2 2 7 2" xfId="9770"/>
    <cellStyle name="Vejica 2 3 3 2 2 8" xfId="9757"/>
    <cellStyle name="Vejica 2 3 3 2 3" xfId="1881"/>
    <cellStyle name="Vejica 2 3 3 2 3 2" xfId="8103"/>
    <cellStyle name="Vejica 2 3 3 2 3 2 2" xfId="9772"/>
    <cellStyle name="Vejica 2 3 3 2 3 3" xfId="7285"/>
    <cellStyle name="Vejica 2 3 3 2 3 3 2" xfId="9773"/>
    <cellStyle name="Vejica 2 3 3 2 3 4" xfId="9771"/>
    <cellStyle name="Vejica 2 3 3 2 4" xfId="1882"/>
    <cellStyle name="Vejica 2 3 3 2 4 2" xfId="3931"/>
    <cellStyle name="Vejica 2 3 3 2 4 2 2" xfId="9775"/>
    <cellStyle name="Vejica 2 3 3 2 4 3" xfId="6481"/>
    <cellStyle name="Vejica 2 3 3 2 4 3 2" xfId="9776"/>
    <cellStyle name="Vejica 2 3 3 2 4 4" xfId="9777"/>
    <cellStyle name="Vejica 2 3 3 2 4 5" xfId="9774"/>
    <cellStyle name="Vejica 2 3 3 2 4 6" xfId="14594"/>
    <cellStyle name="Vejica 2 3 3 2 4 7" xfId="6019"/>
    <cellStyle name="Vejica 2 3 3 2 5" xfId="1883"/>
    <cellStyle name="Vejica 2 3 3 2 5 2" xfId="3932"/>
    <cellStyle name="Vejica 2 3 3 2 5 2 2" xfId="9779"/>
    <cellStyle name="Vejica 2 3 3 2 5 2 3" xfId="15436"/>
    <cellStyle name="Vejica 2 3 3 2 5 3" xfId="9778"/>
    <cellStyle name="Vejica 2 3 3 2 5 4" xfId="15314"/>
    <cellStyle name="Vejica 2 3 3 2 6" xfId="3933"/>
    <cellStyle name="Vejica 2 3 3 2 6 2" xfId="3934"/>
    <cellStyle name="Vejica 2 3 3 2 6 2 2" xfId="9781"/>
    <cellStyle name="Vejica 2 3 3 2 6 3" xfId="9780"/>
    <cellStyle name="Vejica 2 3 3 2 7" xfId="3935"/>
    <cellStyle name="Vejica 2 3 3 2 7 2" xfId="9782"/>
    <cellStyle name="Vejica 2 3 3 2 8" xfId="3924"/>
    <cellStyle name="Vejica 2 3 3 2 8 2" xfId="9783"/>
    <cellStyle name="Vejica 2 3 3 2 9" xfId="9756"/>
    <cellStyle name="Vejica 2 3 3 3" xfId="612"/>
    <cellStyle name="Vejica 2 3 3 3 2" xfId="1884"/>
    <cellStyle name="Vejica 2 3 3 3 2 2" xfId="7875"/>
    <cellStyle name="Vejica 2 3 3 3 2 2 2" xfId="9786"/>
    <cellStyle name="Vejica 2 3 3 3 2 3" xfId="6374"/>
    <cellStyle name="Vejica 2 3 3 3 2 3 2" xfId="9787"/>
    <cellStyle name="Vejica 2 3 3 3 2 4" xfId="9785"/>
    <cellStyle name="Vejica 2 3 3 3 3" xfId="1885"/>
    <cellStyle name="Vejica 2 3 3 3 3 2" xfId="3937"/>
    <cellStyle name="Vejica 2 3 3 3 3 2 2" xfId="9789"/>
    <cellStyle name="Vejica 2 3 3 3 3 3" xfId="6483"/>
    <cellStyle name="Vejica 2 3 3 3 3 3 2" xfId="9790"/>
    <cellStyle name="Vejica 2 3 3 3 3 4" xfId="9791"/>
    <cellStyle name="Vejica 2 3 3 3 3 5" xfId="9788"/>
    <cellStyle name="Vejica 2 3 3 3 3 6" xfId="14596"/>
    <cellStyle name="Vejica 2 3 3 3 3 7" xfId="6021"/>
    <cellStyle name="Vejica 2 3 3 3 4" xfId="1886"/>
    <cellStyle name="Vejica 2 3 3 3 4 2" xfId="3938"/>
    <cellStyle name="Vejica 2 3 3 3 4 2 2" xfId="9793"/>
    <cellStyle name="Vejica 2 3 3 3 4 2 3" xfId="15437"/>
    <cellStyle name="Vejica 2 3 3 3 4 3" xfId="9792"/>
    <cellStyle name="Vejica 2 3 3 3 4 4" xfId="15315"/>
    <cellStyle name="Vejica 2 3 3 3 5" xfId="3939"/>
    <cellStyle name="Vejica 2 3 3 3 5 2" xfId="3940"/>
    <cellStyle name="Vejica 2 3 3 3 5 2 2" xfId="9795"/>
    <cellStyle name="Vejica 2 3 3 3 5 3" xfId="9794"/>
    <cellStyle name="Vejica 2 3 3 3 6" xfId="3941"/>
    <cellStyle name="Vejica 2 3 3 3 6 2" xfId="9796"/>
    <cellStyle name="Vejica 2 3 3 3 7" xfId="3936"/>
    <cellStyle name="Vejica 2 3 3 3 7 2" xfId="9797"/>
    <cellStyle name="Vejica 2 3 3 3 8" xfId="9784"/>
    <cellStyle name="Vejica 2 3 3 4" xfId="1887"/>
    <cellStyle name="Vejica 2 3 3 4 2" xfId="8167"/>
    <cellStyle name="Vejica 2 3 3 4 2 2" xfId="9799"/>
    <cellStyle name="Vejica 2 3 3 4 3" xfId="6250"/>
    <cellStyle name="Vejica 2 3 3 4 3 2" xfId="9800"/>
    <cellStyle name="Vejica 2 3 3 4 4" xfId="9798"/>
    <cellStyle name="Vejica 2 3 3 5" xfId="1888"/>
    <cellStyle name="Vejica 2 3 3 5 2" xfId="3942"/>
    <cellStyle name="Vejica 2 3 3 5 2 2" xfId="9802"/>
    <cellStyle name="Vejica 2 3 3 5 3" xfId="6485"/>
    <cellStyle name="Vejica 2 3 3 5 3 2" xfId="9803"/>
    <cellStyle name="Vejica 2 3 3 5 4" xfId="9804"/>
    <cellStyle name="Vejica 2 3 3 5 5" xfId="9801"/>
    <cellStyle name="Vejica 2 3 3 5 6" xfId="14593"/>
    <cellStyle name="Vejica 2 3 3 5 7" xfId="6018"/>
    <cellStyle name="Vejica 2 3 3 6" xfId="1889"/>
    <cellStyle name="Vejica 2 3 3 6 2" xfId="3943"/>
    <cellStyle name="Vejica 2 3 3 6 2 2" xfId="9806"/>
    <cellStyle name="Vejica 2 3 3 6 2 3" xfId="15438"/>
    <cellStyle name="Vejica 2 3 3 6 3" xfId="9805"/>
    <cellStyle name="Vejica 2 3 3 6 4" xfId="15316"/>
    <cellStyle name="Vejica 2 3 3 7" xfId="3944"/>
    <cellStyle name="Vejica 2 3 3 7 2" xfId="3945"/>
    <cellStyle name="Vejica 2 3 3 7 2 2" xfId="9808"/>
    <cellStyle name="Vejica 2 3 3 7 3" xfId="9807"/>
    <cellStyle name="Vejica 2 3 3 8" xfId="3946"/>
    <cellStyle name="Vejica 2 3 3 8 2" xfId="9809"/>
    <cellStyle name="Vejica 2 3 3 9" xfId="3923"/>
    <cellStyle name="Vejica 2 3 3 9 2" xfId="9810"/>
    <cellStyle name="Vejica 2 3 4" xfId="613"/>
    <cellStyle name="Vejica 2 3 4 10" xfId="9811"/>
    <cellStyle name="Vejica 2 3 4 2" xfId="614"/>
    <cellStyle name="Vejica 2 3 4 2 2" xfId="615"/>
    <cellStyle name="Vejica 2 3 4 2 2 2" xfId="1890"/>
    <cellStyle name="Vejica 2 3 4 2 2 2 2" xfId="7892"/>
    <cellStyle name="Vejica 2 3 4 2 2 2 2 2" xfId="9815"/>
    <cellStyle name="Vejica 2 3 4 2 2 2 3" xfId="6251"/>
    <cellStyle name="Vejica 2 3 4 2 2 2 3 2" xfId="9816"/>
    <cellStyle name="Vejica 2 3 4 2 2 2 4" xfId="9814"/>
    <cellStyle name="Vejica 2 3 4 2 2 3" xfId="1891"/>
    <cellStyle name="Vejica 2 3 4 2 2 3 2" xfId="3950"/>
    <cellStyle name="Vejica 2 3 4 2 2 3 2 2" xfId="9818"/>
    <cellStyle name="Vejica 2 3 4 2 2 3 3" xfId="6487"/>
    <cellStyle name="Vejica 2 3 4 2 2 3 3 2" xfId="9819"/>
    <cellStyle name="Vejica 2 3 4 2 2 3 4" xfId="9820"/>
    <cellStyle name="Vejica 2 3 4 2 2 3 5" xfId="9817"/>
    <cellStyle name="Vejica 2 3 4 2 2 3 6" xfId="14599"/>
    <cellStyle name="Vejica 2 3 4 2 2 3 7" xfId="6024"/>
    <cellStyle name="Vejica 2 3 4 2 2 4" xfId="1892"/>
    <cellStyle name="Vejica 2 3 4 2 2 4 2" xfId="3951"/>
    <cellStyle name="Vejica 2 3 4 2 2 4 2 2" xfId="9822"/>
    <cellStyle name="Vejica 2 3 4 2 2 4 2 3" xfId="15439"/>
    <cellStyle name="Vejica 2 3 4 2 2 4 3" xfId="9821"/>
    <cellStyle name="Vejica 2 3 4 2 2 4 4" xfId="15317"/>
    <cellStyle name="Vejica 2 3 4 2 2 5" xfId="3952"/>
    <cellStyle name="Vejica 2 3 4 2 2 5 2" xfId="3953"/>
    <cellStyle name="Vejica 2 3 4 2 2 5 2 2" xfId="9824"/>
    <cellStyle name="Vejica 2 3 4 2 2 5 3" xfId="9823"/>
    <cellStyle name="Vejica 2 3 4 2 2 6" xfId="3954"/>
    <cellStyle name="Vejica 2 3 4 2 2 6 2" xfId="9825"/>
    <cellStyle name="Vejica 2 3 4 2 2 7" xfId="3949"/>
    <cellStyle name="Vejica 2 3 4 2 2 7 2" xfId="9826"/>
    <cellStyle name="Vejica 2 3 4 2 2 8" xfId="9813"/>
    <cellStyle name="Vejica 2 3 4 2 3" xfId="1893"/>
    <cellStyle name="Vejica 2 3 4 2 3 2" xfId="8132"/>
    <cellStyle name="Vejica 2 3 4 2 3 2 2" xfId="9828"/>
    <cellStyle name="Vejica 2 3 4 2 3 3" xfId="6252"/>
    <cellStyle name="Vejica 2 3 4 2 3 3 2" xfId="9829"/>
    <cellStyle name="Vejica 2 3 4 2 3 4" xfId="9827"/>
    <cellStyle name="Vejica 2 3 4 2 4" xfId="1894"/>
    <cellStyle name="Vejica 2 3 4 2 4 2" xfId="3955"/>
    <cellStyle name="Vejica 2 3 4 2 4 2 2" xfId="9831"/>
    <cellStyle name="Vejica 2 3 4 2 4 3" xfId="6488"/>
    <cellStyle name="Vejica 2 3 4 2 4 3 2" xfId="9832"/>
    <cellStyle name="Vejica 2 3 4 2 4 4" xfId="9833"/>
    <cellStyle name="Vejica 2 3 4 2 4 5" xfId="9830"/>
    <cellStyle name="Vejica 2 3 4 2 4 6" xfId="14598"/>
    <cellStyle name="Vejica 2 3 4 2 4 7" xfId="6023"/>
    <cellStyle name="Vejica 2 3 4 2 5" xfId="1895"/>
    <cellStyle name="Vejica 2 3 4 2 5 2" xfId="3956"/>
    <cellStyle name="Vejica 2 3 4 2 5 2 2" xfId="9835"/>
    <cellStyle name="Vejica 2 3 4 2 5 2 3" xfId="15440"/>
    <cellStyle name="Vejica 2 3 4 2 5 3" xfId="9834"/>
    <cellStyle name="Vejica 2 3 4 2 5 4" xfId="15318"/>
    <cellStyle name="Vejica 2 3 4 2 6" xfId="3957"/>
    <cellStyle name="Vejica 2 3 4 2 6 2" xfId="3958"/>
    <cellStyle name="Vejica 2 3 4 2 6 2 2" xfId="9837"/>
    <cellStyle name="Vejica 2 3 4 2 6 3" xfId="9836"/>
    <cellStyle name="Vejica 2 3 4 2 7" xfId="3959"/>
    <cellStyle name="Vejica 2 3 4 2 7 2" xfId="9838"/>
    <cellStyle name="Vejica 2 3 4 2 8" xfId="3948"/>
    <cellStyle name="Vejica 2 3 4 2 8 2" xfId="9839"/>
    <cellStyle name="Vejica 2 3 4 2 9" xfId="9812"/>
    <cellStyle name="Vejica 2 3 4 3" xfId="616"/>
    <cellStyle name="Vejica 2 3 4 3 2" xfId="1896"/>
    <cellStyle name="Vejica 2 3 4 3 2 2" xfId="8232"/>
    <cellStyle name="Vejica 2 3 4 3 2 2 2" xfId="9842"/>
    <cellStyle name="Vejica 2 3 4 3 2 3" xfId="8258"/>
    <cellStyle name="Vejica 2 3 4 3 2 3 2" xfId="9843"/>
    <cellStyle name="Vejica 2 3 4 3 2 4" xfId="9841"/>
    <cellStyle name="Vejica 2 3 4 3 3" xfId="1897"/>
    <cellStyle name="Vejica 2 3 4 3 3 2" xfId="3961"/>
    <cellStyle name="Vejica 2 3 4 3 3 2 2" xfId="9845"/>
    <cellStyle name="Vejica 2 3 4 3 3 3" xfId="6489"/>
    <cellStyle name="Vejica 2 3 4 3 3 3 2" xfId="9846"/>
    <cellStyle name="Vejica 2 3 4 3 3 4" xfId="9847"/>
    <cellStyle name="Vejica 2 3 4 3 3 5" xfId="9844"/>
    <cellStyle name="Vejica 2 3 4 3 3 6" xfId="14600"/>
    <cellStyle name="Vejica 2 3 4 3 3 7" xfId="6025"/>
    <cellStyle name="Vejica 2 3 4 3 4" xfId="1898"/>
    <cellStyle name="Vejica 2 3 4 3 4 2" xfId="3962"/>
    <cellStyle name="Vejica 2 3 4 3 4 2 2" xfId="9849"/>
    <cellStyle name="Vejica 2 3 4 3 4 2 3" xfId="15441"/>
    <cellStyle name="Vejica 2 3 4 3 4 3" xfId="9848"/>
    <cellStyle name="Vejica 2 3 4 3 4 4" xfId="15319"/>
    <cellStyle name="Vejica 2 3 4 3 5" xfId="3963"/>
    <cellStyle name="Vejica 2 3 4 3 5 2" xfId="3964"/>
    <cellStyle name="Vejica 2 3 4 3 5 2 2" xfId="9851"/>
    <cellStyle name="Vejica 2 3 4 3 5 3" xfId="9850"/>
    <cellStyle name="Vejica 2 3 4 3 6" xfId="3965"/>
    <cellStyle name="Vejica 2 3 4 3 6 2" xfId="9852"/>
    <cellStyle name="Vejica 2 3 4 3 7" xfId="3960"/>
    <cellStyle name="Vejica 2 3 4 3 7 2" xfId="9853"/>
    <cellStyle name="Vejica 2 3 4 3 8" xfId="9840"/>
    <cellStyle name="Vejica 2 3 4 4" xfId="1899"/>
    <cellStyle name="Vejica 2 3 4 4 2" xfId="7891"/>
    <cellStyle name="Vejica 2 3 4 4 2 2" xfId="9855"/>
    <cellStyle name="Vejica 2 3 4 4 3" xfId="8125"/>
    <cellStyle name="Vejica 2 3 4 4 3 2" xfId="9856"/>
    <cellStyle name="Vejica 2 3 4 4 4" xfId="9854"/>
    <cellStyle name="Vejica 2 3 4 5" xfId="1900"/>
    <cellStyle name="Vejica 2 3 4 5 2" xfId="3966"/>
    <cellStyle name="Vejica 2 3 4 5 2 2" xfId="9858"/>
    <cellStyle name="Vejica 2 3 4 5 3" xfId="6490"/>
    <cellStyle name="Vejica 2 3 4 5 3 2" xfId="9859"/>
    <cellStyle name="Vejica 2 3 4 5 4" xfId="9860"/>
    <cellStyle name="Vejica 2 3 4 5 5" xfId="9857"/>
    <cellStyle name="Vejica 2 3 4 5 6" xfId="14597"/>
    <cellStyle name="Vejica 2 3 4 5 7" xfId="6022"/>
    <cellStyle name="Vejica 2 3 4 6" xfId="1901"/>
    <cellStyle name="Vejica 2 3 4 6 2" xfId="3967"/>
    <cellStyle name="Vejica 2 3 4 6 2 2" xfId="9862"/>
    <cellStyle name="Vejica 2 3 4 6 2 3" xfId="15442"/>
    <cellStyle name="Vejica 2 3 4 6 3" xfId="9861"/>
    <cellStyle name="Vejica 2 3 4 6 4" xfId="15320"/>
    <cellStyle name="Vejica 2 3 4 7" xfId="3968"/>
    <cellStyle name="Vejica 2 3 4 7 2" xfId="3969"/>
    <cellStyle name="Vejica 2 3 4 7 2 2" xfId="9864"/>
    <cellStyle name="Vejica 2 3 4 7 3" xfId="9863"/>
    <cellStyle name="Vejica 2 3 4 8" xfId="3970"/>
    <cellStyle name="Vejica 2 3 4 8 2" xfId="9865"/>
    <cellStyle name="Vejica 2 3 4 9" xfId="3947"/>
    <cellStyle name="Vejica 2 3 4 9 2" xfId="9866"/>
    <cellStyle name="Vejica 2 3 5" xfId="617"/>
    <cellStyle name="Vejica 2 3 5 2" xfId="618"/>
    <cellStyle name="Vejica 2 3 5 2 2" xfId="1902"/>
    <cellStyle name="Vejica 2 3 5 2 2 2" xfId="7890"/>
    <cellStyle name="Vejica 2 3 5 2 2 2 2" xfId="9870"/>
    <cellStyle name="Vejica 2 3 5 2 2 3" xfId="8256"/>
    <cellStyle name="Vejica 2 3 5 2 2 3 2" xfId="9871"/>
    <cellStyle name="Vejica 2 3 5 2 2 4" xfId="9869"/>
    <cellStyle name="Vejica 2 3 5 2 3" xfId="1903"/>
    <cellStyle name="Vejica 2 3 5 2 3 2" xfId="3973"/>
    <cellStyle name="Vejica 2 3 5 2 3 2 2" xfId="9873"/>
    <cellStyle name="Vejica 2 3 5 2 3 3" xfId="6492"/>
    <cellStyle name="Vejica 2 3 5 2 3 3 2" xfId="9874"/>
    <cellStyle name="Vejica 2 3 5 2 3 4" xfId="9875"/>
    <cellStyle name="Vejica 2 3 5 2 3 5" xfId="9872"/>
    <cellStyle name="Vejica 2 3 5 2 3 6" xfId="14602"/>
    <cellStyle name="Vejica 2 3 5 2 3 7" xfId="6027"/>
    <cellStyle name="Vejica 2 3 5 2 4" xfId="1904"/>
    <cellStyle name="Vejica 2 3 5 2 4 2" xfId="3974"/>
    <cellStyle name="Vejica 2 3 5 2 4 2 2" xfId="9877"/>
    <cellStyle name="Vejica 2 3 5 2 4 2 3" xfId="15443"/>
    <cellStyle name="Vejica 2 3 5 2 4 3" xfId="9876"/>
    <cellStyle name="Vejica 2 3 5 2 4 4" xfId="15321"/>
    <cellStyle name="Vejica 2 3 5 2 5" xfId="3975"/>
    <cellStyle name="Vejica 2 3 5 2 5 2" xfId="3976"/>
    <cellStyle name="Vejica 2 3 5 2 5 2 2" xfId="9879"/>
    <cellStyle name="Vejica 2 3 5 2 5 3" xfId="9878"/>
    <cellStyle name="Vejica 2 3 5 2 6" xfId="3977"/>
    <cellStyle name="Vejica 2 3 5 2 6 2" xfId="9880"/>
    <cellStyle name="Vejica 2 3 5 2 7" xfId="3972"/>
    <cellStyle name="Vejica 2 3 5 2 7 2" xfId="9881"/>
    <cellStyle name="Vejica 2 3 5 2 8" xfId="9868"/>
    <cellStyle name="Vejica 2 3 5 3" xfId="1905"/>
    <cellStyle name="Vejica 2 3 5 3 2" xfId="7888"/>
    <cellStyle name="Vejica 2 3 5 3 2 2" xfId="9883"/>
    <cellStyle name="Vejica 2 3 5 3 3" xfId="7284"/>
    <cellStyle name="Vejica 2 3 5 3 3 2" xfId="9884"/>
    <cellStyle name="Vejica 2 3 5 3 4" xfId="9882"/>
    <cellStyle name="Vejica 2 3 5 4" xfId="1906"/>
    <cellStyle name="Vejica 2 3 5 4 2" xfId="3978"/>
    <cellStyle name="Vejica 2 3 5 4 2 2" xfId="9886"/>
    <cellStyle name="Vejica 2 3 5 4 3" xfId="6494"/>
    <cellStyle name="Vejica 2 3 5 4 3 2" xfId="9887"/>
    <cellStyle name="Vejica 2 3 5 4 4" xfId="9888"/>
    <cellStyle name="Vejica 2 3 5 4 5" xfId="9885"/>
    <cellStyle name="Vejica 2 3 5 4 6" xfId="14601"/>
    <cellStyle name="Vejica 2 3 5 4 7" xfId="6026"/>
    <cellStyle name="Vejica 2 3 5 5" xfId="1907"/>
    <cellStyle name="Vejica 2 3 5 5 2" xfId="3979"/>
    <cellStyle name="Vejica 2 3 5 5 2 2" xfId="9890"/>
    <cellStyle name="Vejica 2 3 5 5 2 3" xfId="15444"/>
    <cellStyle name="Vejica 2 3 5 5 3" xfId="9889"/>
    <cellStyle name="Vejica 2 3 5 5 4" xfId="15322"/>
    <cellStyle name="Vejica 2 3 5 6" xfId="3980"/>
    <cellStyle name="Vejica 2 3 5 6 2" xfId="3981"/>
    <cellStyle name="Vejica 2 3 5 6 2 2" xfId="9892"/>
    <cellStyle name="Vejica 2 3 5 6 3" xfId="9891"/>
    <cellStyle name="Vejica 2 3 5 7" xfId="3982"/>
    <cellStyle name="Vejica 2 3 5 7 2" xfId="9893"/>
    <cellStyle name="Vejica 2 3 5 8" xfId="3971"/>
    <cellStyle name="Vejica 2 3 5 8 2" xfId="9894"/>
    <cellStyle name="Vejica 2 3 5 9" xfId="9867"/>
    <cellStyle name="Vejica 2 3 6" xfId="619"/>
    <cellStyle name="Vejica 2 3 6 2" xfId="1908"/>
    <cellStyle name="Vejica 2 3 6 2 2" xfId="8172"/>
    <cellStyle name="Vejica 2 3 6 2 2 2" xfId="9897"/>
    <cellStyle name="Vejica 2 3 6 2 3" xfId="5890"/>
    <cellStyle name="Vejica 2 3 6 2 3 2" xfId="9898"/>
    <cellStyle name="Vejica 2 3 6 2 4" xfId="9896"/>
    <cellStyle name="Vejica 2 3 6 3" xfId="1909"/>
    <cellStyle name="Vejica 2 3 6 3 2" xfId="3984"/>
    <cellStyle name="Vejica 2 3 6 3 2 2" xfId="9900"/>
    <cellStyle name="Vejica 2 3 6 3 3" xfId="6496"/>
    <cellStyle name="Vejica 2 3 6 3 3 2" xfId="9901"/>
    <cellStyle name="Vejica 2 3 6 3 4" xfId="9902"/>
    <cellStyle name="Vejica 2 3 6 3 5" xfId="9899"/>
    <cellStyle name="Vejica 2 3 6 3 6" xfId="14603"/>
    <cellStyle name="Vejica 2 3 6 3 7" xfId="6028"/>
    <cellStyle name="Vejica 2 3 6 4" xfId="1910"/>
    <cellStyle name="Vejica 2 3 6 4 2" xfId="3985"/>
    <cellStyle name="Vejica 2 3 6 4 2 2" xfId="9904"/>
    <cellStyle name="Vejica 2 3 6 4 2 3" xfId="15445"/>
    <cellStyle name="Vejica 2 3 6 4 3" xfId="9903"/>
    <cellStyle name="Vejica 2 3 6 4 4" xfId="15323"/>
    <cellStyle name="Vejica 2 3 6 5" xfId="3986"/>
    <cellStyle name="Vejica 2 3 6 5 2" xfId="3987"/>
    <cellStyle name="Vejica 2 3 6 5 2 2" xfId="9906"/>
    <cellStyle name="Vejica 2 3 6 5 3" xfId="9905"/>
    <cellStyle name="Vejica 2 3 6 6" xfId="3988"/>
    <cellStyle name="Vejica 2 3 6 6 2" xfId="9907"/>
    <cellStyle name="Vejica 2 3 6 7" xfId="3983"/>
    <cellStyle name="Vejica 2 3 6 7 2" xfId="9908"/>
    <cellStyle name="Vejica 2 3 6 8" xfId="9895"/>
    <cellStyle name="Vejica 2 3 7" xfId="1911"/>
    <cellStyle name="Vejica 2 3 7 2" xfId="7889"/>
    <cellStyle name="Vejica 2 3 7 2 2" xfId="9910"/>
    <cellStyle name="Vejica 2 3 7 3" xfId="7283"/>
    <cellStyle name="Vejica 2 3 7 3 2" xfId="9911"/>
    <cellStyle name="Vejica 2 3 7 4" xfId="9909"/>
    <cellStyle name="Vejica 2 3 8" xfId="1912"/>
    <cellStyle name="Vejica 2 3 8 2" xfId="3989"/>
    <cellStyle name="Vejica 2 3 8 2 2" xfId="9913"/>
    <cellStyle name="Vejica 2 3 8 3" xfId="6497"/>
    <cellStyle name="Vejica 2 3 8 3 2" xfId="9914"/>
    <cellStyle name="Vejica 2 3 8 4" xfId="9915"/>
    <cellStyle name="Vejica 2 3 8 5" xfId="9912"/>
    <cellStyle name="Vejica 2 3 8 6" xfId="14591"/>
    <cellStyle name="Vejica 2 3 8 7" xfId="6016"/>
    <cellStyle name="Vejica 2 3 9" xfId="1913"/>
    <cellStyle name="Vejica 2 3 9 2" xfId="3990"/>
    <cellStyle name="Vejica 2 3 9 2 2" xfId="9917"/>
    <cellStyle name="Vejica 2 3 9 2 3" xfId="15446"/>
    <cellStyle name="Vejica 2 3 9 3" xfId="9916"/>
    <cellStyle name="Vejica 2 3 9 4" xfId="15324"/>
    <cellStyle name="Vejica 2 4" xfId="620"/>
    <cellStyle name="Vejica 2 4 10" xfId="3992"/>
    <cellStyle name="Vejica 2 4 10 2" xfId="9919"/>
    <cellStyle name="Vejica 2 4 11" xfId="3991"/>
    <cellStyle name="Vejica 2 4 11 2" xfId="9920"/>
    <cellStyle name="Vejica 2 4 12" xfId="9918"/>
    <cellStyle name="Vejica 2 4 13" xfId="20837"/>
    <cellStyle name="Vejica 2 4 2" xfId="621"/>
    <cellStyle name="Vejica 2 4 2 10" xfId="9921"/>
    <cellStyle name="Vejica 2 4 2 2" xfId="622"/>
    <cellStyle name="Vejica 2 4 2 2 2" xfId="623"/>
    <cellStyle name="Vejica 2 4 2 2 2 2" xfId="1914"/>
    <cellStyle name="Vejica 2 4 2 2 2 2 2" xfId="7059"/>
    <cellStyle name="Vejica 2 4 2 2 2 2 2 2" xfId="9925"/>
    <cellStyle name="Vejica 2 4 2 2 2 2 3" xfId="7282"/>
    <cellStyle name="Vejica 2 4 2 2 2 2 3 2" xfId="9926"/>
    <cellStyle name="Vejica 2 4 2 2 2 2 4" xfId="9924"/>
    <cellStyle name="Vejica 2 4 2 2 2 3" xfId="1915"/>
    <cellStyle name="Vejica 2 4 2 2 2 3 2" xfId="3996"/>
    <cellStyle name="Vejica 2 4 2 2 2 3 2 2" xfId="9928"/>
    <cellStyle name="Vejica 2 4 2 2 2 3 3" xfId="6498"/>
    <cellStyle name="Vejica 2 4 2 2 2 3 3 2" xfId="9929"/>
    <cellStyle name="Vejica 2 4 2 2 2 3 4" xfId="9930"/>
    <cellStyle name="Vejica 2 4 2 2 2 3 5" xfId="9927"/>
    <cellStyle name="Vejica 2 4 2 2 2 3 6" xfId="14607"/>
    <cellStyle name="Vejica 2 4 2 2 2 3 7" xfId="6032"/>
    <cellStyle name="Vejica 2 4 2 2 2 4" xfId="1916"/>
    <cellStyle name="Vejica 2 4 2 2 2 4 2" xfId="3997"/>
    <cellStyle name="Vejica 2 4 2 2 2 4 2 2" xfId="9932"/>
    <cellStyle name="Vejica 2 4 2 2 2 4 2 3" xfId="15447"/>
    <cellStyle name="Vejica 2 4 2 2 2 4 3" xfId="9931"/>
    <cellStyle name="Vejica 2 4 2 2 2 4 4" xfId="15325"/>
    <cellStyle name="Vejica 2 4 2 2 2 5" xfId="3998"/>
    <cellStyle name="Vejica 2 4 2 2 2 5 2" xfId="3999"/>
    <cellStyle name="Vejica 2 4 2 2 2 5 2 2" xfId="9934"/>
    <cellStyle name="Vejica 2 4 2 2 2 5 3" xfId="9933"/>
    <cellStyle name="Vejica 2 4 2 2 2 6" xfId="4000"/>
    <cellStyle name="Vejica 2 4 2 2 2 6 2" xfId="9935"/>
    <cellStyle name="Vejica 2 4 2 2 2 7" xfId="3995"/>
    <cellStyle name="Vejica 2 4 2 2 2 7 2" xfId="9936"/>
    <cellStyle name="Vejica 2 4 2 2 2 8" xfId="9923"/>
    <cellStyle name="Vejica 2 4 2 2 3" xfId="1917"/>
    <cellStyle name="Vejica 2 4 2 2 3 2" xfId="7886"/>
    <cellStyle name="Vejica 2 4 2 2 3 2 2" xfId="9938"/>
    <cellStyle name="Vejica 2 4 2 2 3 3" xfId="7281"/>
    <cellStyle name="Vejica 2 4 2 2 3 3 2" xfId="9939"/>
    <cellStyle name="Vejica 2 4 2 2 3 4" xfId="9937"/>
    <cellStyle name="Vejica 2 4 2 2 4" xfId="1918"/>
    <cellStyle name="Vejica 2 4 2 2 4 2" xfId="4001"/>
    <cellStyle name="Vejica 2 4 2 2 4 2 2" xfId="9941"/>
    <cellStyle name="Vejica 2 4 2 2 4 3" xfId="6499"/>
    <cellStyle name="Vejica 2 4 2 2 4 3 2" xfId="9942"/>
    <cellStyle name="Vejica 2 4 2 2 4 4" xfId="9943"/>
    <cellStyle name="Vejica 2 4 2 2 4 5" xfId="9940"/>
    <cellStyle name="Vejica 2 4 2 2 4 6" xfId="14606"/>
    <cellStyle name="Vejica 2 4 2 2 4 7" xfId="6031"/>
    <cellStyle name="Vejica 2 4 2 2 5" xfId="1919"/>
    <cellStyle name="Vejica 2 4 2 2 5 2" xfId="4002"/>
    <cellStyle name="Vejica 2 4 2 2 5 2 2" xfId="9945"/>
    <cellStyle name="Vejica 2 4 2 2 5 2 3" xfId="15448"/>
    <cellStyle name="Vejica 2 4 2 2 5 3" xfId="9944"/>
    <cellStyle name="Vejica 2 4 2 2 5 4" xfId="15326"/>
    <cellStyle name="Vejica 2 4 2 2 6" xfId="4003"/>
    <cellStyle name="Vejica 2 4 2 2 6 2" xfId="4004"/>
    <cellStyle name="Vejica 2 4 2 2 6 2 2" xfId="9947"/>
    <cellStyle name="Vejica 2 4 2 2 6 3" xfId="9946"/>
    <cellStyle name="Vejica 2 4 2 2 7" xfId="4005"/>
    <cellStyle name="Vejica 2 4 2 2 7 2" xfId="9948"/>
    <cellStyle name="Vejica 2 4 2 2 8" xfId="3994"/>
    <cellStyle name="Vejica 2 4 2 2 8 2" xfId="9949"/>
    <cellStyle name="Vejica 2 4 2 2 9" xfId="9922"/>
    <cellStyle name="Vejica 2 4 2 3" xfId="624"/>
    <cellStyle name="Vejica 2 4 2 3 2" xfId="1920"/>
    <cellStyle name="Vejica 2 4 2 3 2 2" xfId="8171"/>
    <cellStyle name="Vejica 2 4 2 3 2 2 2" xfId="9952"/>
    <cellStyle name="Vejica 2 4 2 3 2 3" xfId="6380"/>
    <cellStyle name="Vejica 2 4 2 3 2 3 2" xfId="9953"/>
    <cellStyle name="Vejica 2 4 2 3 2 4" xfId="9951"/>
    <cellStyle name="Vejica 2 4 2 3 3" xfId="1921"/>
    <cellStyle name="Vejica 2 4 2 3 3 2" xfId="4007"/>
    <cellStyle name="Vejica 2 4 2 3 3 2 2" xfId="9955"/>
    <cellStyle name="Vejica 2 4 2 3 3 3" xfId="6501"/>
    <cellStyle name="Vejica 2 4 2 3 3 3 2" xfId="9956"/>
    <cellStyle name="Vejica 2 4 2 3 3 4" xfId="9957"/>
    <cellStyle name="Vejica 2 4 2 3 3 5" xfId="9954"/>
    <cellStyle name="Vejica 2 4 2 3 3 6" xfId="14608"/>
    <cellStyle name="Vejica 2 4 2 3 3 7" xfId="6033"/>
    <cellStyle name="Vejica 2 4 2 3 4" xfId="1922"/>
    <cellStyle name="Vejica 2 4 2 3 4 2" xfId="4008"/>
    <cellStyle name="Vejica 2 4 2 3 4 2 2" xfId="9959"/>
    <cellStyle name="Vejica 2 4 2 3 4 2 3" xfId="15449"/>
    <cellStyle name="Vejica 2 4 2 3 4 3" xfId="9958"/>
    <cellStyle name="Vejica 2 4 2 3 4 4" xfId="15327"/>
    <cellStyle name="Vejica 2 4 2 3 5" xfId="4009"/>
    <cellStyle name="Vejica 2 4 2 3 5 2" xfId="4010"/>
    <cellStyle name="Vejica 2 4 2 3 5 2 2" xfId="9961"/>
    <cellStyle name="Vejica 2 4 2 3 5 3" xfId="9960"/>
    <cellStyle name="Vejica 2 4 2 3 6" xfId="4011"/>
    <cellStyle name="Vejica 2 4 2 3 6 2" xfId="9962"/>
    <cellStyle name="Vejica 2 4 2 3 7" xfId="4006"/>
    <cellStyle name="Vejica 2 4 2 3 7 2" xfId="9963"/>
    <cellStyle name="Vejica 2 4 2 3 8" xfId="9950"/>
    <cellStyle name="Vejica 2 4 2 4" xfId="1923"/>
    <cellStyle name="Vejica 2 4 2 4 2" xfId="7887"/>
    <cellStyle name="Vejica 2 4 2 4 2 2" xfId="9965"/>
    <cellStyle name="Vejica 2 4 2 4 3" xfId="6381"/>
    <cellStyle name="Vejica 2 4 2 4 3 2" xfId="9966"/>
    <cellStyle name="Vejica 2 4 2 4 4" xfId="9964"/>
    <cellStyle name="Vejica 2 4 2 5" xfId="1924"/>
    <cellStyle name="Vejica 2 4 2 5 2" xfId="4012"/>
    <cellStyle name="Vejica 2 4 2 5 2 2" xfId="9968"/>
    <cellStyle name="Vejica 2 4 2 5 3" xfId="6502"/>
    <cellStyle name="Vejica 2 4 2 5 3 2" xfId="9969"/>
    <cellStyle name="Vejica 2 4 2 5 4" xfId="9970"/>
    <cellStyle name="Vejica 2 4 2 5 5" xfId="9967"/>
    <cellStyle name="Vejica 2 4 2 5 6" xfId="14605"/>
    <cellStyle name="Vejica 2 4 2 5 7" xfId="6030"/>
    <cellStyle name="Vejica 2 4 2 6" xfId="1925"/>
    <cellStyle name="Vejica 2 4 2 6 2" xfId="4013"/>
    <cellStyle name="Vejica 2 4 2 6 2 2" xfId="9972"/>
    <cellStyle name="Vejica 2 4 2 6 2 3" xfId="15450"/>
    <cellStyle name="Vejica 2 4 2 6 3" xfId="9971"/>
    <cellStyle name="Vejica 2 4 2 6 4" xfId="15328"/>
    <cellStyle name="Vejica 2 4 2 7" xfId="4014"/>
    <cellStyle name="Vejica 2 4 2 7 2" xfId="4015"/>
    <cellStyle name="Vejica 2 4 2 7 2 2" xfId="9974"/>
    <cellStyle name="Vejica 2 4 2 7 3" xfId="9973"/>
    <cellStyle name="Vejica 2 4 2 8" xfId="4016"/>
    <cellStyle name="Vejica 2 4 2 8 2" xfId="9975"/>
    <cellStyle name="Vejica 2 4 2 9" xfId="3993"/>
    <cellStyle name="Vejica 2 4 2 9 2" xfId="9976"/>
    <cellStyle name="Vejica 2 4 3" xfId="625"/>
    <cellStyle name="Vejica 2 4 3 10" xfId="9977"/>
    <cellStyle name="Vejica 2 4 3 2" xfId="626"/>
    <cellStyle name="Vejica 2 4 3 2 2" xfId="627"/>
    <cellStyle name="Vejica 2 4 3 2 2 2" xfId="1926"/>
    <cellStyle name="Vejica 2 4 3 2 2 2 2" xfId="7058"/>
    <cellStyle name="Vejica 2 4 3 2 2 2 2 2" xfId="9981"/>
    <cellStyle name="Vejica 2 4 3 2 2 2 3" xfId="7280"/>
    <cellStyle name="Vejica 2 4 3 2 2 2 3 2" xfId="9982"/>
    <cellStyle name="Vejica 2 4 3 2 2 2 4" xfId="9980"/>
    <cellStyle name="Vejica 2 4 3 2 2 3" xfId="1927"/>
    <cellStyle name="Vejica 2 4 3 2 2 3 2" xfId="4020"/>
    <cellStyle name="Vejica 2 4 3 2 2 3 2 2" xfId="9984"/>
    <cellStyle name="Vejica 2 4 3 2 2 3 3" xfId="6503"/>
    <cellStyle name="Vejica 2 4 3 2 2 3 3 2" xfId="9985"/>
    <cellStyle name="Vejica 2 4 3 2 2 3 4" xfId="9986"/>
    <cellStyle name="Vejica 2 4 3 2 2 3 5" xfId="9983"/>
    <cellStyle name="Vejica 2 4 3 2 2 3 6" xfId="14611"/>
    <cellStyle name="Vejica 2 4 3 2 2 3 7" xfId="6036"/>
    <cellStyle name="Vejica 2 4 3 2 2 4" xfId="1928"/>
    <cellStyle name="Vejica 2 4 3 2 2 4 2" xfId="4021"/>
    <cellStyle name="Vejica 2 4 3 2 2 4 2 2" xfId="9988"/>
    <cellStyle name="Vejica 2 4 3 2 2 4 2 3" xfId="15451"/>
    <cellStyle name="Vejica 2 4 3 2 2 4 3" xfId="9987"/>
    <cellStyle name="Vejica 2 4 3 2 2 4 4" xfId="15329"/>
    <cellStyle name="Vejica 2 4 3 2 2 5" xfId="4022"/>
    <cellStyle name="Vejica 2 4 3 2 2 5 2" xfId="4023"/>
    <cellStyle name="Vejica 2 4 3 2 2 5 2 2" xfId="9990"/>
    <cellStyle name="Vejica 2 4 3 2 2 5 3" xfId="9989"/>
    <cellStyle name="Vejica 2 4 3 2 2 6" xfId="4024"/>
    <cellStyle name="Vejica 2 4 3 2 2 6 2" xfId="9991"/>
    <cellStyle name="Vejica 2 4 3 2 2 7" xfId="4019"/>
    <cellStyle name="Vejica 2 4 3 2 2 7 2" xfId="9992"/>
    <cellStyle name="Vejica 2 4 3 2 2 8" xfId="9979"/>
    <cellStyle name="Vejica 2 4 3 2 3" xfId="1929"/>
    <cellStyle name="Vejica 2 4 3 2 3 2" xfId="7885"/>
    <cellStyle name="Vejica 2 4 3 2 3 2 2" xfId="9994"/>
    <cellStyle name="Vejica 2 4 3 2 3 3" xfId="7279"/>
    <cellStyle name="Vejica 2 4 3 2 3 3 2" xfId="9995"/>
    <cellStyle name="Vejica 2 4 3 2 3 4" xfId="9993"/>
    <cellStyle name="Vejica 2 4 3 2 4" xfId="1930"/>
    <cellStyle name="Vejica 2 4 3 2 4 2" xfId="4025"/>
    <cellStyle name="Vejica 2 4 3 2 4 2 2" xfId="9997"/>
    <cellStyle name="Vejica 2 4 3 2 4 3" xfId="6505"/>
    <cellStyle name="Vejica 2 4 3 2 4 3 2" xfId="9998"/>
    <cellStyle name="Vejica 2 4 3 2 4 4" xfId="9999"/>
    <cellStyle name="Vejica 2 4 3 2 4 5" xfId="9996"/>
    <cellStyle name="Vejica 2 4 3 2 4 6" xfId="14610"/>
    <cellStyle name="Vejica 2 4 3 2 4 7" xfId="6035"/>
    <cellStyle name="Vejica 2 4 3 2 5" xfId="1931"/>
    <cellStyle name="Vejica 2 4 3 2 5 2" xfId="4026"/>
    <cellStyle name="Vejica 2 4 3 2 5 2 2" xfId="10001"/>
    <cellStyle name="Vejica 2 4 3 2 5 2 3" xfId="15452"/>
    <cellStyle name="Vejica 2 4 3 2 5 3" xfId="10000"/>
    <cellStyle name="Vejica 2 4 3 2 5 4" xfId="15330"/>
    <cellStyle name="Vejica 2 4 3 2 6" xfId="4027"/>
    <cellStyle name="Vejica 2 4 3 2 6 2" xfId="4028"/>
    <cellStyle name="Vejica 2 4 3 2 6 2 2" xfId="10003"/>
    <cellStyle name="Vejica 2 4 3 2 6 3" xfId="10002"/>
    <cellStyle name="Vejica 2 4 3 2 7" xfId="4029"/>
    <cellStyle name="Vejica 2 4 3 2 7 2" xfId="10004"/>
    <cellStyle name="Vejica 2 4 3 2 8" xfId="4018"/>
    <cellStyle name="Vejica 2 4 3 2 8 2" xfId="10005"/>
    <cellStyle name="Vejica 2 4 3 2 9" xfId="9978"/>
    <cellStyle name="Vejica 2 4 3 3" xfId="628"/>
    <cellStyle name="Vejica 2 4 3 3 2" xfId="1932"/>
    <cellStyle name="Vejica 2 4 3 3 2 2" xfId="7057"/>
    <cellStyle name="Vejica 2 4 3 3 2 2 2" xfId="10008"/>
    <cellStyle name="Vejica 2 4 3 3 2 3" xfId="6384"/>
    <cellStyle name="Vejica 2 4 3 3 2 3 2" xfId="10009"/>
    <cellStyle name="Vejica 2 4 3 3 2 4" xfId="10007"/>
    <cellStyle name="Vejica 2 4 3 3 3" xfId="1933"/>
    <cellStyle name="Vejica 2 4 3 3 3 2" xfId="4031"/>
    <cellStyle name="Vejica 2 4 3 3 3 2 2" xfId="10011"/>
    <cellStyle name="Vejica 2 4 3 3 3 3" xfId="6506"/>
    <cellStyle name="Vejica 2 4 3 3 3 3 2" xfId="10012"/>
    <cellStyle name="Vejica 2 4 3 3 3 4" xfId="10013"/>
    <cellStyle name="Vejica 2 4 3 3 3 5" xfId="10010"/>
    <cellStyle name="Vejica 2 4 3 3 3 6" xfId="14612"/>
    <cellStyle name="Vejica 2 4 3 3 3 7" xfId="6037"/>
    <cellStyle name="Vejica 2 4 3 3 4" xfId="1934"/>
    <cellStyle name="Vejica 2 4 3 3 4 2" xfId="4032"/>
    <cellStyle name="Vejica 2 4 3 3 4 2 2" xfId="10015"/>
    <cellStyle name="Vejica 2 4 3 3 4 2 3" xfId="15453"/>
    <cellStyle name="Vejica 2 4 3 3 4 3" xfId="10014"/>
    <cellStyle name="Vejica 2 4 3 3 4 4" xfId="15331"/>
    <cellStyle name="Vejica 2 4 3 3 5" xfId="4033"/>
    <cellStyle name="Vejica 2 4 3 3 5 2" xfId="4034"/>
    <cellStyle name="Vejica 2 4 3 3 5 2 2" xfId="10017"/>
    <cellStyle name="Vejica 2 4 3 3 5 3" xfId="10016"/>
    <cellStyle name="Vejica 2 4 3 3 6" xfId="4035"/>
    <cellStyle name="Vejica 2 4 3 3 6 2" xfId="10018"/>
    <cellStyle name="Vejica 2 4 3 3 7" xfId="4030"/>
    <cellStyle name="Vejica 2 4 3 3 7 2" xfId="10019"/>
    <cellStyle name="Vejica 2 4 3 3 8" xfId="10006"/>
    <cellStyle name="Vejica 2 4 3 4" xfId="1935"/>
    <cellStyle name="Vejica 2 4 3 4 2" xfId="8101"/>
    <cellStyle name="Vejica 2 4 3 4 2 2" xfId="10021"/>
    <cellStyle name="Vejica 2 4 3 4 3" xfId="5892"/>
    <cellStyle name="Vejica 2 4 3 4 3 2" xfId="10022"/>
    <cellStyle name="Vejica 2 4 3 4 4" xfId="10020"/>
    <cellStyle name="Vejica 2 4 3 5" xfId="1936"/>
    <cellStyle name="Vejica 2 4 3 5 2" xfId="4036"/>
    <cellStyle name="Vejica 2 4 3 5 2 2" xfId="10024"/>
    <cellStyle name="Vejica 2 4 3 5 3" xfId="6508"/>
    <cellStyle name="Vejica 2 4 3 5 3 2" xfId="10025"/>
    <cellStyle name="Vejica 2 4 3 5 4" xfId="10026"/>
    <cellStyle name="Vejica 2 4 3 5 5" xfId="10023"/>
    <cellStyle name="Vejica 2 4 3 5 6" xfId="14609"/>
    <cellStyle name="Vejica 2 4 3 5 7" xfId="6034"/>
    <cellStyle name="Vejica 2 4 3 6" xfId="1937"/>
    <cellStyle name="Vejica 2 4 3 6 2" xfId="4037"/>
    <cellStyle name="Vejica 2 4 3 6 2 2" xfId="10028"/>
    <cellStyle name="Vejica 2 4 3 6 2 3" xfId="15454"/>
    <cellStyle name="Vejica 2 4 3 6 3" xfId="10027"/>
    <cellStyle name="Vejica 2 4 3 6 4" xfId="15332"/>
    <cellStyle name="Vejica 2 4 3 7" xfId="4038"/>
    <cellStyle name="Vejica 2 4 3 7 2" xfId="4039"/>
    <cellStyle name="Vejica 2 4 3 7 2 2" xfId="10030"/>
    <cellStyle name="Vejica 2 4 3 7 3" xfId="10029"/>
    <cellStyle name="Vejica 2 4 3 8" xfId="4040"/>
    <cellStyle name="Vejica 2 4 3 8 2" xfId="10031"/>
    <cellStyle name="Vejica 2 4 3 9" xfId="4017"/>
    <cellStyle name="Vejica 2 4 3 9 2" xfId="10032"/>
    <cellStyle name="Vejica 2 4 4" xfId="629"/>
    <cellStyle name="Vejica 2 4 4 2" xfId="630"/>
    <cellStyle name="Vejica 2 4 4 2 2" xfId="1938"/>
    <cellStyle name="Vejica 2 4 4 2 2 2" xfId="7876"/>
    <cellStyle name="Vejica 2 4 4 2 2 2 2" xfId="10036"/>
    <cellStyle name="Vejica 2 4 4 2 2 3" xfId="7278"/>
    <cellStyle name="Vejica 2 4 4 2 2 3 2" xfId="10037"/>
    <cellStyle name="Vejica 2 4 4 2 2 4" xfId="10035"/>
    <cellStyle name="Vejica 2 4 4 2 3" xfId="1939"/>
    <cellStyle name="Vejica 2 4 4 2 3 2" xfId="4043"/>
    <cellStyle name="Vejica 2 4 4 2 3 2 2" xfId="10039"/>
    <cellStyle name="Vejica 2 4 4 2 3 3" xfId="6510"/>
    <cellStyle name="Vejica 2 4 4 2 3 3 2" xfId="10040"/>
    <cellStyle name="Vejica 2 4 4 2 3 4" xfId="10041"/>
    <cellStyle name="Vejica 2 4 4 2 3 5" xfId="10038"/>
    <cellStyle name="Vejica 2 4 4 2 3 6" xfId="14614"/>
    <cellStyle name="Vejica 2 4 4 2 3 7" xfId="6039"/>
    <cellStyle name="Vejica 2 4 4 2 4" xfId="1940"/>
    <cellStyle name="Vejica 2 4 4 2 4 2" xfId="4044"/>
    <cellStyle name="Vejica 2 4 4 2 4 2 2" xfId="10043"/>
    <cellStyle name="Vejica 2 4 4 2 4 2 3" xfId="15455"/>
    <cellStyle name="Vejica 2 4 4 2 4 3" xfId="10042"/>
    <cellStyle name="Vejica 2 4 4 2 4 4" xfId="15333"/>
    <cellStyle name="Vejica 2 4 4 2 5" xfId="4045"/>
    <cellStyle name="Vejica 2 4 4 2 5 2" xfId="4046"/>
    <cellStyle name="Vejica 2 4 4 2 5 2 2" xfId="10045"/>
    <cellStyle name="Vejica 2 4 4 2 5 3" xfId="10044"/>
    <cellStyle name="Vejica 2 4 4 2 6" xfId="4047"/>
    <cellStyle name="Vejica 2 4 4 2 6 2" xfId="10046"/>
    <cellStyle name="Vejica 2 4 4 2 7" xfId="4042"/>
    <cellStyle name="Vejica 2 4 4 2 7 2" xfId="10047"/>
    <cellStyle name="Vejica 2 4 4 2 8" xfId="10034"/>
    <cellStyle name="Vejica 2 4 4 3" xfId="1941"/>
    <cellStyle name="Vejica 2 4 4 3 2" xfId="8168"/>
    <cellStyle name="Vejica 2 4 4 3 2 2" xfId="10049"/>
    <cellStyle name="Vejica 2 4 4 3 3" xfId="7277"/>
    <cellStyle name="Vejica 2 4 4 3 3 2" xfId="10050"/>
    <cellStyle name="Vejica 2 4 4 3 4" xfId="10048"/>
    <cellStyle name="Vejica 2 4 4 4" xfId="1942"/>
    <cellStyle name="Vejica 2 4 4 4 2" xfId="4048"/>
    <cellStyle name="Vejica 2 4 4 4 2 2" xfId="10052"/>
    <cellStyle name="Vejica 2 4 4 4 3" xfId="6512"/>
    <cellStyle name="Vejica 2 4 4 4 3 2" xfId="10053"/>
    <cellStyle name="Vejica 2 4 4 4 4" xfId="10054"/>
    <cellStyle name="Vejica 2 4 4 4 5" xfId="10051"/>
    <cellStyle name="Vejica 2 4 4 4 6" xfId="14613"/>
    <cellStyle name="Vejica 2 4 4 4 7" xfId="6038"/>
    <cellStyle name="Vejica 2 4 4 5" xfId="1943"/>
    <cellStyle name="Vejica 2 4 4 5 2" xfId="4049"/>
    <cellStyle name="Vejica 2 4 4 5 2 2" xfId="10056"/>
    <cellStyle name="Vejica 2 4 4 5 2 3" xfId="15456"/>
    <cellStyle name="Vejica 2 4 4 5 3" xfId="10055"/>
    <cellStyle name="Vejica 2 4 4 5 4" xfId="15334"/>
    <cellStyle name="Vejica 2 4 4 6" xfId="4050"/>
    <cellStyle name="Vejica 2 4 4 6 2" xfId="4051"/>
    <cellStyle name="Vejica 2 4 4 6 2 2" xfId="10058"/>
    <cellStyle name="Vejica 2 4 4 6 3" xfId="10057"/>
    <cellStyle name="Vejica 2 4 4 7" xfId="4052"/>
    <cellStyle name="Vejica 2 4 4 7 2" xfId="10059"/>
    <cellStyle name="Vejica 2 4 4 8" xfId="4041"/>
    <cellStyle name="Vejica 2 4 4 8 2" xfId="10060"/>
    <cellStyle name="Vejica 2 4 4 9" xfId="10033"/>
    <cellStyle name="Vejica 2 4 5" xfId="631"/>
    <cellStyle name="Vejica 2 4 5 2" xfId="1944"/>
    <cellStyle name="Vejica 2 4 5 2 2" xfId="7884"/>
    <cellStyle name="Vejica 2 4 5 2 2 2" xfId="10063"/>
    <cellStyle name="Vejica 2 4 5 2 3" xfId="5893"/>
    <cellStyle name="Vejica 2 4 5 2 3 2" xfId="10064"/>
    <cellStyle name="Vejica 2 4 5 2 4" xfId="10062"/>
    <cellStyle name="Vejica 2 4 5 3" xfId="1945"/>
    <cellStyle name="Vejica 2 4 5 3 2" xfId="4054"/>
    <cellStyle name="Vejica 2 4 5 3 2 2" xfId="10066"/>
    <cellStyle name="Vejica 2 4 5 3 3" xfId="6513"/>
    <cellStyle name="Vejica 2 4 5 3 3 2" xfId="10067"/>
    <cellStyle name="Vejica 2 4 5 3 4" xfId="10068"/>
    <cellStyle name="Vejica 2 4 5 3 5" xfId="10065"/>
    <cellStyle name="Vejica 2 4 5 3 6" xfId="14615"/>
    <cellStyle name="Vejica 2 4 5 3 7" xfId="6040"/>
    <cellStyle name="Vejica 2 4 5 4" xfId="1946"/>
    <cellStyle name="Vejica 2 4 5 4 2" xfId="4055"/>
    <cellStyle name="Vejica 2 4 5 4 2 2" xfId="10070"/>
    <cellStyle name="Vejica 2 4 5 4 2 3" xfId="15457"/>
    <cellStyle name="Vejica 2 4 5 4 3" xfId="10069"/>
    <cellStyle name="Vejica 2 4 5 4 4" xfId="15335"/>
    <cellStyle name="Vejica 2 4 5 5" xfId="4056"/>
    <cellStyle name="Vejica 2 4 5 5 2" xfId="4057"/>
    <cellStyle name="Vejica 2 4 5 5 2 2" xfId="10072"/>
    <cellStyle name="Vejica 2 4 5 5 3" xfId="10071"/>
    <cellStyle name="Vejica 2 4 5 6" xfId="4058"/>
    <cellStyle name="Vejica 2 4 5 6 2" xfId="10073"/>
    <cellStyle name="Vejica 2 4 5 7" xfId="4053"/>
    <cellStyle name="Vejica 2 4 5 7 2" xfId="10074"/>
    <cellStyle name="Vejica 2 4 5 8" xfId="10061"/>
    <cellStyle name="Vejica 2 4 6" xfId="1947"/>
    <cellStyle name="Vejica 2 4 6 2" xfId="8131"/>
    <cellStyle name="Vejica 2 4 6 2 2" xfId="10076"/>
    <cellStyle name="Vejica 2 4 6 3" xfId="6253"/>
    <cellStyle name="Vejica 2 4 6 3 2" xfId="10077"/>
    <cellStyle name="Vejica 2 4 6 4" xfId="10075"/>
    <cellStyle name="Vejica 2 4 7" xfId="1948"/>
    <cellStyle name="Vejica 2 4 7 2" xfId="4059"/>
    <cellStyle name="Vejica 2 4 7 2 2" xfId="10079"/>
    <cellStyle name="Vejica 2 4 7 3" xfId="6514"/>
    <cellStyle name="Vejica 2 4 7 3 2" xfId="10080"/>
    <cellStyle name="Vejica 2 4 7 4" xfId="10081"/>
    <cellStyle name="Vejica 2 4 7 5" xfId="10078"/>
    <cellStyle name="Vejica 2 4 7 6" xfId="14604"/>
    <cellStyle name="Vejica 2 4 7 7" xfId="6029"/>
    <cellStyle name="Vejica 2 4 8" xfId="1949"/>
    <cellStyle name="Vejica 2 4 8 2" xfId="4060"/>
    <cellStyle name="Vejica 2 4 8 2 2" xfId="10083"/>
    <cellStyle name="Vejica 2 4 8 2 3" xfId="15458"/>
    <cellStyle name="Vejica 2 4 8 3" xfId="10082"/>
    <cellStyle name="Vejica 2 4 8 4" xfId="15336"/>
    <cellStyle name="Vejica 2 4 9" xfId="4061"/>
    <cellStyle name="Vejica 2 4 9 2" xfId="4062"/>
    <cellStyle name="Vejica 2 4 9 2 2" xfId="10085"/>
    <cellStyle name="Vejica 2 4 9 3" xfId="10084"/>
    <cellStyle name="Vejica 2 5" xfId="632"/>
    <cellStyle name="Vejica 2 5 10" xfId="4064"/>
    <cellStyle name="Vejica 2 5 10 2" xfId="10087"/>
    <cellStyle name="Vejica 2 5 11" xfId="4063"/>
    <cellStyle name="Vejica 2 5 11 2" xfId="10088"/>
    <cellStyle name="Vejica 2 5 12" xfId="10086"/>
    <cellStyle name="Vejica 2 5 13" xfId="20838"/>
    <cellStyle name="Vejica 2 5 2" xfId="633"/>
    <cellStyle name="Vejica 2 5 2 10" xfId="10089"/>
    <cellStyle name="Vejica 2 5 2 2" xfId="634"/>
    <cellStyle name="Vejica 2 5 2 2 2" xfId="635"/>
    <cellStyle name="Vejica 2 5 2 2 2 2" xfId="1950"/>
    <cellStyle name="Vejica 2 5 2 2 2 2 2" xfId="8231"/>
    <cellStyle name="Vejica 2 5 2 2 2 2 2 2" xfId="10093"/>
    <cellStyle name="Vejica 2 5 2 2 2 2 3" xfId="7276"/>
    <cellStyle name="Vejica 2 5 2 2 2 2 3 2" xfId="10094"/>
    <cellStyle name="Vejica 2 5 2 2 2 2 4" xfId="10092"/>
    <cellStyle name="Vejica 2 5 2 2 2 3" xfId="1951"/>
    <cellStyle name="Vejica 2 5 2 2 2 3 2" xfId="4068"/>
    <cellStyle name="Vejica 2 5 2 2 2 3 2 2" xfId="10096"/>
    <cellStyle name="Vejica 2 5 2 2 2 3 3" xfId="6515"/>
    <cellStyle name="Vejica 2 5 2 2 2 3 3 2" xfId="10097"/>
    <cellStyle name="Vejica 2 5 2 2 2 3 4" xfId="10098"/>
    <cellStyle name="Vejica 2 5 2 2 2 3 5" xfId="10095"/>
    <cellStyle name="Vejica 2 5 2 2 2 3 6" xfId="14619"/>
    <cellStyle name="Vejica 2 5 2 2 2 3 7" xfId="6044"/>
    <cellStyle name="Vejica 2 5 2 2 2 4" xfId="1952"/>
    <cellStyle name="Vejica 2 5 2 2 2 4 2" xfId="4069"/>
    <cellStyle name="Vejica 2 5 2 2 2 4 2 2" xfId="10100"/>
    <cellStyle name="Vejica 2 5 2 2 2 4 2 3" xfId="15459"/>
    <cellStyle name="Vejica 2 5 2 2 2 4 3" xfId="10099"/>
    <cellStyle name="Vejica 2 5 2 2 2 4 4" xfId="15337"/>
    <cellStyle name="Vejica 2 5 2 2 2 5" xfId="4070"/>
    <cellStyle name="Vejica 2 5 2 2 2 5 2" xfId="4071"/>
    <cellStyle name="Vejica 2 5 2 2 2 5 2 2" xfId="10102"/>
    <cellStyle name="Vejica 2 5 2 2 2 5 3" xfId="10101"/>
    <cellStyle name="Vejica 2 5 2 2 2 6" xfId="4072"/>
    <cellStyle name="Vejica 2 5 2 2 2 6 2" xfId="10103"/>
    <cellStyle name="Vejica 2 5 2 2 2 7" xfId="4067"/>
    <cellStyle name="Vejica 2 5 2 2 2 7 2" xfId="10104"/>
    <cellStyle name="Vejica 2 5 2 2 2 8" xfId="10091"/>
    <cellStyle name="Vejica 2 5 2 2 3" xfId="1953"/>
    <cellStyle name="Vejica 2 5 2 2 3 2" xfId="7883"/>
    <cellStyle name="Vejica 2 5 2 2 3 2 2" xfId="10106"/>
    <cellStyle name="Vejica 2 5 2 2 3 3" xfId="6254"/>
    <cellStyle name="Vejica 2 5 2 2 3 3 2" xfId="10107"/>
    <cellStyle name="Vejica 2 5 2 2 3 4" xfId="10105"/>
    <cellStyle name="Vejica 2 5 2 2 4" xfId="1954"/>
    <cellStyle name="Vejica 2 5 2 2 4 2" xfId="4073"/>
    <cellStyle name="Vejica 2 5 2 2 4 2 2" xfId="10109"/>
    <cellStyle name="Vejica 2 5 2 2 4 3" xfId="6516"/>
    <cellStyle name="Vejica 2 5 2 2 4 3 2" xfId="10110"/>
    <cellStyle name="Vejica 2 5 2 2 4 4" xfId="10111"/>
    <cellStyle name="Vejica 2 5 2 2 4 5" xfId="10108"/>
    <cellStyle name="Vejica 2 5 2 2 4 6" xfId="14618"/>
    <cellStyle name="Vejica 2 5 2 2 4 7" xfId="6043"/>
    <cellStyle name="Vejica 2 5 2 2 5" xfId="1955"/>
    <cellStyle name="Vejica 2 5 2 2 5 2" xfId="4074"/>
    <cellStyle name="Vejica 2 5 2 2 5 2 2" xfId="10113"/>
    <cellStyle name="Vejica 2 5 2 2 5 2 3" xfId="15460"/>
    <cellStyle name="Vejica 2 5 2 2 5 3" xfId="10112"/>
    <cellStyle name="Vejica 2 5 2 2 5 4" xfId="15338"/>
    <cellStyle name="Vejica 2 5 2 2 6" xfId="4075"/>
    <cellStyle name="Vejica 2 5 2 2 6 2" xfId="4076"/>
    <cellStyle name="Vejica 2 5 2 2 6 2 2" xfId="10115"/>
    <cellStyle name="Vejica 2 5 2 2 6 3" xfId="10114"/>
    <cellStyle name="Vejica 2 5 2 2 7" xfId="4077"/>
    <cellStyle name="Vejica 2 5 2 2 7 2" xfId="10116"/>
    <cellStyle name="Vejica 2 5 2 2 8" xfId="4066"/>
    <cellStyle name="Vejica 2 5 2 2 8 2" xfId="10117"/>
    <cellStyle name="Vejica 2 5 2 2 9" xfId="10090"/>
    <cellStyle name="Vejica 2 5 2 3" xfId="636"/>
    <cellStyle name="Vejica 2 5 2 3 2" xfId="1956"/>
    <cellStyle name="Vejica 2 5 2 3 2 2" xfId="7882"/>
    <cellStyle name="Vejica 2 5 2 3 2 2 2" xfId="10120"/>
    <cellStyle name="Vejica 2 5 2 3 2 3" xfId="6391"/>
    <cellStyle name="Vejica 2 5 2 3 2 3 2" xfId="10121"/>
    <cellStyle name="Vejica 2 5 2 3 2 4" xfId="10119"/>
    <cellStyle name="Vejica 2 5 2 3 3" xfId="1957"/>
    <cellStyle name="Vejica 2 5 2 3 3 2" xfId="4079"/>
    <cellStyle name="Vejica 2 5 2 3 3 2 2" xfId="10123"/>
    <cellStyle name="Vejica 2 5 2 3 3 3" xfId="6517"/>
    <cellStyle name="Vejica 2 5 2 3 3 3 2" xfId="10124"/>
    <cellStyle name="Vejica 2 5 2 3 3 4" xfId="10125"/>
    <cellStyle name="Vejica 2 5 2 3 3 5" xfId="10122"/>
    <cellStyle name="Vejica 2 5 2 3 3 6" xfId="14620"/>
    <cellStyle name="Vejica 2 5 2 3 3 7" xfId="6045"/>
    <cellStyle name="Vejica 2 5 2 3 4" xfId="1958"/>
    <cellStyle name="Vejica 2 5 2 3 4 2" xfId="4080"/>
    <cellStyle name="Vejica 2 5 2 3 4 2 2" xfId="10127"/>
    <cellStyle name="Vejica 2 5 2 3 4 2 3" xfId="15461"/>
    <cellStyle name="Vejica 2 5 2 3 4 3" xfId="10126"/>
    <cellStyle name="Vejica 2 5 2 3 4 4" xfId="15339"/>
    <cellStyle name="Vejica 2 5 2 3 5" xfId="4081"/>
    <cellStyle name="Vejica 2 5 2 3 5 2" xfId="4082"/>
    <cellStyle name="Vejica 2 5 2 3 5 2 2" xfId="10129"/>
    <cellStyle name="Vejica 2 5 2 3 5 3" xfId="10128"/>
    <cellStyle name="Vejica 2 5 2 3 6" xfId="4083"/>
    <cellStyle name="Vejica 2 5 2 3 6 2" xfId="10130"/>
    <cellStyle name="Vejica 2 5 2 3 7" xfId="4078"/>
    <cellStyle name="Vejica 2 5 2 3 7 2" xfId="10131"/>
    <cellStyle name="Vejica 2 5 2 3 8" xfId="10118"/>
    <cellStyle name="Vejica 2 5 2 4" xfId="1959"/>
    <cellStyle name="Vejica 2 5 2 4 2" xfId="7880"/>
    <cellStyle name="Vejica 2 5 2 4 2 2" xfId="10133"/>
    <cellStyle name="Vejica 2 5 2 4 3" xfId="8262"/>
    <cellStyle name="Vejica 2 5 2 4 3 2" xfId="10134"/>
    <cellStyle name="Vejica 2 5 2 4 4" xfId="10132"/>
    <cellStyle name="Vejica 2 5 2 5" xfId="1960"/>
    <cellStyle name="Vejica 2 5 2 5 2" xfId="4084"/>
    <cellStyle name="Vejica 2 5 2 5 2 2" xfId="10136"/>
    <cellStyle name="Vejica 2 5 2 5 3" xfId="6518"/>
    <cellStyle name="Vejica 2 5 2 5 3 2" xfId="10137"/>
    <cellStyle name="Vejica 2 5 2 5 4" xfId="10138"/>
    <cellStyle name="Vejica 2 5 2 5 5" xfId="10135"/>
    <cellStyle name="Vejica 2 5 2 5 6" xfId="14617"/>
    <cellStyle name="Vejica 2 5 2 5 7" xfId="6042"/>
    <cellStyle name="Vejica 2 5 2 6" xfId="1961"/>
    <cellStyle name="Vejica 2 5 2 6 2" xfId="4085"/>
    <cellStyle name="Vejica 2 5 2 6 2 2" xfId="10140"/>
    <cellStyle name="Vejica 2 5 2 6 2 3" xfId="15462"/>
    <cellStyle name="Vejica 2 5 2 6 3" xfId="10139"/>
    <cellStyle name="Vejica 2 5 2 6 4" xfId="15340"/>
    <cellStyle name="Vejica 2 5 2 7" xfId="4086"/>
    <cellStyle name="Vejica 2 5 2 7 2" xfId="4087"/>
    <cellStyle name="Vejica 2 5 2 7 2 2" xfId="10142"/>
    <cellStyle name="Vejica 2 5 2 7 3" xfId="10141"/>
    <cellStyle name="Vejica 2 5 2 8" xfId="4088"/>
    <cellStyle name="Vejica 2 5 2 8 2" xfId="10143"/>
    <cellStyle name="Vejica 2 5 2 9" xfId="4065"/>
    <cellStyle name="Vejica 2 5 2 9 2" xfId="10144"/>
    <cellStyle name="Vejica 2 5 3" xfId="637"/>
    <cellStyle name="Vejica 2 5 3 10" xfId="10145"/>
    <cellStyle name="Vejica 2 5 3 2" xfId="638"/>
    <cellStyle name="Vejica 2 5 3 2 2" xfId="639"/>
    <cellStyle name="Vejica 2 5 3 2 2 2" xfId="1962"/>
    <cellStyle name="Vejica 2 5 3 2 2 2 2" xfId="8170"/>
    <cellStyle name="Vejica 2 5 3 2 2 2 2 2" xfId="10149"/>
    <cellStyle name="Vejica 2 5 3 2 2 2 3" xfId="8282"/>
    <cellStyle name="Vejica 2 5 3 2 2 2 3 2" xfId="10150"/>
    <cellStyle name="Vejica 2 5 3 2 2 2 4" xfId="10148"/>
    <cellStyle name="Vejica 2 5 3 2 2 3" xfId="1963"/>
    <cellStyle name="Vejica 2 5 3 2 2 3 2" xfId="4092"/>
    <cellStyle name="Vejica 2 5 3 2 2 3 2 2" xfId="10152"/>
    <cellStyle name="Vejica 2 5 3 2 2 3 3" xfId="6519"/>
    <cellStyle name="Vejica 2 5 3 2 2 3 3 2" xfId="10153"/>
    <cellStyle name="Vejica 2 5 3 2 2 3 4" xfId="10154"/>
    <cellStyle name="Vejica 2 5 3 2 2 3 5" xfId="10151"/>
    <cellStyle name="Vejica 2 5 3 2 2 3 6" xfId="14623"/>
    <cellStyle name="Vejica 2 5 3 2 2 3 7" xfId="6048"/>
    <cellStyle name="Vejica 2 5 3 2 2 4" xfId="1964"/>
    <cellStyle name="Vejica 2 5 3 2 2 4 2" xfId="4093"/>
    <cellStyle name="Vejica 2 5 3 2 2 4 2 2" xfId="10156"/>
    <cellStyle name="Vejica 2 5 3 2 2 4 2 3" xfId="15463"/>
    <cellStyle name="Vejica 2 5 3 2 2 4 3" xfId="10155"/>
    <cellStyle name="Vejica 2 5 3 2 2 4 4" xfId="15341"/>
    <cellStyle name="Vejica 2 5 3 2 2 5" xfId="4094"/>
    <cellStyle name="Vejica 2 5 3 2 2 5 2" xfId="4095"/>
    <cellStyle name="Vejica 2 5 3 2 2 5 2 2" xfId="10158"/>
    <cellStyle name="Vejica 2 5 3 2 2 5 3" xfId="10157"/>
    <cellStyle name="Vejica 2 5 3 2 2 6" xfId="4096"/>
    <cellStyle name="Vejica 2 5 3 2 2 6 2" xfId="10159"/>
    <cellStyle name="Vejica 2 5 3 2 2 7" xfId="4091"/>
    <cellStyle name="Vejica 2 5 3 2 2 7 2" xfId="10160"/>
    <cellStyle name="Vejica 2 5 3 2 2 8" xfId="10147"/>
    <cellStyle name="Vejica 2 5 3 2 3" xfId="1965"/>
    <cellStyle name="Vejica 2 5 3 2 3 2" xfId="7881"/>
    <cellStyle name="Vejica 2 5 3 2 3 2 2" xfId="10162"/>
    <cellStyle name="Vejica 2 5 3 2 3 3" xfId="8272"/>
    <cellStyle name="Vejica 2 5 3 2 3 3 2" xfId="10163"/>
    <cellStyle name="Vejica 2 5 3 2 3 4" xfId="10161"/>
    <cellStyle name="Vejica 2 5 3 2 4" xfId="1966"/>
    <cellStyle name="Vejica 2 5 3 2 4 2" xfId="4097"/>
    <cellStyle name="Vejica 2 5 3 2 4 2 2" xfId="10165"/>
    <cellStyle name="Vejica 2 5 3 2 4 3" xfId="6520"/>
    <cellStyle name="Vejica 2 5 3 2 4 3 2" xfId="10166"/>
    <cellStyle name="Vejica 2 5 3 2 4 4" xfId="10167"/>
    <cellStyle name="Vejica 2 5 3 2 4 5" xfId="10164"/>
    <cellStyle name="Vejica 2 5 3 2 4 6" xfId="14622"/>
    <cellStyle name="Vejica 2 5 3 2 4 7" xfId="6047"/>
    <cellStyle name="Vejica 2 5 3 2 5" xfId="1967"/>
    <cellStyle name="Vejica 2 5 3 2 5 2" xfId="4098"/>
    <cellStyle name="Vejica 2 5 3 2 5 2 2" xfId="10169"/>
    <cellStyle name="Vejica 2 5 3 2 5 2 3" xfId="15464"/>
    <cellStyle name="Vejica 2 5 3 2 5 3" xfId="10168"/>
    <cellStyle name="Vejica 2 5 3 2 5 4" xfId="15342"/>
    <cellStyle name="Vejica 2 5 3 2 6" xfId="4099"/>
    <cellStyle name="Vejica 2 5 3 2 6 2" xfId="4100"/>
    <cellStyle name="Vejica 2 5 3 2 6 2 2" xfId="10171"/>
    <cellStyle name="Vejica 2 5 3 2 6 3" xfId="10170"/>
    <cellStyle name="Vejica 2 5 3 2 7" xfId="4101"/>
    <cellStyle name="Vejica 2 5 3 2 7 2" xfId="10172"/>
    <cellStyle name="Vejica 2 5 3 2 8" xfId="4090"/>
    <cellStyle name="Vejica 2 5 3 2 8 2" xfId="10173"/>
    <cellStyle name="Vejica 2 5 3 2 9" xfId="10146"/>
    <cellStyle name="Vejica 2 5 3 3" xfId="640"/>
    <cellStyle name="Vejica 2 5 3 3 2" xfId="1968"/>
    <cellStyle name="Vejica 2 5 3 3 2 2" xfId="7056"/>
    <cellStyle name="Vejica 2 5 3 3 2 2 2" xfId="10176"/>
    <cellStyle name="Vejica 2 5 3 3 2 3" xfId="8274"/>
    <cellStyle name="Vejica 2 5 3 3 2 3 2" xfId="10177"/>
    <cellStyle name="Vejica 2 5 3 3 2 4" xfId="10175"/>
    <cellStyle name="Vejica 2 5 3 3 3" xfId="1969"/>
    <cellStyle name="Vejica 2 5 3 3 3 2" xfId="4103"/>
    <cellStyle name="Vejica 2 5 3 3 3 2 2" xfId="10179"/>
    <cellStyle name="Vejica 2 5 3 3 3 3" xfId="6521"/>
    <cellStyle name="Vejica 2 5 3 3 3 3 2" xfId="10180"/>
    <cellStyle name="Vejica 2 5 3 3 3 4" xfId="10181"/>
    <cellStyle name="Vejica 2 5 3 3 3 5" xfId="10178"/>
    <cellStyle name="Vejica 2 5 3 3 3 6" xfId="14624"/>
    <cellStyle name="Vejica 2 5 3 3 3 7" xfId="6049"/>
    <cellStyle name="Vejica 2 5 3 3 4" xfId="1970"/>
    <cellStyle name="Vejica 2 5 3 3 4 2" xfId="4104"/>
    <cellStyle name="Vejica 2 5 3 3 4 2 2" xfId="10183"/>
    <cellStyle name="Vejica 2 5 3 3 4 2 3" xfId="15465"/>
    <cellStyle name="Vejica 2 5 3 3 4 3" xfId="10182"/>
    <cellStyle name="Vejica 2 5 3 3 4 4" xfId="15343"/>
    <cellStyle name="Vejica 2 5 3 3 5" xfId="4105"/>
    <cellStyle name="Vejica 2 5 3 3 5 2" xfId="4106"/>
    <cellStyle name="Vejica 2 5 3 3 5 2 2" xfId="10185"/>
    <cellStyle name="Vejica 2 5 3 3 5 3" xfId="10184"/>
    <cellStyle name="Vejica 2 5 3 3 6" xfId="4107"/>
    <cellStyle name="Vejica 2 5 3 3 6 2" xfId="10186"/>
    <cellStyle name="Vejica 2 5 3 3 7" xfId="4102"/>
    <cellStyle name="Vejica 2 5 3 3 7 2" xfId="10187"/>
    <cellStyle name="Vejica 2 5 3 3 8" xfId="10174"/>
    <cellStyle name="Vejica 2 5 3 4" xfId="1971"/>
    <cellStyle name="Vejica 2 5 3 4 2" xfId="7878"/>
    <cellStyle name="Vejica 2 5 3 4 2 2" xfId="10189"/>
    <cellStyle name="Vejica 2 5 3 4 3" xfId="8261"/>
    <cellStyle name="Vejica 2 5 3 4 3 2" xfId="10190"/>
    <cellStyle name="Vejica 2 5 3 4 4" xfId="10188"/>
    <cellStyle name="Vejica 2 5 3 5" xfId="1972"/>
    <cellStyle name="Vejica 2 5 3 5 2" xfId="4108"/>
    <cellStyle name="Vejica 2 5 3 5 2 2" xfId="10192"/>
    <cellStyle name="Vejica 2 5 3 5 3" xfId="6522"/>
    <cellStyle name="Vejica 2 5 3 5 3 2" xfId="10193"/>
    <cellStyle name="Vejica 2 5 3 5 4" xfId="10194"/>
    <cellStyle name="Vejica 2 5 3 5 5" xfId="10191"/>
    <cellStyle name="Vejica 2 5 3 5 6" xfId="14621"/>
    <cellStyle name="Vejica 2 5 3 5 7" xfId="6046"/>
    <cellStyle name="Vejica 2 5 3 6" xfId="1973"/>
    <cellStyle name="Vejica 2 5 3 6 2" xfId="4109"/>
    <cellStyle name="Vejica 2 5 3 6 2 2" xfId="10196"/>
    <cellStyle name="Vejica 2 5 3 6 2 3" xfId="15466"/>
    <cellStyle name="Vejica 2 5 3 6 3" xfId="10195"/>
    <cellStyle name="Vejica 2 5 3 6 4" xfId="15344"/>
    <cellStyle name="Vejica 2 5 3 7" xfId="4110"/>
    <cellStyle name="Vejica 2 5 3 7 2" xfId="4111"/>
    <cellStyle name="Vejica 2 5 3 7 2 2" xfId="10198"/>
    <cellStyle name="Vejica 2 5 3 7 3" xfId="10197"/>
    <cellStyle name="Vejica 2 5 3 8" xfId="4112"/>
    <cellStyle name="Vejica 2 5 3 8 2" xfId="10199"/>
    <cellStyle name="Vejica 2 5 3 9" xfId="4089"/>
    <cellStyle name="Vejica 2 5 3 9 2" xfId="10200"/>
    <cellStyle name="Vejica 2 5 4" xfId="641"/>
    <cellStyle name="Vejica 2 5 4 2" xfId="642"/>
    <cellStyle name="Vejica 2 5 4 2 2" xfId="1974"/>
    <cellStyle name="Vejica 2 5 4 2 2 2" xfId="8169"/>
    <cellStyle name="Vejica 2 5 4 2 2 2 2" xfId="10204"/>
    <cellStyle name="Vejica 2 5 4 2 2 3" xfId="7273"/>
    <cellStyle name="Vejica 2 5 4 2 2 3 2" xfId="10205"/>
    <cellStyle name="Vejica 2 5 4 2 2 4" xfId="10203"/>
    <cellStyle name="Vejica 2 5 4 2 3" xfId="1975"/>
    <cellStyle name="Vejica 2 5 4 2 3 2" xfId="4115"/>
    <cellStyle name="Vejica 2 5 4 2 3 2 2" xfId="10207"/>
    <cellStyle name="Vejica 2 5 4 2 3 3" xfId="6523"/>
    <cellStyle name="Vejica 2 5 4 2 3 3 2" xfId="10208"/>
    <cellStyle name="Vejica 2 5 4 2 3 4" xfId="10209"/>
    <cellStyle name="Vejica 2 5 4 2 3 5" xfId="10206"/>
    <cellStyle name="Vejica 2 5 4 2 3 6" xfId="14626"/>
    <cellStyle name="Vejica 2 5 4 2 3 7" xfId="6051"/>
    <cellStyle name="Vejica 2 5 4 2 4" xfId="1976"/>
    <cellStyle name="Vejica 2 5 4 2 4 2" xfId="4116"/>
    <cellStyle name="Vejica 2 5 4 2 4 2 2" xfId="10211"/>
    <cellStyle name="Vejica 2 5 4 2 4 2 3" xfId="15467"/>
    <cellStyle name="Vejica 2 5 4 2 4 3" xfId="10210"/>
    <cellStyle name="Vejica 2 5 4 2 4 4" xfId="15345"/>
    <cellStyle name="Vejica 2 5 4 2 5" xfId="4117"/>
    <cellStyle name="Vejica 2 5 4 2 5 2" xfId="4118"/>
    <cellStyle name="Vejica 2 5 4 2 5 2 2" xfId="10213"/>
    <cellStyle name="Vejica 2 5 4 2 5 3" xfId="10212"/>
    <cellStyle name="Vejica 2 5 4 2 6" xfId="4119"/>
    <cellStyle name="Vejica 2 5 4 2 6 2" xfId="10214"/>
    <cellStyle name="Vejica 2 5 4 2 7" xfId="4114"/>
    <cellStyle name="Vejica 2 5 4 2 7 2" xfId="10215"/>
    <cellStyle name="Vejica 2 5 4 2 8" xfId="10202"/>
    <cellStyle name="Vejica 2 5 4 3" xfId="1977"/>
    <cellStyle name="Vejica 2 5 4 3 2" xfId="7879"/>
    <cellStyle name="Vejica 2 5 4 3 2 2" xfId="10217"/>
    <cellStyle name="Vejica 2 5 4 3 3" xfId="7275"/>
    <cellStyle name="Vejica 2 5 4 3 3 2" xfId="10218"/>
    <cellStyle name="Vejica 2 5 4 3 4" xfId="10216"/>
    <cellStyle name="Vejica 2 5 4 4" xfId="1978"/>
    <cellStyle name="Vejica 2 5 4 4 2" xfId="4120"/>
    <cellStyle name="Vejica 2 5 4 4 2 2" xfId="10220"/>
    <cellStyle name="Vejica 2 5 4 4 3" xfId="6524"/>
    <cellStyle name="Vejica 2 5 4 4 3 2" xfId="10221"/>
    <cellStyle name="Vejica 2 5 4 4 4" xfId="10222"/>
    <cellStyle name="Vejica 2 5 4 4 5" xfId="10219"/>
    <cellStyle name="Vejica 2 5 4 4 6" xfId="14625"/>
    <cellStyle name="Vejica 2 5 4 4 7" xfId="6050"/>
    <cellStyle name="Vejica 2 5 4 5" xfId="1979"/>
    <cellStyle name="Vejica 2 5 4 5 2" xfId="4121"/>
    <cellStyle name="Vejica 2 5 4 5 2 2" xfId="10224"/>
    <cellStyle name="Vejica 2 5 4 5 2 3" xfId="15468"/>
    <cellStyle name="Vejica 2 5 4 5 3" xfId="10223"/>
    <cellStyle name="Vejica 2 5 4 5 4" xfId="15346"/>
    <cellStyle name="Vejica 2 5 4 6" xfId="4122"/>
    <cellStyle name="Vejica 2 5 4 6 2" xfId="4123"/>
    <cellStyle name="Vejica 2 5 4 6 2 2" xfId="10226"/>
    <cellStyle name="Vejica 2 5 4 6 3" xfId="10225"/>
    <cellStyle name="Vejica 2 5 4 7" xfId="4124"/>
    <cellStyle name="Vejica 2 5 4 7 2" xfId="10227"/>
    <cellStyle name="Vejica 2 5 4 8" xfId="4113"/>
    <cellStyle name="Vejica 2 5 4 8 2" xfId="10228"/>
    <cellStyle name="Vejica 2 5 4 9" xfId="10201"/>
    <cellStyle name="Vejica 2 5 5" xfId="643"/>
    <cellStyle name="Vejica 2 5 5 2" xfId="1980"/>
    <cellStyle name="Vejica 2 5 5 2 2" xfId="7055"/>
    <cellStyle name="Vejica 2 5 5 2 2 2" xfId="10231"/>
    <cellStyle name="Vejica 2 5 5 2 3" xfId="7274"/>
    <cellStyle name="Vejica 2 5 5 2 3 2" xfId="10232"/>
    <cellStyle name="Vejica 2 5 5 2 4" xfId="10230"/>
    <cellStyle name="Vejica 2 5 5 3" xfId="1981"/>
    <cellStyle name="Vejica 2 5 5 3 2" xfId="4126"/>
    <cellStyle name="Vejica 2 5 5 3 2 2" xfId="10234"/>
    <cellStyle name="Vejica 2 5 5 3 3" xfId="6525"/>
    <cellStyle name="Vejica 2 5 5 3 3 2" xfId="10235"/>
    <cellStyle name="Vejica 2 5 5 3 4" xfId="10236"/>
    <cellStyle name="Vejica 2 5 5 3 5" xfId="10233"/>
    <cellStyle name="Vejica 2 5 5 3 6" xfId="14627"/>
    <cellStyle name="Vejica 2 5 5 3 7" xfId="6052"/>
    <cellStyle name="Vejica 2 5 5 4" xfId="1982"/>
    <cellStyle name="Vejica 2 5 5 4 2" xfId="4127"/>
    <cellStyle name="Vejica 2 5 5 4 2 2" xfId="10238"/>
    <cellStyle name="Vejica 2 5 5 4 2 3" xfId="15469"/>
    <cellStyle name="Vejica 2 5 5 4 3" xfId="10237"/>
    <cellStyle name="Vejica 2 5 5 4 4" xfId="15347"/>
    <cellStyle name="Vejica 2 5 5 5" xfId="4128"/>
    <cellStyle name="Vejica 2 5 5 5 2" xfId="4129"/>
    <cellStyle name="Vejica 2 5 5 5 2 2" xfId="10240"/>
    <cellStyle name="Vejica 2 5 5 5 3" xfId="10239"/>
    <cellStyle name="Vejica 2 5 5 6" xfId="4130"/>
    <cellStyle name="Vejica 2 5 5 6 2" xfId="10241"/>
    <cellStyle name="Vejica 2 5 5 7" xfId="4125"/>
    <cellStyle name="Vejica 2 5 5 7 2" xfId="10242"/>
    <cellStyle name="Vejica 2 5 5 8" xfId="10229"/>
    <cellStyle name="Vejica 2 5 6" xfId="1983"/>
    <cellStyle name="Vejica 2 5 6 2" xfId="7877"/>
    <cellStyle name="Vejica 2 5 6 2 2" xfId="10244"/>
    <cellStyle name="Vejica 2 5 6 3" xfId="6255"/>
    <cellStyle name="Vejica 2 5 6 3 2" xfId="10245"/>
    <cellStyle name="Vejica 2 5 6 4" xfId="10243"/>
    <cellStyle name="Vejica 2 5 7" xfId="1984"/>
    <cellStyle name="Vejica 2 5 7 2" xfId="4131"/>
    <cellStyle name="Vejica 2 5 7 2 2" xfId="10247"/>
    <cellStyle name="Vejica 2 5 7 3" xfId="6526"/>
    <cellStyle name="Vejica 2 5 7 3 2" xfId="10248"/>
    <cellStyle name="Vejica 2 5 7 4" xfId="10249"/>
    <cellStyle name="Vejica 2 5 7 5" xfId="10246"/>
    <cellStyle name="Vejica 2 5 7 6" xfId="14616"/>
    <cellStyle name="Vejica 2 5 7 7" xfId="6041"/>
    <cellStyle name="Vejica 2 5 8" xfId="1985"/>
    <cellStyle name="Vejica 2 5 8 2" xfId="4132"/>
    <cellStyle name="Vejica 2 5 8 2 2" xfId="10251"/>
    <cellStyle name="Vejica 2 5 8 2 3" xfId="15470"/>
    <cellStyle name="Vejica 2 5 8 3" xfId="10250"/>
    <cellStyle name="Vejica 2 5 8 4" xfId="15348"/>
    <cellStyle name="Vejica 2 5 9" xfId="4133"/>
    <cellStyle name="Vejica 2 5 9 2" xfId="4134"/>
    <cellStyle name="Vejica 2 5 9 2 2" xfId="10253"/>
    <cellStyle name="Vejica 2 5 9 3" xfId="10252"/>
    <cellStyle name="Vejica 2 6" xfId="644"/>
    <cellStyle name="Vejica 2 6 10" xfId="4136"/>
    <cellStyle name="Vejica 2 6 10 2" xfId="10255"/>
    <cellStyle name="Vejica 2 6 11" xfId="4135"/>
    <cellStyle name="Vejica 2 6 11 2" xfId="10256"/>
    <cellStyle name="Vejica 2 6 12" xfId="10254"/>
    <cellStyle name="Vejica 2 6 2" xfId="645"/>
    <cellStyle name="Vejica 2 6 2 10" xfId="10257"/>
    <cellStyle name="Vejica 2 6 2 2" xfId="646"/>
    <cellStyle name="Vejica 2 6 2 2 2" xfId="647"/>
    <cellStyle name="Vejica 2 6 2 2 2 2" xfId="1986"/>
    <cellStyle name="Vejica 2 6 2 2 2 2 2" xfId="7054"/>
    <cellStyle name="Vejica 2 6 2 2 2 2 2 2" xfId="10261"/>
    <cellStyle name="Vejica 2 6 2 2 2 2 3" xfId="8260"/>
    <cellStyle name="Vejica 2 6 2 2 2 2 3 2" xfId="10262"/>
    <cellStyle name="Vejica 2 6 2 2 2 2 4" xfId="10260"/>
    <cellStyle name="Vejica 2 6 2 2 2 3" xfId="1987"/>
    <cellStyle name="Vejica 2 6 2 2 2 3 2" xfId="4140"/>
    <cellStyle name="Vejica 2 6 2 2 2 3 2 2" xfId="10264"/>
    <cellStyle name="Vejica 2 6 2 2 2 3 3" xfId="6527"/>
    <cellStyle name="Vejica 2 6 2 2 2 3 3 2" xfId="10265"/>
    <cellStyle name="Vejica 2 6 2 2 2 3 4" xfId="10266"/>
    <cellStyle name="Vejica 2 6 2 2 2 3 5" xfId="10263"/>
    <cellStyle name="Vejica 2 6 2 2 2 3 6" xfId="14631"/>
    <cellStyle name="Vejica 2 6 2 2 2 3 7" xfId="6056"/>
    <cellStyle name="Vejica 2 6 2 2 2 4" xfId="1988"/>
    <cellStyle name="Vejica 2 6 2 2 2 4 2" xfId="4141"/>
    <cellStyle name="Vejica 2 6 2 2 2 4 2 2" xfId="10268"/>
    <cellStyle name="Vejica 2 6 2 2 2 4 2 3" xfId="15471"/>
    <cellStyle name="Vejica 2 6 2 2 2 4 3" xfId="10267"/>
    <cellStyle name="Vejica 2 6 2 2 2 4 4" xfId="15349"/>
    <cellStyle name="Vejica 2 6 2 2 2 5" xfId="4142"/>
    <cellStyle name="Vejica 2 6 2 2 2 5 2" xfId="4143"/>
    <cellStyle name="Vejica 2 6 2 2 2 5 2 2" xfId="10270"/>
    <cellStyle name="Vejica 2 6 2 2 2 5 3" xfId="10269"/>
    <cellStyle name="Vejica 2 6 2 2 2 6" xfId="4144"/>
    <cellStyle name="Vejica 2 6 2 2 2 6 2" xfId="10271"/>
    <cellStyle name="Vejica 2 6 2 2 2 7" xfId="4139"/>
    <cellStyle name="Vejica 2 6 2 2 2 7 2" xfId="10272"/>
    <cellStyle name="Vejica 2 6 2 2 2 8" xfId="10259"/>
    <cellStyle name="Vejica 2 6 2 2 3" xfId="1989"/>
    <cellStyle name="Vejica 2 6 2 2 3 2" xfId="5848"/>
    <cellStyle name="Vejica 2 6 2 2 3 2 2" xfId="10274"/>
    <cellStyle name="Vejica 2 6 2 2 3 3" xfId="8269"/>
    <cellStyle name="Vejica 2 6 2 2 3 3 2" xfId="10275"/>
    <cellStyle name="Vejica 2 6 2 2 3 4" xfId="10273"/>
    <cellStyle name="Vejica 2 6 2 2 4" xfId="1990"/>
    <cellStyle name="Vejica 2 6 2 2 4 2" xfId="4145"/>
    <cellStyle name="Vejica 2 6 2 2 4 2 2" xfId="10277"/>
    <cellStyle name="Vejica 2 6 2 2 4 3" xfId="6528"/>
    <cellStyle name="Vejica 2 6 2 2 4 3 2" xfId="10278"/>
    <cellStyle name="Vejica 2 6 2 2 4 4" xfId="10279"/>
    <cellStyle name="Vejica 2 6 2 2 4 5" xfId="10276"/>
    <cellStyle name="Vejica 2 6 2 2 4 6" xfId="14630"/>
    <cellStyle name="Vejica 2 6 2 2 4 7" xfId="6055"/>
    <cellStyle name="Vejica 2 6 2 2 5" xfId="1991"/>
    <cellStyle name="Vejica 2 6 2 2 5 2" xfId="4146"/>
    <cellStyle name="Vejica 2 6 2 2 5 2 2" xfId="10281"/>
    <cellStyle name="Vejica 2 6 2 2 5 2 3" xfId="15472"/>
    <cellStyle name="Vejica 2 6 2 2 5 3" xfId="10280"/>
    <cellStyle name="Vejica 2 6 2 2 5 4" xfId="15350"/>
    <cellStyle name="Vejica 2 6 2 2 6" xfId="4147"/>
    <cellStyle name="Vejica 2 6 2 2 6 2" xfId="4148"/>
    <cellStyle name="Vejica 2 6 2 2 6 2 2" xfId="10283"/>
    <cellStyle name="Vejica 2 6 2 2 6 3" xfId="10282"/>
    <cellStyle name="Vejica 2 6 2 2 7" xfId="4149"/>
    <cellStyle name="Vejica 2 6 2 2 7 2" xfId="10284"/>
    <cellStyle name="Vejica 2 6 2 2 8" xfId="4138"/>
    <cellStyle name="Vejica 2 6 2 2 8 2" xfId="10285"/>
    <cellStyle name="Vejica 2 6 2 2 9" xfId="10258"/>
    <cellStyle name="Vejica 2 6 2 3" xfId="648"/>
    <cellStyle name="Vejica 2 6 2 3 2" xfId="1992"/>
    <cellStyle name="Vejica 2 6 2 3 2 2" xfId="6313"/>
    <cellStyle name="Vejica 2 6 2 3 2 2 2" xfId="10288"/>
    <cellStyle name="Vejica 2 6 2 3 2 3" xfId="8266"/>
    <cellStyle name="Vejica 2 6 2 3 2 3 2" xfId="10289"/>
    <cellStyle name="Vejica 2 6 2 3 2 4" xfId="10287"/>
    <cellStyle name="Vejica 2 6 2 3 3" xfId="1993"/>
    <cellStyle name="Vejica 2 6 2 3 3 2" xfId="4151"/>
    <cellStyle name="Vejica 2 6 2 3 3 2 2" xfId="10291"/>
    <cellStyle name="Vejica 2 6 2 3 3 3" xfId="6529"/>
    <cellStyle name="Vejica 2 6 2 3 3 3 2" xfId="10292"/>
    <cellStyle name="Vejica 2 6 2 3 3 4" xfId="10293"/>
    <cellStyle name="Vejica 2 6 2 3 3 5" xfId="10290"/>
    <cellStyle name="Vejica 2 6 2 3 3 6" xfId="14632"/>
    <cellStyle name="Vejica 2 6 2 3 3 7" xfId="6057"/>
    <cellStyle name="Vejica 2 6 2 3 4" xfId="1994"/>
    <cellStyle name="Vejica 2 6 2 3 4 2" xfId="4152"/>
    <cellStyle name="Vejica 2 6 2 3 4 2 2" xfId="10295"/>
    <cellStyle name="Vejica 2 6 2 3 4 2 3" xfId="15473"/>
    <cellStyle name="Vejica 2 6 2 3 4 3" xfId="10294"/>
    <cellStyle name="Vejica 2 6 2 3 4 4" xfId="15351"/>
    <cellStyle name="Vejica 2 6 2 3 5" xfId="4153"/>
    <cellStyle name="Vejica 2 6 2 3 5 2" xfId="4154"/>
    <cellStyle name="Vejica 2 6 2 3 5 2 2" xfId="10297"/>
    <cellStyle name="Vejica 2 6 2 3 5 3" xfId="10296"/>
    <cellStyle name="Vejica 2 6 2 3 6" xfId="4155"/>
    <cellStyle name="Vejica 2 6 2 3 6 2" xfId="10298"/>
    <cellStyle name="Vejica 2 6 2 3 7" xfId="4150"/>
    <cellStyle name="Vejica 2 6 2 3 7 2" xfId="10299"/>
    <cellStyle name="Vejica 2 6 2 3 8" xfId="10286"/>
    <cellStyle name="Vejica 2 6 2 4" xfId="1995"/>
    <cellStyle name="Vejica 2 6 2 4 2" xfId="7842"/>
    <cellStyle name="Vejica 2 6 2 4 2 2" xfId="10301"/>
    <cellStyle name="Vejica 2 6 2 4 3" xfId="8278"/>
    <cellStyle name="Vejica 2 6 2 4 3 2" xfId="10302"/>
    <cellStyle name="Vejica 2 6 2 4 4" xfId="10300"/>
    <cellStyle name="Vejica 2 6 2 5" xfId="1996"/>
    <cellStyle name="Vejica 2 6 2 5 2" xfId="4156"/>
    <cellStyle name="Vejica 2 6 2 5 2 2" xfId="10304"/>
    <cellStyle name="Vejica 2 6 2 5 3" xfId="6530"/>
    <cellStyle name="Vejica 2 6 2 5 3 2" xfId="10305"/>
    <cellStyle name="Vejica 2 6 2 5 4" xfId="10306"/>
    <cellStyle name="Vejica 2 6 2 5 5" xfId="10303"/>
    <cellStyle name="Vejica 2 6 2 5 6" xfId="14629"/>
    <cellStyle name="Vejica 2 6 2 5 7" xfId="6054"/>
    <cellStyle name="Vejica 2 6 2 6" xfId="1997"/>
    <cellStyle name="Vejica 2 6 2 6 2" xfId="4157"/>
    <cellStyle name="Vejica 2 6 2 6 2 2" xfId="10308"/>
    <cellStyle name="Vejica 2 6 2 6 2 3" xfId="15474"/>
    <cellStyle name="Vejica 2 6 2 6 3" xfId="10307"/>
    <cellStyle name="Vejica 2 6 2 6 4" xfId="15352"/>
    <cellStyle name="Vejica 2 6 2 7" xfId="4158"/>
    <cellStyle name="Vejica 2 6 2 7 2" xfId="4159"/>
    <cellStyle name="Vejica 2 6 2 7 2 2" xfId="10310"/>
    <cellStyle name="Vejica 2 6 2 7 3" xfId="10309"/>
    <cellStyle name="Vejica 2 6 2 8" xfId="4160"/>
    <cellStyle name="Vejica 2 6 2 8 2" xfId="10311"/>
    <cellStyle name="Vejica 2 6 2 9" xfId="4137"/>
    <cellStyle name="Vejica 2 6 2 9 2" xfId="10312"/>
    <cellStyle name="Vejica 2 6 3" xfId="649"/>
    <cellStyle name="Vejica 2 6 3 10" xfId="10313"/>
    <cellStyle name="Vejica 2 6 3 2" xfId="650"/>
    <cellStyle name="Vejica 2 6 3 2 2" xfId="651"/>
    <cellStyle name="Vejica 2 6 3 2 2 2" xfId="1998"/>
    <cellStyle name="Vejica 2 6 3 2 2 2 2" xfId="8156"/>
    <cellStyle name="Vejica 2 6 3 2 2 2 2 2" xfId="10317"/>
    <cellStyle name="Vejica 2 6 3 2 2 2 3" xfId="8259"/>
    <cellStyle name="Vejica 2 6 3 2 2 2 3 2" xfId="10318"/>
    <cellStyle name="Vejica 2 6 3 2 2 2 4" xfId="10316"/>
    <cellStyle name="Vejica 2 6 3 2 2 3" xfId="1999"/>
    <cellStyle name="Vejica 2 6 3 2 2 3 2" xfId="4164"/>
    <cellStyle name="Vejica 2 6 3 2 2 3 2 2" xfId="10320"/>
    <cellStyle name="Vejica 2 6 3 2 2 3 3" xfId="6531"/>
    <cellStyle name="Vejica 2 6 3 2 2 3 3 2" xfId="10321"/>
    <cellStyle name="Vejica 2 6 3 2 2 3 4" xfId="10322"/>
    <cellStyle name="Vejica 2 6 3 2 2 3 5" xfId="10319"/>
    <cellStyle name="Vejica 2 6 3 2 2 3 6" xfId="14635"/>
    <cellStyle name="Vejica 2 6 3 2 2 3 7" xfId="6060"/>
    <cellStyle name="Vejica 2 6 3 2 2 4" xfId="2000"/>
    <cellStyle name="Vejica 2 6 3 2 2 4 2" xfId="4165"/>
    <cellStyle name="Vejica 2 6 3 2 2 4 2 2" xfId="10324"/>
    <cellStyle name="Vejica 2 6 3 2 2 4 2 3" xfId="15475"/>
    <cellStyle name="Vejica 2 6 3 2 2 4 3" xfId="10323"/>
    <cellStyle name="Vejica 2 6 3 2 2 4 4" xfId="15353"/>
    <cellStyle name="Vejica 2 6 3 2 2 5" xfId="4166"/>
    <cellStyle name="Vejica 2 6 3 2 2 5 2" xfId="4167"/>
    <cellStyle name="Vejica 2 6 3 2 2 5 2 2" xfId="10326"/>
    <cellStyle name="Vejica 2 6 3 2 2 5 3" xfId="10325"/>
    <cellStyle name="Vejica 2 6 3 2 2 6" xfId="4168"/>
    <cellStyle name="Vejica 2 6 3 2 2 6 2" xfId="10327"/>
    <cellStyle name="Vejica 2 6 3 2 2 7" xfId="4163"/>
    <cellStyle name="Vejica 2 6 3 2 2 7 2" xfId="10328"/>
    <cellStyle name="Vejica 2 6 3 2 2 8" xfId="10315"/>
    <cellStyle name="Vejica 2 6 3 2 3" xfId="2001"/>
    <cellStyle name="Vejica 2 6 3 2 3 2" xfId="7874"/>
    <cellStyle name="Vejica 2 6 3 2 3 2 2" xfId="10330"/>
    <cellStyle name="Vejica 2 6 3 2 3 3" xfId="8270"/>
    <cellStyle name="Vejica 2 6 3 2 3 3 2" xfId="10331"/>
    <cellStyle name="Vejica 2 6 3 2 3 4" xfId="10329"/>
    <cellStyle name="Vejica 2 6 3 2 4" xfId="2002"/>
    <cellStyle name="Vejica 2 6 3 2 4 2" xfId="4169"/>
    <cellStyle name="Vejica 2 6 3 2 4 2 2" xfId="10333"/>
    <cellStyle name="Vejica 2 6 3 2 4 3" xfId="6532"/>
    <cellStyle name="Vejica 2 6 3 2 4 3 2" xfId="10334"/>
    <cellStyle name="Vejica 2 6 3 2 4 4" xfId="10335"/>
    <cellStyle name="Vejica 2 6 3 2 4 5" xfId="10332"/>
    <cellStyle name="Vejica 2 6 3 2 4 6" xfId="14634"/>
    <cellStyle name="Vejica 2 6 3 2 4 7" xfId="6059"/>
    <cellStyle name="Vejica 2 6 3 2 5" xfId="2003"/>
    <cellStyle name="Vejica 2 6 3 2 5 2" xfId="4170"/>
    <cellStyle name="Vejica 2 6 3 2 5 2 2" xfId="10337"/>
    <cellStyle name="Vejica 2 6 3 2 5 2 3" xfId="15476"/>
    <cellStyle name="Vejica 2 6 3 2 5 3" xfId="10336"/>
    <cellStyle name="Vejica 2 6 3 2 5 4" xfId="15354"/>
    <cellStyle name="Vejica 2 6 3 2 6" xfId="4171"/>
    <cellStyle name="Vejica 2 6 3 2 6 2" xfId="4172"/>
    <cellStyle name="Vejica 2 6 3 2 6 2 2" xfId="10339"/>
    <cellStyle name="Vejica 2 6 3 2 6 3" xfId="10338"/>
    <cellStyle name="Vejica 2 6 3 2 7" xfId="4173"/>
    <cellStyle name="Vejica 2 6 3 2 7 2" xfId="10340"/>
    <cellStyle name="Vejica 2 6 3 2 8" xfId="4162"/>
    <cellStyle name="Vejica 2 6 3 2 8 2" xfId="10341"/>
    <cellStyle name="Vejica 2 6 3 2 9" xfId="10314"/>
    <cellStyle name="Vejica 2 6 3 3" xfId="652"/>
    <cellStyle name="Vejica 2 6 3 3 2" xfId="2004"/>
    <cellStyle name="Vejica 2 6 3 3 2 2" xfId="8130"/>
    <cellStyle name="Vejica 2 6 3 3 2 2 2" xfId="10344"/>
    <cellStyle name="Vejica 2 6 3 3 2 3" xfId="8265"/>
    <cellStyle name="Vejica 2 6 3 3 2 3 2" xfId="10345"/>
    <cellStyle name="Vejica 2 6 3 3 2 4" xfId="10343"/>
    <cellStyle name="Vejica 2 6 3 3 3" xfId="2005"/>
    <cellStyle name="Vejica 2 6 3 3 3 2" xfId="4175"/>
    <cellStyle name="Vejica 2 6 3 3 3 2 2" xfId="10347"/>
    <cellStyle name="Vejica 2 6 3 3 3 3" xfId="6533"/>
    <cellStyle name="Vejica 2 6 3 3 3 3 2" xfId="10348"/>
    <cellStyle name="Vejica 2 6 3 3 3 4" xfId="10349"/>
    <cellStyle name="Vejica 2 6 3 3 3 5" xfId="10346"/>
    <cellStyle name="Vejica 2 6 3 3 3 6" xfId="14636"/>
    <cellStyle name="Vejica 2 6 3 3 3 7" xfId="6061"/>
    <cellStyle name="Vejica 2 6 3 3 4" xfId="2006"/>
    <cellStyle name="Vejica 2 6 3 3 4 2" xfId="4176"/>
    <cellStyle name="Vejica 2 6 3 3 4 2 2" xfId="10351"/>
    <cellStyle name="Vejica 2 6 3 3 4 2 3" xfId="15477"/>
    <cellStyle name="Vejica 2 6 3 3 4 3" xfId="10350"/>
    <cellStyle name="Vejica 2 6 3 3 4 4" xfId="15355"/>
    <cellStyle name="Vejica 2 6 3 3 5" xfId="4177"/>
    <cellStyle name="Vejica 2 6 3 3 5 2" xfId="4178"/>
    <cellStyle name="Vejica 2 6 3 3 5 2 2" xfId="10353"/>
    <cellStyle name="Vejica 2 6 3 3 5 3" xfId="10352"/>
    <cellStyle name="Vejica 2 6 3 3 6" xfId="4179"/>
    <cellStyle name="Vejica 2 6 3 3 6 2" xfId="10354"/>
    <cellStyle name="Vejica 2 6 3 3 7" xfId="4174"/>
    <cellStyle name="Vejica 2 6 3 3 7 2" xfId="10355"/>
    <cellStyle name="Vejica 2 6 3 3 8" xfId="10342"/>
    <cellStyle name="Vejica 2 6 3 4" xfId="2007"/>
    <cellStyle name="Vejica 2 6 3 4 2" xfId="8230"/>
    <cellStyle name="Vejica 2 6 3 4 2 2" xfId="10357"/>
    <cellStyle name="Vejica 2 6 3 4 3" xfId="8279"/>
    <cellStyle name="Vejica 2 6 3 4 3 2" xfId="10358"/>
    <cellStyle name="Vejica 2 6 3 4 4" xfId="10356"/>
    <cellStyle name="Vejica 2 6 3 5" xfId="2008"/>
    <cellStyle name="Vejica 2 6 3 5 2" xfId="4180"/>
    <cellStyle name="Vejica 2 6 3 5 2 2" xfId="10360"/>
    <cellStyle name="Vejica 2 6 3 5 3" xfId="6534"/>
    <cellStyle name="Vejica 2 6 3 5 3 2" xfId="10361"/>
    <cellStyle name="Vejica 2 6 3 5 4" xfId="10362"/>
    <cellStyle name="Vejica 2 6 3 5 5" xfId="10359"/>
    <cellStyle name="Vejica 2 6 3 5 6" xfId="14633"/>
    <cellStyle name="Vejica 2 6 3 5 7" xfId="6058"/>
    <cellStyle name="Vejica 2 6 3 6" xfId="2009"/>
    <cellStyle name="Vejica 2 6 3 6 2" xfId="4181"/>
    <cellStyle name="Vejica 2 6 3 6 2 2" xfId="10364"/>
    <cellStyle name="Vejica 2 6 3 6 2 3" xfId="15478"/>
    <cellStyle name="Vejica 2 6 3 6 3" xfId="10363"/>
    <cellStyle name="Vejica 2 6 3 6 4" xfId="15356"/>
    <cellStyle name="Vejica 2 6 3 7" xfId="4182"/>
    <cellStyle name="Vejica 2 6 3 7 2" xfId="4183"/>
    <cellStyle name="Vejica 2 6 3 7 2 2" xfId="10366"/>
    <cellStyle name="Vejica 2 6 3 7 3" xfId="10365"/>
    <cellStyle name="Vejica 2 6 3 8" xfId="4184"/>
    <cellStyle name="Vejica 2 6 3 8 2" xfId="10367"/>
    <cellStyle name="Vejica 2 6 3 9" xfId="4161"/>
    <cellStyle name="Vejica 2 6 3 9 2" xfId="10368"/>
    <cellStyle name="Vejica 2 6 4" xfId="653"/>
    <cellStyle name="Vejica 2 6 4 2" xfId="654"/>
    <cellStyle name="Vejica 2 6 4 2 2" xfId="2010"/>
    <cellStyle name="Vejica 2 6 4 2 2 2" xfId="7873"/>
    <cellStyle name="Vejica 2 6 4 2 2 2 2" xfId="10372"/>
    <cellStyle name="Vejica 2 6 4 2 2 3" xfId="8267"/>
    <cellStyle name="Vejica 2 6 4 2 2 3 2" xfId="10373"/>
    <cellStyle name="Vejica 2 6 4 2 2 4" xfId="10371"/>
    <cellStyle name="Vejica 2 6 4 2 3" xfId="2011"/>
    <cellStyle name="Vejica 2 6 4 2 3 2" xfId="4187"/>
    <cellStyle name="Vejica 2 6 4 2 3 2 2" xfId="10375"/>
    <cellStyle name="Vejica 2 6 4 2 3 3" xfId="6535"/>
    <cellStyle name="Vejica 2 6 4 2 3 3 2" xfId="10376"/>
    <cellStyle name="Vejica 2 6 4 2 3 4" xfId="10377"/>
    <cellStyle name="Vejica 2 6 4 2 3 5" xfId="10374"/>
    <cellStyle name="Vejica 2 6 4 2 3 6" xfId="14638"/>
    <cellStyle name="Vejica 2 6 4 2 3 7" xfId="6063"/>
    <cellStyle name="Vejica 2 6 4 2 4" xfId="2012"/>
    <cellStyle name="Vejica 2 6 4 2 4 2" xfId="4188"/>
    <cellStyle name="Vejica 2 6 4 2 4 2 2" xfId="10379"/>
    <cellStyle name="Vejica 2 6 4 2 4 2 3" xfId="15479"/>
    <cellStyle name="Vejica 2 6 4 2 4 3" xfId="10378"/>
    <cellStyle name="Vejica 2 6 4 2 4 4" xfId="15357"/>
    <cellStyle name="Vejica 2 6 4 2 5" xfId="4189"/>
    <cellStyle name="Vejica 2 6 4 2 5 2" xfId="4190"/>
    <cellStyle name="Vejica 2 6 4 2 5 2 2" xfId="10381"/>
    <cellStyle name="Vejica 2 6 4 2 5 3" xfId="10380"/>
    <cellStyle name="Vejica 2 6 4 2 6" xfId="4191"/>
    <cellStyle name="Vejica 2 6 4 2 6 2" xfId="10382"/>
    <cellStyle name="Vejica 2 6 4 2 7" xfId="4186"/>
    <cellStyle name="Vejica 2 6 4 2 7 2" xfId="10383"/>
    <cellStyle name="Vejica 2 6 4 2 8" xfId="10370"/>
    <cellStyle name="Vejica 2 6 4 3" xfId="2013"/>
    <cellStyle name="Vejica 2 6 4 3 2" xfId="7872"/>
    <cellStyle name="Vejica 2 6 4 3 2 2" xfId="10385"/>
    <cellStyle name="Vejica 2 6 4 3 3" xfId="8275"/>
    <cellStyle name="Vejica 2 6 4 3 3 2" xfId="10386"/>
    <cellStyle name="Vejica 2 6 4 3 4" xfId="10384"/>
    <cellStyle name="Vejica 2 6 4 4" xfId="2014"/>
    <cellStyle name="Vejica 2 6 4 4 2" xfId="4192"/>
    <cellStyle name="Vejica 2 6 4 4 2 2" xfId="10388"/>
    <cellStyle name="Vejica 2 6 4 4 3" xfId="6536"/>
    <cellStyle name="Vejica 2 6 4 4 3 2" xfId="10389"/>
    <cellStyle name="Vejica 2 6 4 4 4" xfId="10390"/>
    <cellStyle name="Vejica 2 6 4 4 5" xfId="10387"/>
    <cellStyle name="Vejica 2 6 4 4 6" xfId="14637"/>
    <cellStyle name="Vejica 2 6 4 4 7" xfId="6062"/>
    <cellStyle name="Vejica 2 6 4 5" xfId="2015"/>
    <cellStyle name="Vejica 2 6 4 5 2" xfId="4193"/>
    <cellStyle name="Vejica 2 6 4 5 2 2" xfId="10392"/>
    <cellStyle name="Vejica 2 6 4 5 2 3" xfId="15480"/>
    <cellStyle name="Vejica 2 6 4 5 3" xfId="10391"/>
    <cellStyle name="Vejica 2 6 4 5 4" xfId="15358"/>
    <cellStyle name="Vejica 2 6 4 6" xfId="4194"/>
    <cellStyle name="Vejica 2 6 4 6 2" xfId="4195"/>
    <cellStyle name="Vejica 2 6 4 6 2 2" xfId="10394"/>
    <cellStyle name="Vejica 2 6 4 6 3" xfId="10393"/>
    <cellStyle name="Vejica 2 6 4 7" xfId="4196"/>
    <cellStyle name="Vejica 2 6 4 7 2" xfId="10395"/>
    <cellStyle name="Vejica 2 6 4 8" xfId="4185"/>
    <cellStyle name="Vejica 2 6 4 8 2" xfId="10396"/>
    <cellStyle name="Vejica 2 6 4 9" xfId="10369"/>
    <cellStyle name="Vejica 2 6 5" xfId="655"/>
    <cellStyle name="Vejica 2 6 5 2" xfId="2016"/>
    <cellStyle name="Vejica 2 6 5 2 2" xfId="7870"/>
    <cellStyle name="Vejica 2 6 5 2 2 2" xfId="10399"/>
    <cellStyle name="Vejica 2 6 5 2 3" xfId="8255"/>
    <cellStyle name="Vejica 2 6 5 2 3 2" xfId="10400"/>
    <cellStyle name="Vejica 2 6 5 2 4" xfId="10398"/>
    <cellStyle name="Vejica 2 6 5 3" xfId="2017"/>
    <cellStyle name="Vejica 2 6 5 3 2" xfId="4198"/>
    <cellStyle name="Vejica 2 6 5 3 2 2" xfId="10402"/>
    <cellStyle name="Vejica 2 6 5 3 3" xfId="6537"/>
    <cellStyle name="Vejica 2 6 5 3 3 2" xfId="10403"/>
    <cellStyle name="Vejica 2 6 5 3 4" xfId="10404"/>
    <cellStyle name="Vejica 2 6 5 3 5" xfId="10401"/>
    <cellStyle name="Vejica 2 6 5 3 6" xfId="14639"/>
    <cellStyle name="Vejica 2 6 5 3 7" xfId="6064"/>
    <cellStyle name="Vejica 2 6 5 4" xfId="2018"/>
    <cellStyle name="Vejica 2 6 5 4 2" xfId="4199"/>
    <cellStyle name="Vejica 2 6 5 4 2 2" xfId="10406"/>
    <cellStyle name="Vejica 2 6 5 4 2 3" xfId="15481"/>
    <cellStyle name="Vejica 2 6 5 4 3" xfId="10405"/>
    <cellStyle name="Vejica 2 6 5 4 4" xfId="15359"/>
    <cellStyle name="Vejica 2 6 5 5" xfId="4200"/>
    <cellStyle name="Vejica 2 6 5 5 2" xfId="4201"/>
    <cellStyle name="Vejica 2 6 5 5 2 2" xfId="10408"/>
    <cellStyle name="Vejica 2 6 5 5 3" xfId="10407"/>
    <cellStyle name="Vejica 2 6 5 6" xfId="4202"/>
    <cellStyle name="Vejica 2 6 5 6 2" xfId="10409"/>
    <cellStyle name="Vejica 2 6 5 7" xfId="4197"/>
    <cellStyle name="Vejica 2 6 5 7 2" xfId="10410"/>
    <cellStyle name="Vejica 2 6 5 8" xfId="10397"/>
    <cellStyle name="Vejica 2 6 6" xfId="2019"/>
    <cellStyle name="Vejica 2 6 6 2" xfId="8166"/>
    <cellStyle name="Vejica 2 6 6 2 2" xfId="10412"/>
    <cellStyle name="Vejica 2 6 6 3" xfId="7272"/>
    <cellStyle name="Vejica 2 6 6 3 2" xfId="10413"/>
    <cellStyle name="Vejica 2 6 6 4" xfId="10411"/>
    <cellStyle name="Vejica 2 6 7" xfId="2020"/>
    <cellStyle name="Vejica 2 6 7 2" xfId="4203"/>
    <cellStyle name="Vejica 2 6 7 2 2" xfId="10415"/>
    <cellStyle name="Vejica 2 6 7 3" xfId="6538"/>
    <cellStyle name="Vejica 2 6 7 3 2" xfId="10416"/>
    <cellStyle name="Vejica 2 6 7 4" xfId="10417"/>
    <cellStyle name="Vejica 2 6 7 5" xfId="10414"/>
    <cellStyle name="Vejica 2 6 7 6" xfId="14628"/>
    <cellStyle name="Vejica 2 6 7 7" xfId="6053"/>
    <cellStyle name="Vejica 2 6 8" xfId="2021"/>
    <cellStyle name="Vejica 2 6 8 2" xfId="4204"/>
    <cellStyle name="Vejica 2 6 8 2 2" xfId="10419"/>
    <cellStyle name="Vejica 2 6 8 2 3" xfId="15482"/>
    <cellStyle name="Vejica 2 6 8 3" xfId="10418"/>
    <cellStyle name="Vejica 2 6 8 4" xfId="15360"/>
    <cellStyle name="Vejica 2 6 9" xfId="4205"/>
    <cellStyle name="Vejica 2 6 9 2" xfId="4206"/>
    <cellStyle name="Vejica 2 6 9 2 2" xfId="10421"/>
    <cellStyle name="Vejica 2 6 9 3" xfId="10420"/>
    <cellStyle name="Vejica 2 7" xfId="4"/>
    <cellStyle name="Vejica 2 7 10" xfId="4208"/>
    <cellStyle name="Vejica 2 7 10 2" xfId="10423"/>
    <cellStyle name="Vejica 2 7 11" xfId="4207"/>
    <cellStyle name="Vejica 2 7 11 2" xfId="10424"/>
    <cellStyle name="Vejica 2 7 12" xfId="10422"/>
    <cellStyle name="Vejica 2 7 2" xfId="656"/>
    <cellStyle name="Vejica 2 7 2 10" xfId="4209"/>
    <cellStyle name="Vejica 2 7 2 10 2" xfId="10426"/>
    <cellStyle name="Vejica 2 7 2 11" xfId="10425"/>
    <cellStyle name="Vejica 2 7 2 2" xfId="657"/>
    <cellStyle name="Vejica 2 7 2 2 2" xfId="658"/>
    <cellStyle name="Vejica 2 7 2 2 2 2" xfId="2022"/>
    <cellStyle name="Vejica 2 7 2 2 2 2 2" xfId="7871"/>
    <cellStyle name="Vejica 2 7 2 2 2 2 2 2" xfId="10430"/>
    <cellStyle name="Vejica 2 7 2 2 2 2 3" xfId="5894"/>
    <cellStyle name="Vejica 2 7 2 2 2 2 3 2" xfId="10431"/>
    <cellStyle name="Vejica 2 7 2 2 2 2 4" xfId="10429"/>
    <cellStyle name="Vejica 2 7 2 2 2 3" xfId="2023"/>
    <cellStyle name="Vejica 2 7 2 2 2 3 2" xfId="4212"/>
    <cellStyle name="Vejica 2 7 2 2 2 3 2 2" xfId="10433"/>
    <cellStyle name="Vejica 2 7 2 2 2 3 3" xfId="6539"/>
    <cellStyle name="Vejica 2 7 2 2 2 3 3 2" xfId="10434"/>
    <cellStyle name="Vejica 2 7 2 2 2 3 4" xfId="10435"/>
    <cellStyle name="Vejica 2 7 2 2 2 3 5" xfId="10432"/>
    <cellStyle name="Vejica 2 7 2 2 2 3 6" xfId="14643"/>
    <cellStyle name="Vejica 2 7 2 2 2 3 7" xfId="6068"/>
    <cellStyle name="Vejica 2 7 2 2 2 4" xfId="2024"/>
    <cellStyle name="Vejica 2 7 2 2 2 4 2" xfId="4213"/>
    <cellStyle name="Vejica 2 7 2 2 2 4 2 2" xfId="10437"/>
    <cellStyle name="Vejica 2 7 2 2 2 4 2 3" xfId="15483"/>
    <cellStyle name="Vejica 2 7 2 2 2 4 3" xfId="10436"/>
    <cellStyle name="Vejica 2 7 2 2 2 4 4" xfId="15361"/>
    <cellStyle name="Vejica 2 7 2 2 2 5" xfId="4214"/>
    <cellStyle name="Vejica 2 7 2 2 2 5 2" xfId="4215"/>
    <cellStyle name="Vejica 2 7 2 2 2 5 2 2" xfId="10439"/>
    <cellStyle name="Vejica 2 7 2 2 2 5 3" xfId="10438"/>
    <cellStyle name="Vejica 2 7 2 2 2 6" xfId="4216"/>
    <cellStyle name="Vejica 2 7 2 2 2 6 2" xfId="10440"/>
    <cellStyle name="Vejica 2 7 2 2 2 7" xfId="4211"/>
    <cellStyle name="Vejica 2 7 2 2 2 7 2" xfId="10441"/>
    <cellStyle name="Vejica 2 7 2 2 2 8" xfId="10428"/>
    <cellStyle name="Vejica 2 7 2 2 3" xfId="2025"/>
    <cellStyle name="Vejica 2 7 2 2 3 2" xfId="7053"/>
    <cellStyle name="Vejica 2 7 2 2 3 2 2" xfId="10443"/>
    <cellStyle name="Vejica 2 7 2 2 3 3" xfId="8276"/>
    <cellStyle name="Vejica 2 7 2 2 3 3 2" xfId="10444"/>
    <cellStyle name="Vejica 2 7 2 2 3 4" xfId="10442"/>
    <cellStyle name="Vejica 2 7 2 2 4" xfId="2026"/>
    <cellStyle name="Vejica 2 7 2 2 4 2" xfId="4217"/>
    <cellStyle name="Vejica 2 7 2 2 4 2 2" xfId="10446"/>
    <cellStyle name="Vejica 2 7 2 2 4 3" xfId="6540"/>
    <cellStyle name="Vejica 2 7 2 2 4 3 2" xfId="10447"/>
    <cellStyle name="Vejica 2 7 2 2 4 4" xfId="10448"/>
    <cellStyle name="Vejica 2 7 2 2 4 5" xfId="10445"/>
    <cellStyle name="Vejica 2 7 2 2 4 6" xfId="14642"/>
    <cellStyle name="Vejica 2 7 2 2 4 7" xfId="6067"/>
    <cellStyle name="Vejica 2 7 2 2 5" xfId="2027"/>
    <cellStyle name="Vejica 2 7 2 2 5 2" xfId="4218"/>
    <cellStyle name="Vejica 2 7 2 2 5 2 2" xfId="10450"/>
    <cellStyle name="Vejica 2 7 2 2 5 2 3" xfId="15484"/>
    <cellStyle name="Vejica 2 7 2 2 5 3" xfId="10449"/>
    <cellStyle name="Vejica 2 7 2 2 5 4" xfId="15362"/>
    <cellStyle name="Vejica 2 7 2 2 6" xfId="4219"/>
    <cellStyle name="Vejica 2 7 2 2 6 2" xfId="4220"/>
    <cellStyle name="Vejica 2 7 2 2 6 2 2" xfId="10452"/>
    <cellStyle name="Vejica 2 7 2 2 6 3" xfId="10451"/>
    <cellStyle name="Vejica 2 7 2 2 7" xfId="4221"/>
    <cellStyle name="Vejica 2 7 2 2 7 2" xfId="10453"/>
    <cellStyle name="Vejica 2 7 2 2 8" xfId="4210"/>
    <cellStyle name="Vejica 2 7 2 2 8 2" xfId="10454"/>
    <cellStyle name="Vejica 2 7 2 2 9" xfId="10427"/>
    <cellStyle name="Vejica 2 7 2 3" xfId="659"/>
    <cellStyle name="Vejica 2 7 2 3 2" xfId="2028"/>
    <cellStyle name="Vejica 2 7 2 3 2 2" xfId="7868"/>
    <cellStyle name="Vejica 2 7 2 3 2 2 2" xfId="10457"/>
    <cellStyle name="Vejica 2 7 2 3 2 3" xfId="8281"/>
    <cellStyle name="Vejica 2 7 2 3 2 3 2" xfId="10458"/>
    <cellStyle name="Vejica 2 7 2 3 2 4" xfId="10456"/>
    <cellStyle name="Vejica 2 7 2 3 3" xfId="2029"/>
    <cellStyle name="Vejica 2 7 2 3 3 2" xfId="4223"/>
    <cellStyle name="Vejica 2 7 2 3 3 2 2" xfId="10460"/>
    <cellStyle name="Vejica 2 7 2 3 3 3" xfId="6541"/>
    <cellStyle name="Vejica 2 7 2 3 3 3 2" xfId="10461"/>
    <cellStyle name="Vejica 2 7 2 3 3 4" xfId="10462"/>
    <cellStyle name="Vejica 2 7 2 3 3 5" xfId="10459"/>
    <cellStyle name="Vejica 2 7 2 3 3 6" xfId="14644"/>
    <cellStyle name="Vejica 2 7 2 3 3 7" xfId="6069"/>
    <cellStyle name="Vejica 2 7 2 3 4" xfId="2030"/>
    <cellStyle name="Vejica 2 7 2 3 4 2" xfId="4224"/>
    <cellStyle name="Vejica 2 7 2 3 4 2 2" xfId="10464"/>
    <cellStyle name="Vejica 2 7 2 3 4 2 3" xfId="15485"/>
    <cellStyle name="Vejica 2 7 2 3 4 3" xfId="10463"/>
    <cellStyle name="Vejica 2 7 2 3 4 4" xfId="15363"/>
    <cellStyle name="Vejica 2 7 2 3 5" xfId="4225"/>
    <cellStyle name="Vejica 2 7 2 3 5 2" xfId="4226"/>
    <cellStyle name="Vejica 2 7 2 3 5 2 2" xfId="10466"/>
    <cellStyle name="Vejica 2 7 2 3 5 3" xfId="10465"/>
    <cellStyle name="Vejica 2 7 2 3 6" xfId="4227"/>
    <cellStyle name="Vejica 2 7 2 3 6 2" xfId="10467"/>
    <cellStyle name="Vejica 2 7 2 3 7" xfId="4222"/>
    <cellStyle name="Vejica 2 7 2 3 7 2" xfId="10468"/>
    <cellStyle name="Vejica 2 7 2 3 8" xfId="10455"/>
    <cellStyle name="Vejica 2 7 2 4" xfId="2031"/>
    <cellStyle name="Vejica 2 7 2 4 2" xfId="8165"/>
    <cellStyle name="Vejica 2 7 2 4 2 2" xfId="10470"/>
    <cellStyle name="Vejica 2 7 2 4 3" xfId="8273"/>
    <cellStyle name="Vejica 2 7 2 4 3 2" xfId="10471"/>
    <cellStyle name="Vejica 2 7 2 4 4" xfId="10469"/>
    <cellStyle name="Vejica 2 7 2 5" xfId="2032"/>
    <cellStyle name="Vejica 2 7 2 5 2" xfId="4228"/>
    <cellStyle name="Vejica 2 7 2 5 2 2" xfId="10473"/>
    <cellStyle name="Vejica 2 7 2 5 3" xfId="6542"/>
    <cellStyle name="Vejica 2 7 2 5 3 2" xfId="10474"/>
    <cellStyle name="Vejica 2 7 2 5 4" xfId="10475"/>
    <cellStyle name="Vejica 2 7 2 5 5" xfId="10472"/>
    <cellStyle name="Vejica 2 7 2 5 6" xfId="14641"/>
    <cellStyle name="Vejica 2 7 2 5 7" xfId="6066"/>
    <cellStyle name="Vejica 2 7 2 6" xfId="2033"/>
    <cellStyle name="Vejica 2 7 2 6 2" xfId="4229"/>
    <cellStyle name="Vejica 2 7 2 6 2 2" xfId="10477"/>
    <cellStyle name="Vejica 2 7 2 6 2 3" xfId="15486"/>
    <cellStyle name="Vejica 2 7 2 6 3" xfId="10476"/>
    <cellStyle name="Vejica 2 7 2 6 4" xfId="15364"/>
    <cellStyle name="Vejica 2 7 2 7" xfId="2034"/>
    <cellStyle name="Vejica 2 7 2 7 2" xfId="10478"/>
    <cellStyle name="Vejica 2 7 2 7 3" xfId="15365"/>
    <cellStyle name="Vejica 2 7 2 8" xfId="4230"/>
    <cellStyle name="Vejica 2 7 2 8 2" xfId="4231"/>
    <cellStyle name="Vejica 2 7 2 8 2 2" xfId="10480"/>
    <cellStyle name="Vejica 2 7 2 8 3" xfId="10479"/>
    <cellStyle name="Vejica 2 7 2 9" xfId="4232"/>
    <cellStyle name="Vejica 2 7 2 9 2" xfId="10481"/>
    <cellStyle name="Vejica 2 7 3" xfId="660"/>
    <cellStyle name="Vejica 2 7 3 10" xfId="10482"/>
    <cellStyle name="Vejica 2 7 3 2" xfId="661"/>
    <cellStyle name="Vejica 2 7 3 2 2" xfId="662"/>
    <cellStyle name="Vejica 2 7 3 2 2 2" xfId="2035"/>
    <cellStyle name="Vejica 2 7 3 2 2 2 2" xfId="7869"/>
    <cellStyle name="Vejica 2 7 3 2 2 2 2 2" xfId="10486"/>
    <cellStyle name="Vejica 2 7 3 2 2 2 3" xfId="8268"/>
    <cellStyle name="Vejica 2 7 3 2 2 2 3 2" xfId="10487"/>
    <cellStyle name="Vejica 2 7 3 2 2 2 4" xfId="10485"/>
    <cellStyle name="Vejica 2 7 3 2 2 3" xfId="2036"/>
    <cellStyle name="Vejica 2 7 3 2 2 3 2" xfId="4236"/>
    <cellStyle name="Vejica 2 7 3 2 2 3 2 2" xfId="10489"/>
    <cellStyle name="Vejica 2 7 3 2 2 3 3" xfId="6543"/>
    <cellStyle name="Vejica 2 7 3 2 2 3 3 2" xfId="10490"/>
    <cellStyle name="Vejica 2 7 3 2 2 3 4" xfId="10491"/>
    <cellStyle name="Vejica 2 7 3 2 2 3 5" xfId="10488"/>
    <cellStyle name="Vejica 2 7 3 2 2 3 6" xfId="14647"/>
    <cellStyle name="Vejica 2 7 3 2 2 3 7" xfId="6072"/>
    <cellStyle name="Vejica 2 7 3 2 2 4" xfId="2037"/>
    <cellStyle name="Vejica 2 7 3 2 2 4 2" xfId="4237"/>
    <cellStyle name="Vejica 2 7 3 2 2 4 2 2" xfId="10493"/>
    <cellStyle name="Vejica 2 7 3 2 2 4 2 3" xfId="15487"/>
    <cellStyle name="Vejica 2 7 3 2 2 4 3" xfId="10492"/>
    <cellStyle name="Vejica 2 7 3 2 2 4 4" xfId="15366"/>
    <cellStyle name="Vejica 2 7 3 2 2 5" xfId="4238"/>
    <cellStyle name="Vejica 2 7 3 2 2 5 2" xfId="4239"/>
    <cellStyle name="Vejica 2 7 3 2 2 5 2 2" xfId="10495"/>
    <cellStyle name="Vejica 2 7 3 2 2 5 3" xfId="10494"/>
    <cellStyle name="Vejica 2 7 3 2 2 6" xfId="4240"/>
    <cellStyle name="Vejica 2 7 3 2 2 6 2" xfId="10496"/>
    <cellStyle name="Vejica 2 7 3 2 2 7" xfId="4235"/>
    <cellStyle name="Vejica 2 7 3 2 2 7 2" xfId="10497"/>
    <cellStyle name="Vejica 2 7 3 2 2 8" xfId="10484"/>
    <cellStyle name="Vejica 2 7 3 2 3" xfId="2038"/>
    <cellStyle name="Vejica 2 7 3 2 3 2" xfId="7052"/>
    <cellStyle name="Vejica 2 7 3 2 3 2 2" xfId="10499"/>
    <cellStyle name="Vejica 2 7 3 2 3 3" xfId="8277"/>
    <cellStyle name="Vejica 2 7 3 2 3 3 2" xfId="10500"/>
    <cellStyle name="Vejica 2 7 3 2 3 4" xfId="10498"/>
    <cellStyle name="Vejica 2 7 3 2 4" xfId="2039"/>
    <cellStyle name="Vejica 2 7 3 2 4 2" xfId="4241"/>
    <cellStyle name="Vejica 2 7 3 2 4 2 2" xfId="10502"/>
    <cellStyle name="Vejica 2 7 3 2 4 3" xfId="6544"/>
    <cellStyle name="Vejica 2 7 3 2 4 3 2" xfId="10503"/>
    <cellStyle name="Vejica 2 7 3 2 4 4" xfId="10504"/>
    <cellStyle name="Vejica 2 7 3 2 4 5" xfId="10501"/>
    <cellStyle name="Vejica 2 7 3 2 4 6" xfId="14646"/>
    <cellStyle name="Vejica 2 7 3 2 4 7" xfId="6071"/>
    <cellStyle name="Vejica 2 7 3 2 5" xfId="2040"/>
    <cellStyle name="Vejica 2 7 3 2 5 2" xfId="4242"/>
    <cellStyle name="Vejica 2 7 3 2 5 2 2" xfId="10506"/>
    <cellStyle name="Vejica 2 7 3 2 5 2 3" xfId="15488"/>
    <cellStyle name="Vejica 2 7 3 2 5 3" xfId="10505"/>
    <cellStyle name="Vejica 2 7 3 2 5 4" xfId="15367"/>
    <cellStyle name="Vejica 2 7 3 2 6" xfId="4243"/>
    <cellStyle name="Vejica 2 7 3 2 6 2" xfId="4244"/>
    <cellStyle name="Vejica 2 7 3 2 6 2 2" xfId="10508"/>
    <cellStyle name="Vejica 2 7 3 2 6 3" xfId="10507"/>
    <cellStyle name="Vejica 2 7 3 2 7" xfId="4245"/>
    <cellStyle name="Vejica 2 7 3 2 7 2" xfId="10509"/>
    <cellStyle name="Vejica 2 7 3 2 8" xfId="4234"/>
    <cellStyle name="Vejica 2 7 3 2 8 2" xfId="10510"/>
    <cellStyle name="Vejica 2 7 3 2 9" xfId="10483"/>
    <cellStyle name="Vejica 2 7 3 3" xfId="663"/>
    <cellStyle name="Vejica 2 7 3 3 2" xfId="2041"/>
    <cellStyle name="Vejica 2 7 3 3 2 2" xfId="7867"/>
    <cellStyle name="Vejica 2 7 3 3 2 2 2" xfId="10513"/>
    <cellStyle name="Vejica 2 7 3 3 2 3" xfId="8280"/>
    <cellStyle name="Vejica 2 7 3 3 2 3 2" xfId="10514"/>
    <cellStyle name="Vejica 2 7 3 3 2 4" xfId="10512"/>
    <cellStyle name="Vejica 2 7 3 3 3" xfId="2042"/>
    <cellStyle name="Vejica 2 7 3 3 3 2" xfId="4247"/>
    <cellStyle name="Vejica 2 7 3 3 3 2 2" xfId="10516"/>
    <cellStyle name="Vejica 2 7 3 3 3 3" xfId="6545"/>
    <cellStyle name="Vejica 2 7 3 3 3 3 2" xfId="10517"/>
    <cellStyle name="Vejica 2 7 3 3 3 4" xfId="10518"/>
    <cellStyle name="Vejica 2 7 3 3 3 5" xfId="10515"/>
    <cellStyle name="Vejica 2 7 3 3 3 6" xfId="14648"/>
    <cellStyle name="Vejica 2 7 3 3 3 7" xfId="6073"/>
    <cellStyle name="Vejica 2 7 3 3 4" xfId="2043"/>
    <cellStyle name="Vejica 2 7 3 3 4 2" xfId="4248"/>
    <cellStyle name="Vejica 2 7 3 3 4 2 2" xfId="10520"/>
    <cellStyle name="Vejica 2 7 3 3 4 2 3" xfId="15489"/>
    <cellStyle name="Vejica 2 7 3 3 4 3" xfId="10519"/>
    <cellStyle name="Vejica 2 7 3 3 4 4" xfId="15368"/>
    <cellStyle name="Vejica 2 7 3 3 5" xfId="4249"/>
    <cellStyle name="Vejica 2 7 3 3 5 2" xfId="4250"/>
    <cellStyle name="Vejica 2 7 3 3 5 2 2" xfId="10522"/>
    <cellStyle name="Vejica 2 7 3 3 5 3" xfId="10521"/>
    <cellStyle name="Vejica 2 7 3 3 6" xfId="4251"/>
    <cellStyle name="Vejica 2 7 3 3 6 2" xfId="10523"/>
    <cellStyle name="Vejica 2 7 3 3 7" xfId="4246"/>
    <cellStyle name="Vejica 2 7 3 3 7 2" xfId="10524"/>
    <cellStyle name="Vejica 2 7 3 3 8" xfId="10511"/>
    <cellStyle name="Vejica 2 7 3 4" xfId="2044"/>
    <cellStyle name="Vejica 2 7 3 4 2" xfId="7051"/>
    <cellStyle name="Vejica 2 7 3 4 2 2" xfId="10526"/>
    <cellStyle name="Vejica 2 7 3 4 3" xfId="8271"/>
    <cellStyle name="Vejica 2 7 3 4 3 2" xfId="10527"/>
    <cellStyle name="Vejica 2 7 3 4 4" xfId="10525"/>
    <cellStyle name="Vejica 2 7 3 5" xfId="2045"/>
    <cellStyle name="Vejica 2 7 3 5 2" xfId="4252"/>
    <cellStyle name="Vejica 2 7 3 5 2 2" xfId="10529"/>
    <cellStyle name="Vejica 2 7 3 5 3" xfId="6546"/>
    <cellStyle name="Vejica 2 7 3 5 3 2" xfId="10530"/>
    <cellStyle name="Vejica 2 7 3 5 4" xfId="10531"/>
    <cellStyle name="Vejica 2 7 3 5 5" xfId="10528"/>
    <cellStyle name="Vejica 2 7 3 5 6" xfId="14645"/>
    <cellStyle name="Vejica 2 7 3 5 7" xfId="6070"/>
    <cellStyle name="Vejica 2 7 3 6" xfId="2046"/>
    <cellStyle name="Vejica 2 7 3 6 2" xfId="4253"/>
    <cellStyle name="Vejica 2 7 3 6 2 2" xfId="10533"/>
    <cellStyle name="Vejica 2 7 3 6 2 3" xfId="15490"/>
    <cellStyle name="Vejica 2 7 3 6 3" xfId="10532"/>
    <cellStyle name="Vejica 2 7 3 6 4" xfId="15369"/>
    <cellStyle name="Vejica 2 7 3 7" xfId="4254"/>
    <cellStyle name="Vejica 2 7 3 7 2" xfId="4255"/>
    <cellStyle name="Vejica 2 7 3 7 2 2" xfId="10535"/>
    <cellStyle name="Vejica 2 7 3 7 3" xfId="10534"/>
    <cellStyle name="Vejica 2 7 3 8" xfId="4256"/>
    <cellStyle name="Vejica 2 7 3 8 2" xfId="10536"/>
    <cellStyle name="Vejica 2 7 3 9" xfId="4233"/>
    <cellStyle name="Vejica 2 7 3 9 2" xfId="10537"/>
    <cellStyle name="Vejica 2 7 4" xfId="664"/>
    <cellStyle name="Vejica 2 7 4 2" xfId="665"/>
    <cellStyle name="Vejica 2 7 4 2 2" xfId="2047"/>
    <cellStyle name="Vejica 2 7 4 2 2 2" xfId="8120"/>
    <cellStyle name="Vejica 2 7 4 2 2 2 2" xfId="10541"/>
    <cellStyle name="Vejica 2 7 4 2 2 3" xfId="7271"/>
    <cellStyle name="Vejica 2 7 4 2 2 3 2" xfId="10542"/>
    <cellStyle name="Vejica 2 7 4 2 2 4" xfId="10540"/>
    <cellStyle name="Vejica 2 7 4 2 3" xfId="2048"/>
    <cellStyle name="Vejica 2 7 4 2 3 2" xfId="4259"/>
    <cellStyle name="Vejica 2 7 4 2 3 2 2" xfId="10544"/>
    <cellStyle name="Vejica 2 7 4 2 3 3" xfId="6547"/>
    <cellStyle name="Vejica 2 7 4 2 3 3 2" xfId="10545"/>
    <cellStyle name="Vejica 2 7 4 2 3 4" xfId="10546"/>
    <cellStyle name="Vejica 2 7 4 2 3 5" xfId="10543"/>
    <cellStyle name="Vejica 2 7 4 2 3 6" xfId="14650"/>
    <cellStyle name="Vejica 2 7 4 2 3 7" xfId="6075"/>
    <cellStyle name="Vejica 2 7 4 2 4" xfId="2049"/>
    <cellStyle name="Vejica 2 7 4 2 4 2" xfId="4260"/>
    <cellStyle name="Vejica 2 7 4 2 4 2 2" xfId="10548"/>
    <cellStyle name="Vejica 2 7 4 2 4 2 3" xfId="15491"/>
    <cellStyle name="Vejica 2 7 4 2 4 3" xfId="10547"/>
    <cellStyle name="Vejica 2 7 4 2 4 4" xfId="15370"/>
    <cellStyle name="Vejica 2 7 4 2 5" xfId="4261"/>
    <cellStyle name="Vejica 2 7 4 2 5 2" xfId="4262"/>
    <cellStyle name="Vejica 2 7 4 2 5 2 2" xfId="10550"/>
    <cellStyle name="Vejica 2 7 4 2 5 3" xfId="10549"/>
    <cellStyle name="Vejica 2 7 4 2 6" xfId="4263"/>
    <cellStyle name="Vejica 2 7 4 2 6 2" xfId="10551"/>
    <cellStyle name="Vejica 2 7 4 2 7" xfId="4258"/>
    <cellStyle name="Vejica 2 7 4 2 7 2" xfId="10552"/>
    <cellStyle name="Vejica 2 7 4 2 8" xfId="10539"/>
    <cellStyle name="Vejica 2 7 4 3" xfId="2050"/>
    <cellStyle name="Vejica 2 7 4 3 2" xfId="7858"/>
    <cellStyle name="Vejica 2 7 4 3 2 2" xfId="10554"/>
    <cellStyle name="Vejica 2 7 4 3 3" xfId="5836"/>
    <cellStyle name="Vejica 2 7 4 3 3 2" xfId="10555"/>
    <cellStyle name="Vejica 2 7 4 3 4" xfId="10553"/>
    <cellStyle name="Vejica 2 7 4 4" xfId="2051"/>
    <cellStyle name="Vejica 2 7 4 4 2" xfId="4264"/>
    <cellStyle name="Vejica 2 7 4 4 2 2" xfId="10557"/>
    <cellStyle name="Vejica 2 7 4 4 3" xfId="6548"/>
    <cellStyle name="Vejica 2 7 4 4 3 2" xfId="10558"/>
    <cellStyle name="Vejica 2 7 4 4 4" xfId="10559"/>
    <cellStyle name="Vejica 2 7 4 4 5" xfId="10556"/>
    <cellStyle name="Vejica 2 7 4 4 6" xfId="14649"/>
    <cellStyle name="Vejica 2 7 4 4 7" xfId="6074"/>
    <cellStyle name="Vejica 2 7 4 5" xfId="2052"/>
    <cellStyle name="Vejica 2 7 4 5 2" xfId="4265"/>
    <cellStyle name="Vejica 2 7 4 5 2 2" xfId="10561"/>
    <cellStyle name="Vejica 2 7 4 5 2 3" xfId="15492"/>
    <cellStyle name="Vejica 2 7 4 5 3" xfId="10560"/>
    <cellStyle name="Vejica 2 7 4 5 4" xfId="15371"/>
    <cellStyle name="Vejica 2 7 4 6" xfId="4266"/>
    <cellStyle name="Vejica 2 7 4 6 2" xfId="4267"/>
    <cellStyle name="Vejica 2 7 4 6 2 2" xfId="10563"/>
    <cellStyle name="Vejica 2 7 4 6 3" xfId="10562"/>
    <cellStyle name="Vejica 2 7 4 7" xfId="4268"/>
    <cellStyle name="Vejica 2 7 4 7 2" xfId="10564"/>
    <cellStyle name="Vejica 2 7 4 8" xfId="4257"/>
    <cellStyle name="Vejica 2 7 4 8 2" xfId="10565"/>
    <cellStyle name="Vejica 2 7 4 9" xfId="10538"/>
    <cellStyle name="Vejica 2 7 5" xfId="666"/>
    <cellStyle name="Vejica 2 7 5 2" xfId="2053"/>
    <cellStyle name="Vejica 2 7 5 2 2" xfId="8162"/>
    <cellStyle name="Vejica 2 7 5 2 2 2" xfId="10568"/>
    <cellStyle name="Vejica 2 7 5 2 3" xfId="7270"/>
    <cellStyle name="Vejica 2 7 5 2 3 2" xfId="10569"/>
    <cellStyle name="Vejica 2 7 5 2 4" xfId="10567"/>
    <cellStyle name="Vejica 2 7 5 3" xfId="2054"/>
    <cellStyle name="Vejica 2 7 5 3 2" xfId="4270"/>
    <cellStyle name="Vejica 2 7 5 3 2 2" xfId="10571"/>
    <cellStyle name="Vejica 2 7 5 3 3" xfId="6549"/>
    <cellStyle name="Vejica 2 7 5 3 3 2" xfId="10572"/>
    <cellStyle name="Vejica 2 7 5 3 4" xfId="10573"/>
    <cellStyle name="Vejica 2 7 5 3 5" xfId="10570"/>
    <cellStyle name="Vejica 2 7 5 3 6" xfId="14651"/>
    <cellStyle name="Vejica 2 7 5 3 7" xfId="6076"/>
    <cellStyle name="Vejica 2 7 5 4" xfId="2055"/>
    <cellStyle name="Vejica 2 7 5 4 2" xfId="4271"/>
    <cellStyle name="Vejica 2 7 5 4 2 2" xfId="10575"/>
    <cellStyle name="Vejica 2 7 5 4 2 3" xfId="15493"/>
    <cellStyle name="Vejica 2 7 5 4 3" xfId="10574"/>
    <cellStyle name="Vejica 2 7 5 4 4" xfId="15372"/>
    <cellStyle name="Vejica 2 7 5 5" xfId="4272"/>
    <cellStyle name="Vejica 2 7 5 5 2" xfId="4273"/>
    <cellStyle name="Vejica 2 7 5 5 2 2" xfId="10577"/>
    <cellStyle name="Vejica 2 7 5 5 3" xfId="10576"/>
    <cellStyle name="Vejica 2 7 5 6" xfId="4274"/>
    <cellStyle name="Vejica 2 7 5 6 2" xfId="10578"/>
    <cellStyle name="Vejica 2 7 5 7" xfId="4269"/>
    <cellStyle name="Vejica 2 7 5 7 2" xfId="10579"/>
    <cellStyle name="Vejica 2 7 5 8" xfId="10566"/>
    <cellStyle name="Vejica 2 7 6" xfId="785"/>
    <cellStyle name="Vejica 2 7 6 2" xfId="4275"/>
    <cellStyle name="Vejica 2 7 6 2 2" xfId="10581"/>
    <cellStyle name="Vejica 2 7 6 3" xfId="6209"/>
    <cellStyle name="Vejica 2 7 6 3 2" xfId="10582"/>
    <cellStyle name="Vejica 2 7 6 4" xfId="7269"/>
    <cellStyle name="Vejica 2 7 6 4 2" xfId="10583"/>
    <cellStyle name="Vejica 2 7 6 5" xfId="10580"/>
    <cellStyle name="Vejica 2 7 7" xfId="2056"/>
    <cellStyle name="Vejica 2 7 7 2" xfId="4276"/>
    <cellStyle name="Vejica 2 7 7 2 2" xfId="10585"/>
    <cellStyle name="Vejica 2 7 7 3" xfId="6550"/>
    <cellStyle name="Vejica 2 7 7 3 2" xfId="10586"/>
    <cellStyle name="Vejica 2 7 7 4" xfId="10587"/>
    <cellStyle name="Vejica 2 7 7 5" xfId="10584"/>
    <cellStyle name="Vejica 2 7 7 6" xfId="14640"/>
    <cellStyle name="Vejica 2 7 7 7" xfId="6065"/>
    <cellStyle name="Vejica 2 7 8" xfId="2057"/>
    <cellStyle name="Vejica 2 7 8 2" xfId="4277"/>
    <cellStyle name="Vejica 2 7 8 2 2" xfId="10589"/>
    <cellStyle name="Vejica 2 7 8 2 3" xfId="15494"/>
    <cellStyle name="Vejica 2 7 8 3" xfId="10588"/>
    <cellStyle name="Vejica 2 7 8 4" xfId="15373"/>
    <cellStyle name="Vejica 2 7 9" xfId="4278"/>
    <cellStyle name="Vejica 2 7 9 2" xfId="4279"/>
    <cellStyle name="Vejica 2 7 9 2 2" xfId="10591"/>
    <cellStyle name="Vejica 2 7 9 3" xfId="10590"/>
    <cellStyle name="Vejica 2 8" xfId="667"/>
    <cellStyle name="Vejica 2 8 10" xfId="4281"/>
    <cellStyle name="Vejica 2 8 10 2" xfId="4282"/>
    <cellStyle name="Vejica 2 8 10 2 2" xfId="10594"/>
    <cellStyle name="Vejica 2 8 10 3" xfId="10593"/>
    <cellStyle name="Vejica 2 8 11" xfId="4283"/>
    <cellStyle name="Vejica 2 8 11 2" xfId="10595"/>
    <cellStyle name="Vejica 2 8 12" xfId="4280"/>
    <cellStyle name="Vejica 2 8 12 2" xfId="10596"/>
    <cellStyle name="Vejica 2 8 13" xfId="10592"/>
    <cellStyle name="Vejica 2 8 2" xfId="668"/>
    <cellStyle name="Vejica 2 8 2 10" xfId="10597"/>
    <cellStyle name="Vejica 2 8 2 2" xfId="669"/>
    <cellStyle name="Vejica 2 8 2 2 2" xfId="670"/>
    <cellStyle name="Vejica 2 8 2 2 2 2" xfId="2058"/>
    <cellStyle name="Vejica 2 8 2 2 2 2 2" xfId="7866"/>
    <cellStyle name="Vejica 2 8 2 2 2 2 2 2" xfId="10601"/>
    <cellStyle name="Vejica 2 8 2 2 2 2 3" xfId="7268"/>
    <cellStyle name="Vejica 2 8 2 2 2 2 3 2" xfId="10602"/>
    <cellStyle name="Vejica 2 8 2 2 2 2 4" xfId="10600"/>
    <cellStyle name="Vejica 2 8 2 2 2 3" xfId="2059"/>
    <cellStyle name="Vejica 2 8 2 2 2 3 2" xfId="4287"/>
    <cellStyle name="Vejica 2 8 2 2 2 3 2 2" xfId="10604"/>
    <cellStyle name="Vejica 2 8 2 2 2 3 3" xfId="6551"/>
    <cellStyle name="Vejica 2 8 2 2 2 3 3 2" xfId="10605"/>
    <cellStyle name="Vejica 2 8 2 2 2 3 4" xfId="10606"/>
    <cellStyle name="Vejica 2 8 2 2 2 3 5" xfId="10603"/>
    <cellStyle name="Vejica 2 8 2 2 2 3 6" xfId="14655"/>
    <cellStyle name="Vejica 2 8 2 2 2 3 7" xfId="6080"/>
    <cellStyle name="Vejica 2 8 2 2 2 4" xfId="2060"/>
    <cellStyle name="Vejica 2 8 2 2 2 4 2" xfId="4288"/>
    <cellStyle name="Vejica 2 8 2 2 2 4 2 2" xfId="10608"/>
    <cellStyle name="Vejica 2 8 2 2 2 4 3" xfId="10607"/>
    <cellStyle name="Vejica 2 8 2 2 2 5" xfId="4289"/>
    <cellStyle name="Vejica 2 8 2 2 2 5 2" xfId="4290"/>
    <cellStyle name="Vejica 2 8 2 2 2 5 2 2" xfId="10610"/>
    <cellStyle name="Vejica 2 8 2 2 2 5 3" xfId="10609"/>
    <cellStyle name="Vejica 2 8 2 2 2 6" xfId="4291"/>
    <cellStyle name="Vejica 2 8 2 2 2 6 2" xfId="10611"/>
    <cellStyle name="Vejica 2 8 2 2 2 7" xfId="4286"/>
    <cellStyle name="Vejica 2 8 2 2 2 7 2" xfId="10612"/>
    <cellStyle name="Vejica 2 8 2 2 2 8" xfId="10599"/>
    <cellStyle name="Vejica 2 8 2 2 3" xfId="2061"/>
    <cellStyle name="Vejica 2 8 2 2 3 2" xfId="8129"/>
    <cellStyle name="Vejica 2 8 2 2 3 2 2" xfId="10614"/>
    <cellStyle name="Vejica 2 8 2 2 3 3" xfId="6256"/>
    <cellStyle name="Vejica 2 8 2 2 3 3 2" xfId="10615"/>
    <cellStyle name="Vejica 2 8 2 2 3 4" xfId="10613"/>
    <cellStyle name="Vejica 2 8 2 2 4" xfId="2062"/>
    <cellStyle name="Vejica 2 8 2 2 4 2" xfId="4292"/>
    <cellStyle name="Vejica 2 8 2 2 4 2 2" xfId="10617"/>
    <cellStyle name="Vejica 2 8 2 2 4 3" xfId="6552"/>
    <cellStyle name="Vejica 2 8 2 2 4 3 2" xfId="10618"/>
    <cellStyle name="Vejica 2 8 2 2 4 4" xfId="10619"/>
    <cellStyle name="Vejica 2 8 2 2 4 5" xfId="10616"/>
    <cellStyle name="Vejica 2 8 2 2 4 6" xfId="14654"/>
    <cellStyle name="Vejica 2 8 2 2 4 7" xfId="6079"/>
    <cellStyle name="Vejica 2 8 2 2 5" xfId="2063"/>
    <cellStyle name="Vejica 2 8 2 2 5 2" xfId="4293"/>
    <cellStyle name="Vejica 2 8 2 2 5 2 2" xfId="10621"/>
    <cellStyle name="Vejica 2 8 2 2 5 3" xfId="10620"/>
    <cellStyle name="Vejica 2 8 2 2 6" xfId="4294"/>
    <cellStyle name="Vejica 2 8 2 2 6 2" xfId="4295"/>
    <cellStyle name="Vejica 2 8 2 2 6 2 2" xfId="10623"/>
    <cellStyle name="Vejica 2 8 2 2 6 3" xfId="10622"/>
    <cellStyle name="Vejica 2 8 2 2 7" xfId="4296"/>
    <cellStyle name="Vejica 2 8 2 2 7 2" xfId="10624"/>
    <cellStyle name="Vejica 2 8 2 2 8" xfId="4285"/>
    <cellStyle name="Vejica 2 8 2 2 8 2" xfId="10625"/>
    <cellStyle name="Vejica 2 8 2 2 9" xfId="10598"/>
    <cellStyle name="Vejica 2 8 2 3" xfId="671"/>
    <cellStyle name="Vejica 2 8 2 3 2" xfId="2064"/>
    <cellStyle name="Vejica 2 8 2 3 2 2" xfId="8229"/>
    <cellStyle name="Vejica 2 8 2 3 2 2 2" xfId="10628"/>
    <cellStyle name="Vejica 2 8 2 3 2 3" xfId="7267"/>
    <cellStyle name="Vejica 2 8 2 3 2 3 2" xfId="10629"/>
    <cellStyle name="Vejica 2 8 2 3 2 4" xfId="10627"/>
    <cellStyle name="Vejica 2 8 2 3 3" xfId="2065"/>
    <cellStyle name="Vejica 2 8 2 3 3 2" xfId="4298"/>
    <cellStyle name="Vejica 2 8 2 3 3 2 2" xfId="10631"/>
    <cellStyle name="Vejica 2 8 2 3 3 3" xfId="6553"/>
    <cellStyle name="Vejica 2 8 2 3 3 3 2" xfId="10632"/>
    <cellStyle name="Vejica 2 8 2 3 3 4" xfId="10633"/>
    <cellStyle name="Vejica 2 8 2 3 3 5" xfId="10630"/>
    <cellStyle name="Vejica 2 8 2 3 3 6" xfId="14656"/>
    <cellStyle name="Vejica 2 8 2 3 3 7" xfId="6081"/>
    <cellStyle name="Vejica 2 8 2 3 4" xfId="2066"/>
    <cellStyle name="Vejica 2 8 2 3 4 2" xfId="4299"/>
    <cellStyle name="Vejica 2 8 2 3 4 2 2" xfId="10635"/>
    <cellStyle name="Vejica 2 8 2 3 4 3" xfId="10634"/>
    <cellStyle name="Vejica 2 8 2 3 5" xfId="4300"/>
    <cellStyle name="Vejica 2 8 2 3 5 2" xfId="4301"/>
    <cellStyle name="Vejica 2 8 2 3 5 2 2" xfId="10637"/>
    <cellStyle name="Vejica 2 8 2 3 5 3" xfId="10636"/>
    <cellStyle name="Vejica 2 8 2 3 6" xfId="4302"/>
    <cellStyle name="Vejica 2 8 2 3 6 2" xfId="10638"/>
    <cellStyle name="Vejica 2 8 2 3 7" xfId="4297"/>
    <cellStyle name="Vejica 2 8 2 3 7 2" xfId="10639"/>
    <cellStyle name="Vejica 2 8 2 3 8" xfId="10626"/>
    <cellStyle name="Vejica 2 8 2 4" xfId="2067"/>
    <cellStyle name="Vejica 2 8 2 4 2" xfId="7865"/>
    <cellStyle name="Vejica 2 8 2 4 2 2" xfId="10641"/>
    <cellStyle name="Vejica 2 8 2 4 3" xfId="6257"/>
    <cellStyle name="Vejica 2 8 2 4 3 2" xfId="10642"/>
    <cellStyle name="Vejica 2 8 2 4 4" xfId="10640"/>
    <cellStyle name="Vejica 2 8 2 5" xfId="2068"/>
    <cellStyle name="Vejica 2 8 2 5 2" xfId="4303"/>
    <cellStyle name="Vejica 2 8 2 5 2 2" xfId="10644"/>
    <cellStyle name="Vejica 2 8 2 5 3" xfId="6554"/>
    <cellStyle name="Vejica 2 8 2 5 3 2" xfId="10645"/>
    <cellStyle name="Vejica 2 8 2 5 4" xfId="10646"/>
    <cellStyle name="Vejica 2 8 2 5 5" xfId="10643"/>
    <cellStyle name="Vejica 2 8 2 5 6" xfId="14653"/>
    <cellStyle name="Vejica 2 8 2 5 7" xfId="6078"/>
    <cellStyle name="Vejica 2 8 2 6" xfId="2069"/>
    <cellStyle name="Vejica 2 8 2 6 2" xfId="4304"/>
    <cellStyle name="Vejica 2 8 2 6 2 2" xfId="10648"/>
    <cellStyle name="Vejica 2 8 2 6 3" xfId="10647"/>
    <cellStyle name="Vejica 2 8 2 7" xfId="4305"/>
    <cellStyle name="Vejica 2 8 2 7 2" xfId="4306"/>
    <cellStyle name="Vejica 2 8 2 7 2 2" xfId="10650"/>
    <cellStyle name="Vejica 2 8 2 7 3" xfId="10649"/>
    <cellStyle name="Vejica 2 8 2 8" xfId="4307"/>
    <cellStyle name="Vejica 2 8 2 8 2" xfId="10651"/>
    <cellStyle name="Vejica 2 8 2 9" xfId="4284"/>
    <cellStyle name="Vejica 2 8 2 9 2" xfId="10652"/>
    <cellStyle name="Vejica 2 8 3" xfId="672"/>
    <cellStyle name="Vejica 2 8 3 10" xfId="10653"/>
    <cellStyle name="Vejica 2 8 3 2" xfId="673"/>
    <cellStyle name="Vejica 2 8 3 2 2" xfId="674"/>
    <cellStyle name="Vejica 2 8 3 2 2 2" xfId="2070"/>
    <cellStyle name="Vejica 2 8 3 2 2 2 2" xfId="7864"/>
    <cellStyle name="Vejica 2 8 3 2 2 2 2 2" xfId="10657"/>
    <cellStyle name="Vejica 2 8 3 2 2 2 3" xfId="6258"/>
    <cellStyle name="Vejica 2 8 3 2 2 2 3 2" xfId="10658"/>
    <cellStyle name="Vejica 2 8 3 2 2 2 4" xfId="10656"/>
    <cellStyle name="Vejica 2 8 3 2 2 3" xfId="2071"/>
    <cellStyle name="Vejica 2 8 3 2 2 3 2" xfId="4311"/>
    <cellStyle name="Vejica 2 8 3 2 2 3 2 2" xfId="10660"/>
    <cellStyle name="Vejica 2 8 3 2 2 3 3" xfId="6555"/>
    <cellStyle name="Vejica 2 8 3 2 2 3 3 2" xfId="10661"/>
    <cellStyle name="Vejica 2 8 3 2 2 3 4" xfId="10662"/>
    <cellStyle name="Vejica 2 8 3 2 2 3 5" xfId="10659"/>
    <cellStyle name="Vejica 2 8 3 2 2 3 6" xfId="14659"/>
    <cellStyle name="Vejica 2 8 3 2 2 3 7" xfId="6084"/>
    <cellStyle name="Vejica 2 8 3 2 2 4" xfId="2072"/>
    <cellStyle name="Vejica 2 8 3 2 2 4 2" xfId="4312"/>
    <cellStyle name="Vejica 2 8 3 2 2 4 2 2" xfId="10664"/>
    <cellStyle name="Vejica 2 8 3 2 2 4 3" xfId="10663"/>
    <cellStyle name="Vejica 2 8 3 2 2 5" xfId="4313"/>
    <cellStyle name="Vejica 2 8 3 2 2 5 2" xfId="4314"/>
    <cellStyle name="Vejica 2 8 3 2 2 5 2 2" xfId="10666"/>
    <cellStyle name="Vejica 2 8 3 2 2 5 3" xfId="10665"/>
    <cellStyle name="Vejica 2 8 3 2 2 6" xfId="4315"/>
    <cellStyle name="Vejica 2 8 3 2 2 6 2" xfId="10667"/>
    <cellStyle name="Vejica 2 8 3 2 2 7" xfId="4310"/>
    <cellStyle name="Vejica 2 8 3 2 2 7 2" xfId="10668"/>
    <cellStyle name="Vejica 2 8 3 2 2 8" xfId="10655"/>
    <cellStyle name="Vejica 2 8 3 2 3" xfId="2073"/>
    <cellStyle name="Vejica 2 8 3 2 3 2" xfId="7862"/>
    <cellStyle name="Vejica 2 8 3 2 3 2 2" xfId="10670"/>
    <cellStyle name="Vejica 2 8 3 2 3 3" xfId="6259"/>
    <cellStyle name="Vejica 2 8 3 2 3 3 2" xfId="10671"/>
    <cellStyle name="Vejica 2 8 3 2 3 4" xfId="10669"/>
    <cellStyle name="Vejica 2 8 3 2 4" xfId="2074"/>
    <cellStyle name="Vejica 2 8 3 2 4 2" xfId="4316"/>
    <cellStyle name="Vejica 2 8 3 2 4 2 2" xfId="10673"/>
    <cellStyle name="Vejica 2 8 3 2 4 3" xfId="6556"/>
    <cellStyle name="Vejica 2 8 3 2 4 3 2" xfId="10674"/>
    <cellStyle name="Vejica 2 8 3 2 4 4" xfId="10675"/>
    <cellStyle name="Vejica 2 8 3 2 4 5" xfId="10672"/>
    <cellStyle name="Vejica 2 8 3 2 4 6" xfId="14658"/>
    <cellStyle name="Vejica 2 8 3 2 4 7" xfId="6083"/>
    <cellStyle name="Vejica 2 8 3 2 5" xfId="2075"/>
    <cellStyle name="Vejica 2 8 3 2 5 2" xfId="4317"/>
    <cellStyle name="Vejica 2 8 3 2 5 2 2" xfId="10677"/>
    <cellStyle name="Vejica 2 8 3 2 5 3" xfId="10676"/>
    <cellStyle name="Vejica 2 8 3 2 6" xfId="4318"/>
    <cellStyle name="Vejica 2 8 3 2 6 2" xfId="4319"/>
    <cellStyle name="Vejica 2 8 3 2 6 2 2" xfId="10679"/>
    <cellStyle name="Vejica 2 8 3 2 6 3" xfId="10678"/>
    <cellStyle name="Vejica 2 8 3 2 7" xfId="4320"/>
    <cellStyle name="Vejica 2 8 3 2 7 2" xfId="10680"/>
    <cellStyle name="Vejica 2 8 3 2 8" xfId="4309"/>
    <cellStyle name="Vejica 2 8 3 2 8 2" xfId="10681"/>
    <cellStyle name="Vejica 2 8 3 2 9" xfId="10654"/>
    <cellStyle name="Vejica 2 8 3 3" xfId="675"/>
    <cellStyle name="Vejica 2 8 3 3 2" xfId="2076"/>
    <cellStyle name="Vejica 2 8 3 3 2 2" xfId="8164"/>
    <cellStyle name="Vejica 2 8 3 3 2 2 2" xfId="10684"/>
    <cellStyle name="Vejica 2 8 3 3 2 3" xfId="7266"/>
    <cellStyle name="Vejica 2 8 3 3 2 3 2" xfId="10685"/>
    <cellStyle name="Vejica 2 8 3 3 2 4" xfId="10683"/>
    <cellStyle name="Vejica 2 8 3 3 3" xfId="2077"/>
    <cellStyle name="Vejica 2 8 3 3 3 2" xfId="4322"/>
    <cellStyle name="Vejica 2 8 3 3 3 2 2" xfId="10687"/>
    <cellStyle name="Vejica 2 8 3 3 3 3" xfId="6557"/>
    <cellStyle name="Vejica 2 8 3 3 3 3 2" xfId="10688"/>
    <cellStyle name="Vejica 2 8 3 3 3 4" xfId="10689"/>
    <cellStyle name="Vejica 2 8 3 3 3 5" xfId="10686"/>
    <cellStyle name="Vejica 2 8 3 3 3 6" xfId="14660"/>
    <cellStyle name="Vejica 2 8 3 3 3 7" xfId="6085"/>
    <cellStyle name="Vejica 2 8 3 3 4" xfId="2078"/>
    <cellStyle name="Vejica 2 8 3 3 4 2" xfId="4323"/>
    <cellStyle name="Vejica 2 8 3 3 4 2 2" xfId="10691"/>
    <cellStyle name="Vejica 2 8 3 3 4 3" xfId="10690"/>
    <cellStyle name="Vejica 2 8 3 3 5" xfId="4324"/>
    <cellStyle name="Vejica 2 8 3 3 5 2" xfId="4325"/>
    <cellStyle name="Vejica 2 8 3 3 5 2 2" xfId="10693"/>
    <cellStyle name="Vejica 2 8 3 3 5 3" xfId="10692"/>
    <cellStyle name="Vejica 2 8 3 3 6" xfId="4326"/>
    <cellStyle name="Vejica 2 8 3 3 6 2" xfId="10694"/>
    <cellStyle name="Vejica 2 8 3 3 7" xfId="4321"/>
    <cellStyle name="Vejica 2 8 3 3 7 2" xfId="10695"/>
    <cellStyle name="Vejica 2 8 3 3 8" xfId="10682"/>
    <cellStyle name="Vejica 2 8 3 4" xfId="2079"/>
    <cellStyle name="Vejica 2 8 3 4 2" xfId="7863"/>
    <cellStyle name="Vejica 2 8 3 4 2 2" xfId="10697"/>
    <cellStyle name="Vejica 2 8 3 4 3" xfId="6399"/>
    <cellStyle name="Vejica 2 8 3 4 3 2" xfId="10698"/>
    <cellStyle name="Vejica 2 8 3 4 4" xfId="10696"/>
    <cellStyle name="Vejica 2 8 3 5" xfId="2080"/>
    <cellStyle name="Vejica 2 8 3 5 2" xfId="4327"/>
    <cellStyle name="Vejica 2 8 3 5 2 2" xfId="10700"/>
    <cellStyle name="Vejica 2 8 3 5 3" xfId="6558"/>
    <cellStyle name="Vejica 2 8 3 5 3 2" xfId="10701"/>
    <cellStyle name="Vejica 2 8 3 5 4" xfId="10702"/>
    <cellStyle name="Vejica 2 8 3 5 5" xfId="10699"/>
    <cellStyle name="Vejica 2 8 3 5 6" xfId="14657"/>
    <cellStyle name="Vejica 2 8 3 5 7" xfId="6082"/>
    <cellStyle name="Vejica 2 8 3 6" xfId="2081"/>
    <cellStyle name="Vejica 2 8 3 6 2" xfId="4328"/>
    <cellStyle name="Vejica 2 8 3 6 2 2" xfId="10704"/>
    <cellStyle name="Vejica 2 8 3 6 3" xfId="10703"/>
    <cellStyle name="Vejica 2 8 3 7" xfId="4329"/>
    <cellStyle name="Vejica 2 8 3 7 2" xfId="4330"/>
    <cellStyle name="Vejica 2 8 3 7 2 2" xfId="10706"/>
    <cellStyle name="Vejica 2 8 3 7 3" xfId="10705"/>
    <cellStyle name="Vejica 2 8 3 8" xfId="4331"/>
    <cellStyle name="Vejica 2 8 3 8 2" xfId="10707"/>
    <cellStyle name="Vejica 2 8 3 9" xfId="4308"/>
    <cellStyle name="Vejica 2 8 3 9 2" xfId="10708"/>
    <cellStyle name="Vejica 2 8 4" xfId="676"/>
    <cellStyle name="Vejica 2 8 4 2" xfId="677"/>
    <cellStyle name="Vejica 2 8 4 2 2" xfId="2082"/>
    <cellStyle name="Vejica 2 8 4 2 2 2" xfId="7050"/>
    <cellStyle name="Vejica 2 8 4 2 2 2 2" xfId="10712"/>
    <cellStyle name="Vejica 2 8 4 2 2 3" xfId="6260"/>
    <cellStyle name="Vejica 2 8 4 2 2 3 2" xfId="10713"/>
    <cellStyle name="Vejica 2 8 4 2 2 4" xfId="10711"/>
    <cellStyle name="Vejica 2 8 4 2 3" xfId="2083"/>
    <cellStyle name="Vejica 2 8 4 2 3 2" xfId="4334"/>
    <cellStyle name="Vejica 2 8 4 2 3 2 2" xfId="10715"/>
    <cellStyle name="Vejica 2 8 4 2 3 3" xfId="6559"/>
    <cellStyle name="Vejica 2 8 4 2 3 3 2" xfId="10716"/>
    <cellStyle name="Vejica 2 8 4 2 3 4" xfId="10717"/>
    <cellStyle name="Vejica 2 8 4 2 3 5" xfId="10714"/>
    <cellStyle name="Vejica 2 8 4 2 3 6" xfId="14662"/>
    <cellStyle name="Vejica 2 8 4 2 3 7" xfId="6087"/>
    <cellStyle name="Vejica 2 8 4 2 4" xfId="2084"/>
    <cellStyle name="Vejica 2 8 4 2 4 2" xfId="4335"/>
    <cellStyle name="Vejica 2 8 4 2 4 2 2" xfId="10719"/>
    <cellStyle name="Vejica 2 8 4 2 4 3" xfId="10718"/>
    <cellStyle name="Vejica 2 8 4 2 5" xfId="4336"/>
    <cellStyle name="Vejica 2 8 4 2 5 2" xfId="4337"/>
    <cellStyle name="Vejica 2 8 4 2 5 2 2" xfId="10721"/>
    <cellStyle name="Vejica 2 8 4 2 5 3" xfId="10720"/>
    <cellStyle name="Vejica 2 8 4 2 6" xfId="4338"/>
    <cellStyle name="Vejica 2 8 4 2 6 2" xfId="10722"/>
    <cellStyle name="Vejica 2 8 4 2 7" xfId="4333"/>
    <cellStyle name="Vejica 2 8 4 2 7 2" xfId="10723"/>
    <cellStyle name="Vejica 2 8 4 2 8" xfId="10710"/>
    <cellStyle name="Vejica 2 8 4 3" xfId="2085"/>
    <cellStyle name="Vejica 2 8 4 3 2" xfId="7860"/>
    <cellStyle name="Vejica 2 8 4 3 2 2" xfId="10725"/>
    <cellStyle name="Vejica 2 8 4 3 3" xfId="7264"/>
    <cellStyle name="Vejica 2 8 4 3 3 2" xfId="10726"/>
    <cellStyle name="Vejica 2 8 4 3 4" xfId="10724"/>
    <cellStyle name="Vejica 2 8 4 4" xfId="2086"/>
    <cellStyle name="Vejica 2 8 4 4 2" xfId="4339"/>
    <cellStyle name="Vejica 2 8 4 4 2 2" xfId="10728"/>
    <cellStyle name="Vejica 2 8 4 4 3" xfId="6560"/>
    <cellStyle name="Vejica 2 8 4 4 3 2" xfId="10729"/>
    <cellStyle name="Vejica 2 8 4 4 4" xfId="10730"/>
    <cellStyle name="Vejica 2 8 4 4 5" xfId="10727"/>
    <cellStyle name="Vejica 2 8 4 4 6" xfId="14661"/>
    <cellStyle name="Vejica 2 8 4 4 7" xfId="6086"/>
    <cellStyle name="Vejica 2 8 4 5" xfId="2087"/>
    <cellStyle name="Vejica 2 8 4 5 2" xfId="4340"/>
    <cellStyle name="Vejica 2 8 4 5 2 2" xfId="10732"/>
    <cellStyle name="Vejica 2 8 4 5 3" xfId="10731"/>
    <cellStyle name="Vejica 2 8 4 6" xfId="4341"/>
    <cellStyle name="Vejica 2 8 4 6 2" xfId="4342"/>
    <cellStyle name="Vejica 2 8 4 6 2 2" xfId="10734"/>
    <cellStyle name="Vejica 2 8 4 6 3" xfId="10733"/>
    <cellStyle name="Vejica 2 8 4 7" xfId="4343"/>
    <cellStyle name="Vejica 2 8 4 7 2" xfId="10735"/>
    <cellStyle name="Vejica 2 8 4 8" xfId="4332"/>
    <cellStyle name="Vejica 2 8 4 8 2" xfId="10736"/>
    <cellStyle name="Vejica 2 8 4 9" xfId="10709"/>
    <cellStyle name="Vejica 2 8 5" xfId="678"/>
    <cellStyle name="Vejica 2 8 5 10" xfId="10737"/>
    <cellStyle name="Vejica 2 8 5 2" xfId="679"/>
    <cellStyle name="Vejica 2 8 5 2 2" xfId="2088"/>
    <cellStyle name="Vejica 2 8 5 2 2 2" xfId="8163"/>
    <cellStyle name="Vejica 2 8 5 2 2 2 2" xfId="10740"/>
    <cellStyle name="Vejica 2 8 5 2 2 3" xfId="7263"/>
    <cellStyle name="Vejica 2 8 5 2 2 3 2" xfId="10741"/>
    <cellStyle name="Vejica 2 8 5 2 2 4" xfId="10739"/>
    <cellStyle name="Vejica 2 8 5 2 3" xfId="2089"/>
    <cellStyle name="Vejica 2 8 5 2 3 2" xfId="4346"/>
    <cellStyle name="Vejica 2 8 5 2 3 2 2" xfId="10743"/>
    <cellStyle name="Vejica 2 8 5 2 3 3" xfId="6561"/>
    <cellStyle name="Vejica 2 8 5 2 3 3 2" xfId="10744"/>
    <cellStyle name="Vejica 2 8 5 2 3 4" xfId="10745"/>
    <cellStyle name="Vejica 2 8 5 2 3 5" xfId="10742"/>
    <cellStyle name="Vejica 2 8 5 2 3 6" xfId="14664"/>
    <cellStyle name="Vejica 2 8 5 2 3 7" xfId="6089"/>
    <cellStyle name="Vejica 2 8 5 2 4" xfId="2090"/>
    <cellStyle name="Vejica 2 8 5 2 4 2" xfId="4347"/>
    <cellStyle name="Vejica 2 8 5 2 4 2 2" xfId="10747"/>
    <cellStyle name="Vejica 2 8 5 2 4 2 3" xfId="15495"/>
    <cellStyle name="Vejica 2 8 5 2 4 3" xfId="10746"/>
    <cellStyle name="Vejica 2 8 5 2 4 4" xfId="15374"/>
    <cellStyle name="Vejica 2 8 5 2 5" xfId="4348"/>
    <cellStyle name="Vejica 2 8 5 2 5 2" xfId="4349"/>
    <cellStyle name="Vejica 2 8 5 2 5 2 2" xfId="10749"/>
    <cellStyle name="Vejica 2 8 5 2 5 3" xfId="10748"/>
    <cellStyle name="Vejica 2 8 5 2 6" xfId="4350"/>
    <cellStyle name="Vejica 2 8 5 2 6 2" xfId="10750"/>
    <cellStyle name="Vejica 2 8 5 2 7" xfId="4345"/>
    <cellStyle name="Vejica 2 8 5 2 7 2" xfId="10751"/>
    <cellStyle name="Vejica 2 8 5 2 8" xfId="10738"/>
    <cellStyle name="Vejica 2 8 5 3" xfId="2091"/>
    <cellStyle name="Vejica 2 8 5 3 2" xfId="7861"/>
    <cellStyle name="Vejica 2 8 5 3 2 2" xfId="10753"/>
    <cellStyle name="Vejica 2 8 5 3 3" xfId="6261"/>
    <cellStyle name="Vejica 2 8 5 3 3 2" xfId="10754"/>
    <cellStyle name="Vejica 2 8 5 3 4" xfId="10752"/>
    <cellStyle name="Vejica 2 8 5 4" xfId="2092"/>
    <cellStyle name="Vejica 2 8 5 4 2" xfId="4351"/>
    <cellStyle name="Vejica 2 8 5 4 2 2" xfId="10756"/>
    <cellStyle name="Vejica 2 8 5 4 3" xfId="6562"/>
    <cellStyle name="Vejica 2 8 5 4 3 2" xfId="10757"/>
    <cellStyle name="Vejica 2 8 5 4 4" xfId="10758"/>
    <cellStyle name="Vejica 2 8 5 4 5" xfId="10755"/>
    <cellStyle name="Vejica 2 8 5 4 6" xfId="14663"/>
    <cellStyle name="Vejica 2 8 5 4 7" xfId="6088"/>
    <cellStyle name="Vejica 2 8 5 5" xfId="2093"/>
    <cellStyle name="Vejica 2 8 5 5 2" xfId="4352"/>
    <cellStyle name="Vejica 2 8 5 5 2 2" xfId="10760"/>
    <cellStyle name="Vejica 2 8 5 5 2 3" xfId="15496"/>
    <cellStyle name="Vejica 2 8 5 5 3" xfId="10759"/>
    <cellStyle name="Vejica 2 8 5 5 4" xfId="15375"/>
    <cellStyle name="Vejica 2 8 5 6" xfId="4353"/>
    <cellStyle name="Vejica 2 8 5 6 2" xfId="4354"/>
    <cellStyle name="Vejica 2 8 5 6 2 2" xfId="10762"/>
    <cellStyle name="Vejica 2 8 5 6 3" xfId="10761"/>
    <cellStyle name="Vejica 2 8 5 7" xfId="4355"/>
    <cellStyle name="Vejica 2 8 5 7 2" xfId="10763"/>
    <cellStyle name="Vejica 2 8 5 8" xfId="4344"/>
    <cellStyle name="Vejica 2 8 5 8 2" xfId="10764"/>
    <cellStyle name="Vejica 2 8 5 9" xfId="5208"/>
    <cellStyle name="Vejica 2 8 5 9 2" xfId="10765"/>
    <cellStyle name="Vejica 2 8 6" xfId="680"/>
    <cellStyle name="Vejica 2 8 6 2" xfId="2094"/>
    <cellStyle name="Vejica 2 8 6 2 2" xfId="7049"/>
    <cellStyle name="Vejica 2 8 6 2 2 2" xfId="10768"/>
    <cellStyle name="Vejica 2 8 6 2 3" xfId="7262"/>
    <cellStyle name="Vejica 2 8 6 2 3 2" xfId="10769"/>
    <cellStyle name="Vejica 2 8 6 2 4" xfId="10767"/>
    <cellStyle name="Vejica 2 8 6 3" xfId="2095"/>
    <cellStyle name="Vejica 2 8 6 3 2" xfId="4357"/>
    <cellStyle name="Vejica 2 8 6 3 2 2" xfId="10771"/>
    <cellStyle name="Vejica 2 8 6 3 3" xfId="6563"/>
    <cellStyle name="Vejica 2 8 6 3 3 2" xfId="10772"/>
    <cellStyle name="Vejica 2 8 6 3 4" xfId="10773"/>
    <cellStyle name="Vejica 2 8 6 3 5" xfId="10770"/>
    <cellStyle name="Vejica 2 8 6 3 6" xfId="14665"/>
    <cellStyle name="Vejica 2 8 6 3 7" xfId="6090"/>
    <cellStyle name="Vejica 2 8 6 4" xfId="2096"/>
    <cellStyle name="Vejica 2 8 6 4 2" xfId="4358"/>
    <cellStyle name="Vejica 2 8 6 4 2 2" xfId="10775"/>
    <cellStyle name="Vejica 2 8 6 4 3" xfId="10774"/>
    <cellStyle name="Vejica 2 8 6 5" xfId="4359"/>
    <cellStyle name="Vejica 2 8 6 5 2" xfId="4360"/>
    <cellStyle name="Vejica 2 8 6 5 2 2" xfId="10777"/>
    <cellStyle name="Vejica 2 8 6 5 3" xfId="10776"/>
    <cellStyle name="Vejica 2 8 6 6" xfId="4361"/>
    <cellStyle name="Vejica 2 8 6 6 2" xfId="10778"/>
    <cellStyle name="Vejica 2 8 6 7" xfId="4356"/>
    <cellStyle name="Vejica 2 8 6 7 2" xfId="10779"/>
    <cellStyle name="Vejica 2 8 6 8" xfId="10766"/>
    <cellStyle name="Vejica 2 8 7" xfId="2097"/>
    <cellStyle name="Vejica 2 8 7 2" xfId="7859"/>
    <cellStyle name="Vejica 2 8 7 2 2" xfId="10781"/>
    <cellStyle name="Vejica 2 8 7 3" xfId="6262"/>
    <cellStyle name="Vejica 2 8 7 3 2" xfId="10782"/>
    <cellStyle name="Vejica 2 8 7 4" xfId="10780"/>
    <cellStyle name="Vejica 2 8 8" xfId="2098"/>
    <cellStyle name="Vejica 2 8 8 2" xfId="4362"/>
    <cellStyle name="Vejica 2 8 8 2 2" xfId="10784"/>
    <cellStyle name="Vejica 2 8 8 3" xfId="6564"/>
    <cellStyle name="Vejica 2 8 8 3 2" xfId="10785"/>
    <cellStyle name="Vejica 2 8 8 4" xfId="10786"/>
    <cellStyle name="Vejica 2 8 8 5" xfId="10783"/>
    <cellStyle name="Vejica 2 8 8 6" xfId="14652"/>
    <cellStyle name="Vejica 2 8 8 7" xfId="6077"/>
    <cellStyle name="Vejica 2 8 9" xfId="2099"/>
    <cellStyle name="Vejica 2 8 9 2" xfId="4363"/>
    <cellStyle name="Vejica 2 8 9 2 2" xfId="10788"/>
    <cellStyle name="Vejica 2 8 9 3" xfId="10787"/>
    <cellStyle name="Vejica 2 9" xfId="681"/>
    <cellStyle name="Vejica 2 9 10" xfId="4365"/>
    <cellStyle name="Vejica 2 9 10 2" xfId="10790"/>
    <cellStyle name="Vejica 2 9 11" xfId="4364"/>
    <cellStyle name="Vejica 2 9 11 2" xfId="10791"/>
    <cellStyle name="Vejica 2 9 12" xfId="10789"/>
    <cellStyle name="Vejica 2 9 2" xfId="682"/>
    <cellStyle name="Vejica 2 9 2 10" xfId="10792"/>
    <cellStyle name="Vejica 2 9 2 2" xfId="683"/>
    <cellStyle name="Vejica 2 9 2 2 2" xfId="2100"/>
    <cellStyle name="Vejica 2 9 2 2 2 2" xfId="7048"/>
    <cellStyle name="Vejica 2 9 2 2 2 2 2" xfId="10795"/>
    <cellStyle name="Vejica 2 9 2 2 2 3" xfId="6263"/>
    <cellStyle name="Vejica 2 9 2 2 2 3 2" xfId="10796"/>
    <cellStyle name="Vejica 2 9 2 2 2 4" xfId="10794"/>
    <cellStyle name="Vejica 2 9 2 2 3" xfId="2101"/>
    <cellStyle name="Vejica 2 9 2 2 3 2" xfId="4368"/>
    <cellStyle name="Vejica 2 9 2 2 3 2 2" xfId="10798"/>
    <cellStyle name="Vejica 2 9 2 2 3 3" xfId="6565"/>
    <cellStyle name="Vejica 2 9 2 2 3 3 2" xfId="10799"/>
    <cellStyle name="Vejica 2 9 2 2 3 4" xfId="10800"/>
    <cellStyle name="Vejica 2 9 2 2 3 5" xfId="10797"/>
    <cellStyle name="Vejica 2 9 2 2 3 6" xfId="14668"/>
    <cellStyle name="Vejica 2 9 2 2 3 7" xfId="6093"/>
    <cellStyle name="Vejica 2 9 2 2 4" xfId="2102"/>
    <cellStyle name="Vejica 2 9 2 2 4 2" xfId="4369"/>
    <cellStyle name="Vejica 2 9 2 2 4 2 2" xfId="10802"/>
    <cellStyle name="Vejica 2 9 2 2 4 3" xfId="10801"/>
    <cellStyle name="Vejica 2 9 2 2 5" xfId="4370"/>
    <cellStyle name="Vejica 2 9 2 2 5 2" xfId="4371"/>
    <cellStyle name="Vejica 2 9 2 2 5 2 2" xfId="10804"/>
    <cellStyle name="Vejica 2 9 2 2 5 3" xfId="10803"/>
    <cellStyle name="Vejica 2 9 2 2 6" xfId="4372"/>
    <cellStyle name="Vejica 2 9 2 2 6 2" xfId="10805"/>
    <cellStyle name="Vejica 2 9 2 2 7" xfId="4367"/>
    <cellStyle name="Vejica 2 9 2 2 7 2" xfId="10806"/>
    <cellStyle name="Vejica 2 9 2 2 8" xfId="10793"/>
    <cellStyle name="Vejica 2 9 2 3" xfId="2103"/>
    <cellStyle name="Vejica 2 9 2 3 2" xfId="6314"/>
    <cellStyle name="Vejica 2 9 2 3 2 2" xfId="10808"/>
    <cellStyle name="Vejica 2 9 2 3 3" xfId="7261"/>
    <cellStyle name="Vejica 2 9 2 3 3 2" xfId="10809"/>
    <cellStyle name="Vejica 2 9 2 3 4" xfId="10807"/>
    <cellStyle name="Vejica 2 9 2 4" xfId="2104"/>
    <cellStyle name="Vejica 2 9 2 4 2" xfId="4373"/>
    <cellStyle name="Vejica 2 9 2 4 2 2" xfId="10811"/>
    <cellStyle name="Vejica 2 9 2 4 3" xfId="6566"/>
    <cellStyle name="Vejica 2 9 2 4 3 2" xfId="10812"/>
    <cellStyle name="Vejica 2 9 2 4 4" xfId="10813"/>
    <cellStyle name="Vejica 2 9 2 4 5" xfId="10810"/>
    <cellStyle name="Vejica 2 9 2 4 6" xfId="14667"/>
    <cellStyle name="Vejica 2 9 2 4 7" xfId="6092"/>
    <cellStyle name="Vejica 2 9 2 5" xfId="2105"/>
    <cellStyle name="Vejica 2 9 2 5 2" xfId="4374"/>
    <cellStyle name="Vejica 2 9 2 5 2 2" xfId="10815"/>
    <cellStyle name="Vejica 2 9 2 5 3" xfId="10814"/>
    <cellStyle name="Vejica 2 9 2 6" xfId="4375"/>
    <cellStyle name="Vejica 2 9 2 6 2" xfId="4376"/>
    <cellStyle name="Vejica 2 9 2 6 2 2" xfId="10817"/>
    <cellStyle name="Vejica 2 9 2 6 3" xfId="10816"/>
    <cellStyle name="Vejica 2 9 2 7" xfId="4377"/>
    <cellStyle name="Vejica 2 9 2 7 2" xfId="10818"/>
    <cellStyle name="Vejica 2 9 2 8" xfId="4366"/>
    <cellStyle name="Vejica 2 9 2 8 2" xfId="10819"/>
    <cellStyle name="Vejica 2 9 2 9" xfId="5209"/>
    <cellStyle name="Vejica 2 9 2 9 2" xfId="10820"/>
    <cellStyle name="Vejica 2 9 2 9 3" xfId="15502"/>
    <cellStyle name="Vejica 2 9 3" xfId="684"/>
    <cellStyle name="Vejica 2 9 3 2" xfId="685"/>
    <cellStyle name="Vejica 2 9 3 2 2" xfId="2106"/>
    <cellStyle name="Vejica 2 9 3 2 2 2" xfId="7843"/>
    <cellStyle name="Vejica 2 9 3 2 2 2 2" xfId="10824"/>
    <cellStyle name="Vejica 2 9 3 2 2 3" xfId="6403"/>
    <cellStyle name="Vejica 2 9 3 2 2 3 2" xfId="10825"/>
    <cellStyle name="Vejica 2 9 3 2 2 4" xfId="10823"/>
    <cellStyle name="Vejica 2 9 3 2 3" xfId="2107"/>
    <cellStyle name="Vejica 2 9 3 2 3 2" xfId="4380"/>
    <cellStyle name="Vejica 2 9 3 2 3 2 2" xfId="10827"/>
    <cellStyle name="Vejica 2 9 3 2 3 3" xfId="6567"/>
    <cellStyle name="Vejica 2 9 3 2 3 3 2" xfId="10828"/>
    <cellStyle name="Vejica 2 9 3 2 3 4" xfId="10829"/>
    <cellStyle name="Vejica 2 9 3 2 3 5" xfId="10826"/>
    <cellStyle name="Vejica 2 9 3 2 3 6" xfId="14670"/>
    <cellStyle name="Vejica 2 9 3 2 3 7" xfId="6095"/>
    <cellStyle name="Vejica 2 9 3 2 4" xfId="2108"/>
    <cellStyle name="Vejica 2 9 3 2 4 2" xfId="4381"/>
    <cellStyle name="Vejica 2 9 3 2 4 2 2" xfId="10831"/>
    <cellStyle name="Vejica 2 9 3 2 4 2 3" xfId="15497"/>
    <cellStyle name="Vejica 2 9 3 2 4 3" xfId="10830"/>
    <cellStyle name="Vejica 2 9 3 2 4 4" xfId="15376"/>
    <cellStyle name="Vejica 2 9 3 2 5" xfId="4382"/>
    <cellStyle name="Vejica 2 9 3 2 5 2" xfId="4383"/>
    <cellStyle name="Vejica 2 9 3 2 5 2 2" xfId="10833"/>
    <cellStyle name="Vejica 2 9 3 2 5 3" xfId="10832"/>
    <cellStyle name="Vejica 2 9 3 2 6" xfId="4384"/>
    <cellStyle name="Vejica 2 9 3 2 6 2" xfId="10834"/>
    <cellStyle name="Vejica 2 9 3 2 7" xfId="4379"/>
    <cellStyle name="Vejica 2 9 3 2 7 2" xfId="10835"/>
    <cellStyle name="Vejica 2 9 3 2 8" xfId="10822"/>
    <cellStyle name="Vejica 2 9 3 3" xfId="2109"/>
    <cellStyle name="Vejica 2 9 3 3 2" xfId="8157"/>
    <cellStyle name="Vejica 2 9 3 3 2 2" xfId="10837"/>
    <cellStyle name="Vejica 2 9 3 3 3" xfId="7259"/>
    <cellStyle name="Vejica 2 9 3 3 3 2" xfId="10838"/>
    <cellStyle name="Vejica 2 9 3 3 4" xfId="10836"/>
    <cellStyle name="Vejica 2 9 3 4" xfId="2110"/>
    <cellStyle name="Vejica 2 9 3 4 2" xfId="4385"/>
    <cellStyle name="Vejica 2 9 3 4 2 2" xfId="10840"/>
    <cellStyle name="Vejica 2 9 3 4 3" xfId="6568"/>
    <cellStyle name="Vejica 2 9 3 4 3 2" xfId="10841"/>
    <cellStyle name="Vejica 2 9 3 4 4" xfId="10842"/>
    <cellStyle name="Vejica 2 9 3 4 5" xfId="10839"/>
    <cellStyle name="Vejica 2 9 3 4 6" xfId="14669"/>
    <cellStyle name="Vejica 2 9 3 4 7" xfId="6094"/>
    <cellStyle name="Vejica 2 9 3 5" xfId="2111"/>
    <cellStyle name="Vejica 2 9 3 5 2" xfId="4386"/>
    <cellStyle name="Vejica 2 9 3 5 2 2" xfId="10844"/>
    <cellStyle name="Vejica 2 9 3 5 2 3" xfId="15498"/>
    <cellStyle name="Vejica 2 9 3 5 3" xfId="10843"/>
    <cellStyle name="Vejica 2 9 3 5 4" xfId="15377"/>
    <cellStyle name="Vejica 2 9 3 6" xfId="4387"/>
    <cellStyle name="Vejica 2 9 3 6 2" xfId="4388"/>
    <cellStyle name="Vejica 2 9 3 6 2 2" xfId="10846"/>
    <cellStyle name="Vejica 2 9 3 6 3" xfId="10845"/>
    <cellStyle name="Vejica 2 9 3 7" xfId="4389"/>
    <cellStyle name="Vejica 2 9 3 7 2" xfId="10847"/>
    <cellStyle name="Vejica 2 9 3 8" xfId="4378"/>
    <cellStyle name="Vejica 2 9 3 8 2" xfId="10848"/>
    <cellStyle name="Vejica 2 9 3 9" xfId="10821"/>
    <cellStyle name="Vejica 2 9 4" xfId="686"/>
    <cellStyle name="Vejica 2 9 4 2" xfId="687"/>
    <cellStyle name="Vejica 2 9 4 2 2" xfId="2112"/>
    <cellStyle name="Vejica 2 9 4 2 2 2" xfId="7857"/>
    <cellStyle name="Vejica 2 9 4 2 2 2 2" xfId="10852"/>
    <cellStyle name="Vejica 2 9 4 2 2 3" xfId="7260"/>
    <cellStyle name="Vejica 2 9 4 2 2 3 2" xfId="10853"/>
    <cellStyle name="Vejica 2 9 4 2 2 4" xfId="10851"/>
    <cellStyle name="Vejica 2 9 4 2 3" xfId="2113"/>
    <cellStyle name="Vejica 2 9 4 2 3 2" xfId="4392"/>
    <cellStyle name="Vejica 2 9 4 2 3 2 2" xfId="10855"/>
    <cellStyle name="Vejica 2 9 4 2 3 3" xfId="6569"/>
    <cellStyle name="Vejica 2 9 4 2 3 3 2" xfId="10856"/>
    <cellStyle name="Vejica 2 9 4 2 3 4" xfId="10857"/>
    <cellStyle name="Vejica 2 9 4 2 3 5" xfId="10854"/>
    <cellStyle name="Vejica 2 9 4 2 3 6" xfId="14672"/>
    <cellStyle name="Vejica 2 9 4 2 3 7" xfId="6097"/>
    <cellStyle name="Vejica 2 9 4 2 4" xfId="2114"/>
    <cellStyle name="Vejica 2 9 4 2 4 2" xfId="4393"/>
    <cellStyle name="Vejica 2 9 4 2 4 2 2" xfId="10859"/>
    <cellStyle name="Vejica 2 9 4 2 4 3" xfId="10858"/>
    <cellStyle name="Vejica 2 9 4 2 5" xfId="4394"/>
    <cellStyle name="Vejica 2 9 4 2 5 2" xfId="4395"/>
    <cellStyle name="Vejica 2 9 4 2 5 2 2" xfId="10861"/>
    <cellStyle name="Vejica 2 9 4 2 5 3" xfId="10860"/>
    <cellStyle name="Vejica 2 9 4 2 6" xfId="4396"/>
    <cellStyle name="Vejica 2 9 4 2 6 2" xfId="10862"/>
    <cellStyle name="Vejica 2 9 4 2 7" xfId="4391"/>
    <cellStyle name="Vejica 2 9 4 2 7 2" xfId="10863"/>
    <cellStyle name="Vejica 2 9 4 2 8" xfId="10850"/>
    <cellStyle name="Vejica 2 9 4 3" xfId="2115"/>
    <cellStyle name="Vejica 2 9 4 3 2" xfId="8128"/>
    <cellStyle name="Vejica 2 9 4 3 2 2" xfId="10865"/>
    <cellStyle name="Vejica 2 9 4 3 3" xfId="6264"/>
    <cellStyle name="Vejica 2 9 4 3 3 2" xfId="10866"/>
    <cellStyle name="Vejica 2 9 4 3 4" xfId="10864"/>
    <cellStyle name="Vejica 2 9 4 4" xfId="2116"/>
    <cellStyle name="Vejica 2 9 4 4 2" xfId="4397"/>
    <cellStyle name="Vejica 2 9 4 4 2 2" xfId="10868"/>
    <cellStyle name="Vejica 2 9 4 4 3" xfId="6570"/>
    <cellStyle name="Vejica 2 9 4 4 3 2" xfId="10869"/>
    <cellStyle name="Vejica 2 9 4 4 4" xfId="10870"/>
    <cellStyle name="Vejica 2 9 4 4 5" xfId="10867"/>
    <cellStyle name="Vejica 2 9 4 4 6" xfId="14671"/>
    <cellStyle name="Vejica 2 9 4 4 7" xfId="6096"/>
    <cellStyle name="Vejica 2 9 4 5" xfId="2117"/>
    <cellStyle name="Vejica 2 9 4 5 2" xfId="4398"/>
    <cellStyle name="Vejica 2 9 4 5 2 2" xfId="10872"/>
    <cellStyle name="Vejica 2 9 4 5 3" xfId="10871"/>
    <cellStyle name="Vejica 2 9 4 6" xfId="4399"/>
    <cellStyle name="Vejica 2 9 4 6 2" xfId="4400"/>
    <cellStyle name="Vejica 2 9 4 6 2 2" xfId="10874"/>
    <cellStyle name="Vejica 2 9 4 6 3" xfId="10873"/>
    <cellStyle name="Vejica 2 9 4 7" xfId="4401"/>
    <cellStyle name="Vejica 2 9 4 7 2" xfId="10875"/>
    <cellStyle name="Vejica 2 9 4 8" xfId="4390"/>
    <cellStyle name="Vejica 2 9 4 8 2" xfId="10876"/>
    <cellStyle name="Vejica 2 9 4 9" xfId="10849"/>
    <cellStyle name="Vejica 2 9 5" xfId="688"/>
    <cellStyle name="Vejica 2 9 5 2" xfId="2118"/>
    <cellStyle name="Vejica 2 9 5 2 2" xfId="8228"/>
    <cellStyle name="Vejica 2 9 5 2 2 2" xfId="10879"/>
    <cellStyle name="Vejica 2 9 5 2 3" xfId="7258"/>
    <cellStyle name="Vejica 2 9 5 2 3 2" xfId="10880"/>
    <cellStyle name="Vejica 2 9 5 2 4" xfId="10878"/>
    <cellStyle name="Vejica 2 9 5 3" xfId="2119"/>
    <cellStyle name="Vejica 2 9 5 3 2" xfId="4403"/>
    <cellStyle name="Vejica 2 9 5 3 2 2" xfId="10882"/>
    <cellStyle name="Vejica 2 9 5 3 3" xfId="6571"/>
    <cellStyle name="Vejica 2 9 5 3 3 2" xfId="10883"/>
    <cellStyle name="Vejica 2 9 5 3 4" xfId="10884"/>
    <cellStyle name="Vejica 2 9 5 3 5" xfId="10881"/>
    <cellStyle name="Vejica 2 9 5 3 6" xfId="14673"/>
    <cellStyle name="Vejica 2 9 5 3 7" xfId="6098"/>
    <cellStyle name="Vejica 2 9 5 4" xfId="2120"/>
    <cellStyle name="Vejica 2 9 5 4 2" xfId="4404"/>
    <cellStyle name="Vejica 2 9 5 4 2 2" xfId="10886"/>
    <cellStyle name="Vejica 2 9 5 4 3" xfId="10885"/>
    <cellStyle name="Vejica 2 9 5 5" xfId="4405"/>
    <cellStyle name="Vejica 2 9 5 5 2" xfId="4406"/>
    <cellStyle name="Vejica 2 9 5 5 2 2" xfId="10888"/>
    <cellStyle name="Vejica 2 9 5 5 3" xfId="10887"/>
    <cellStyle name="Vejica 2 9 5 6" xfId="4407"/>
    <cellStyle name="Vejica 2 9 5 6 2" xfId="10889"/>
    <cellStyle name="Vejica 2 9 5 7" xfId="4402"/>
    <cellStyle name="Vejica 2 9 5 7 2" xfId="10890"/>
    <cellStyle name="Vejica 2 9 5 8" xfId="10877"/>
    <cellStyle name="Vejica 2 9 6" xfId="2121"/>
    <cellStyle name="Vejica 2 9 6 2" xfId="7856"/>
    <cellStyle name="Vejica 2 9 6 2 2" xfId="10892"/>
    <cellStyle name="Vejica 2 9 6 3" xfId="6405"/>
    <cellStyle name="Vejica 2 9 6 3 2" xfId="10893"/>
    <cellStyle name="Vejica 2 9 6 4" xfId="10891"/>
    <cellStyle name="Vejica 2 9 7" xfId="2122"/>
    <cellStyle name="Vejica 2 9 7 2" xfId="4408"/>
    <cellStyle name="Vejica 2 9 7 2 2" xfId="10895"/>
    <cellStyle name="Vejica 2 9 7 3" xfId="6572"/>
    <cellStyle name="Vejica 2 9 7 3 2" xfId="10896"/>
    <cellStyle name="Vejica 2 9 7 4" xfId="10897"/>
    <cellStyle name="Vejica 2 9 7 5" xfId="10894"/>
    <cellStyle name="Vejica 2 9 7 6" xfId="14666"/>
    <cellStyle name="Vejica 2 9 7 7" xfId="6091"/>
    <cellStyle name="Vejica 2 9 8" xfId="2123"/>
    <cellStyle name="Vejica 2 9 8 2" xfId="4409"/>
    <cellStyle name="Vejica 2 9 8 2 2" xfId="10899"/>
    <cellStyle name="Vejica 2 9 8 2 3" xfId="15499"/>
    <cellStyle name="Vejica 2 9 8 3" xfId="10898"/>
    <cellStyle name="Vejica 2 9 8 4" xfId="15378"/>
    <cellStyle name="Vejica 2 9 9" xfId="4410"/>
    <cellStyle name="Vejica 2 9 9 2" xfId="4411"/>
    <cellStyle name="Vejica 2 9 9 2 2" xfId="10901"/>
    <cellStyle name="Vejica 2 9 9 3" xfId="10900"/>
    <cellStyle name="Vejica 20" xfId="689"/>
    <cellStyle name="Vejica 20 10" xfId="2124"/>
    <cellStyle name="Vejica 20 10 2" xfId="4413"/>
    <cellStyle name="Vejica 20 10 2 2" xfId="10904"/>
    <cellStyle name="Vejica 20 10 3" xfId="10903"/>
    <cellStyle name="Vejica 20 11" xfId="4414"/>
    <cellStyle name="Vejica 20 11 2" xfId="4415"/>
    <cellStyle name="Vejica 20 11 2 2" xfId="10906"/>
    <cellStyle name="Vejica 20 11 3" xfId="10905"/>
    <cellStyle name="Vejica 20 12" xfId="4416"/>
    <cellStyle name="Vejica 20 12 2" xfId="10907"/>
    <cellStyle name="Vejica 20 13" xfId="4417"/>
    <cellStyle name="Vejica 20 13 2" xfId="10908"/>
    <cellStyle name="Vejica 20 14" xfId="4412"/>
    <cellStyle name="Vejica 20 14 2" xfId="10909"/>
    <cellStyle name="Vejica 20 15" xfId="2517"/>
    <cellStyle name="Vejica 20 15 2" xfId="10910"/>
    <cellStyle name="Vejica 20 15 3" xfId="15397"/>
    <cellStyle name="Vejica 20 16" xfId="10902"/>
    <cellStyle name="Vejica 20 2" xfId="690"/>
    <cellStyle name="Vejica 20 2 10" xfId="10911"/>
    <cellStyle name="Vejica 20 2 2" xfId="691"/>
    <cellStyle name="Vejica 20 2 2 2" xfId="2125"/>
    <cellStyle name="Vejica 20 2 2 2 2" xfId="7855"/>
    <cellStyle name="Vejica 20 2 2 2 2 2" xfId="10914"/>
    <cellStyle name="Vejica 20 2 2 2 3" xfId="6407"/>
    <cellStyle name="Vejica 20 2 2 2 3 2" xfId="10915"/>
    <cellStyle name="Vejica 20 2 2 2 4" xfId="10913"/>
    <cellStyle name="Vejica 20 2 2 3" xfId="2126"/>
    <cellStyle name="Vejica 20 2 2 3 2" xfId="4420"/>
    <cellStyle name="Vejica 20 2 2 3 2 2" xfId="10917"/>
    <cellStyle name="Vejica 20 2 2 3 3" xfId="6573"/>
    <cellStyle name="Vejica 20 2 2 3 3 2" xfId="10918"/>
    <cellStyle name="Vejica 20 2 2 3 4" xfId="10919"/>
    <cellStyle name="Vejica 20 2 2 3 5" xfId="10916"/>
    <cellStyle name="Vejica 20 2 2 3 6" xfId="14676"/>
    <cellStyle name="Vejica 20 2 2 3 7" xfId="6101"/>
    <cellStyle name="Vejica 20 2 2 4" xfId="2127"/>
    <cellStyle name="Vejica 20 2 2 4 2" xfId="4421"/>
    <cellStyle name="Vejica 20 2 2 4 2 2" xfId="10921"/>
    <cellStyle name="Vejica 20 2 2 4 3" xfId="10920"/>
    <cellStyle name="Vejica 20 2 2 5" xfId="4422"/>
    <cellStyle name="Vejica 20 2 2 5 2" xfId="4423"/>
    <cellStyle name="Vejica 20 2 2 5 2 2" xfId="10923"/>
    <cellStyle name="Vejica 20 2 2 5 3" xfId="10922"/>
    <cellStyle name="Vejica 20 2 2 6" xfId="4424"/>
    <cellStyle name="Vejica 20 2 2 6 2" xfId="10924"/>
    <cellStyle name="Vejica 20 2 2 7" xfId="4419"/>
    <cellStyle name="Vejica 20 2 2 7 2" xfId="10925"/>
    <cellStyle name="Vejica 20 2 2 8" xfId="10912"/>
    <cellStyle name="Vejica 20 2 3" xfId="2128"/>
    <cellStyle name="Vejica 20 2 3 2" xfId="7853"/>
    <cellStyle name="Vejica 20 2 3 2 2" xfId="10927"/>
    <cellStyle name="Vejica 20 2 3 3" xfId="7257"/>
    <cellStyle name="Vejica 20 2 3 3 2" xfId="10928"/>
    <cellStyle name="Vejica 20 2 3 4" xfId="10926"/>
    <cellStyle name="Vejica 20 2 4" xfId="2129"/>
    <cellStyle name="Vejica 20 2 4 2" xfId="4425"/>
    <cellStyle name="Vejica 20 2 4 2 2" xfId="10930"/>
    <cellStyle name="Vejica 20 2 4 3" xfId="6574"/>
    <cellStyle name="Vejica 20 2 4 3 2" xfId="10931"/>
    <cellStyle name="Vejica 20 2 4 4" xfId="10932"/>
    <cellStyle name="Vejica 20 2 4 5" xfId="10929"/>
    <cellStyle name="Vejica 20 2 4 6" xfId="14675"/>
    <cellStyle name="Vejica 20 2 4 7" xfId="6100"/>
    <cellStyle name="Vejica 20 2 5" xfId="2130"/>
    <cellStyle name="Vejica 20 2 5 2" xfId="4426"/>
    <cellStyle name="Vejica 20 2 5 2 2" xfId="10934"/>
    <cellStyle name="Vejica 20 2 5 3" xfId="10933"/>
    <cellStyle name="Vejica 20 2 6" xfId="4427"/>
    <cellStyle name="Vejica 20 2 6 2" xfId="4428"/>
    <cellStyle name="Vejica 20 2 6 2 2" xfId="10936"/>
    <cellStyle name="Vejica 20 2 6 3" xfId="10935"/>
    <cellStyle name="Vejica 20 2 7" xfId="4429"/>
    <cellStyle name="Vejica 20 2 7 2" xfId="10937"/>
    <cellStyle name="Vejica 20 2 8" xfId="4430"/>
    <cellStyle name="Vejica 20 2 8 2" xfId="10938"/>
    <cellStyle name="Vejica 20 2 9" xfId="4418"/>
    <cellStyle name="Vejica 20 2 9 2" xfId="10939"/>
    <cellStyle name="Vejica 20 3" xfId="692"/>
    <cellStyle name="Vejica 20 3 2" xfId="2131"/>
    <cellStyle name="Vejica 20 3 2 2" xfId="8161"/>
    <cellStyle name="Vejica 20 3 2 2 2" xfId="10942"/>
    <cellStyle name="Vejica 20 3 2 3" xfId="5896"/>
    <cellStyle name="Vejica 20 3 2 3 2" xfId="10943"/>
    <cellStyle name="Vejica 20 3 2 4" xfId="10941"/>
    <cellStyle name="Vejica 20 3 3" xfId="2132"/>
    <cellStyle name="Vejica 20 3 3 2" xfId="7256"/>
    <cellStyle name="Vejica 20 3 3 2 2" xfId="10945"/>
    <cellStyle name="Vejica 20 3 3 3" xfId="10946"/>
    <cellStyle name="Vejica 20 3 3 4" xfId="10944"/>
    <cellStyle name="Vejica 20 3 4" xfId="4432"/>
    <cellStyle name="Vejica 20 3 4 2" xfId="10947"/>
    <cellStyle name="Vejica 20 3 5" xfId="4431"/>
    <cellStyle name="Vejica 20 3 5 2" xfId="10948"/>
    <cellStyle name="Vejica 20 3 6" xfId="6266"/>
    <cellStyle name="Vejica 20 3 6 2" xfId="10949"/>
    <cellStyle name="Vejica 20 3 7" xfId="10940"/>
    <cellStyle name="Vejica 20 4" xfId="2133"/>
    <cellStyle name="Vejica 20 4 2" xfId="7854"/>
    <cellStyle name="Vejica 20 4 2 2" xfId="10951"/>
    <cellStyle name="Vejica 20 4 3" xfId="7255"/>
    <cellStyle name="Vejica 20 4 3 2" xfId="10952"/>
    <cellStyle name="Vejica 20 4 4" xfId="10950"/>
    <cellStyle name="Vejica 20 5" xfId="2134"/>
    <cellStyle name="Vejica 20 5 2" xfId="4433"/>
    <cellStyle name="Vejica 20 5 2 2" xfId="10954"/>
    <cellStyle name="Vejica 20 5 3" xfId="6575"/>
    <cellStyle name="Vejica 20 5 3 2" xfId="10955"/>
    <cellStyle name="Vejica 20 5 4" xfId="10956"/>
    <cellStyle name="Vejica 20 5 5" xfId="10953"/>
    <cellStyle name="Vejica 20 5 6" xfId="14674"/>
    <cellStyle name="Vejica 20 5 7" xfId="6099"/>
    <cellStyle name="Vejica 20 6" xfId="2135"/>
    <cellStyle name="Vejica 20 6 2" xfId="2136"/>
    <cellStyle name="Vejica 20 6 2 2" xfId="4434"/>
    <cellStyle name="Vejica 20 6 2 2 2" xfId="10959"/>
    <cellStyle name="Vejica 20 6 2 3" xfId="10958"/>
    <cellStyle name="Vejica 20 6 3" xfId="2137"/>
    <cellStyle name="Vejica 20 6 3 2" xfId="2138"/>
    <cellStyle name="Vejica 20 6 3 2 2" xfId="4435"/>
    <cellStyle name="Vejica 20 6 3 2 2 2" xfId="10962"/>
    <cellStyle name="Vejica 20 6 3 2 3" xfId="10961"/>
    <cellStyle name="Vejica 20 6 3 3" xfId="2139"/>
    <cellStyle name="Vejica 20 6 3 3 2" xfId="4436"/>
    <cellStyle name="Vejica 20 6 3 3 2 2" xfId="10964"/>
    <cellStyle name="Vejica 20 6 3 3 3" xfId="10963"/>
    <cellStyle name="Vejica 20 6 3 4" xfId="4437"/>
    <cellStyle name="Vejica 20 6 3 4 2" xfId="10965"/>
    <cellStyle name="Vejica 20 6 3 5" xfId="10960"/>
    <cellStyle name="Vejica 20 6 4" xfId="4438"/>
    <cellStyle name="Vejica 20 6 4 2" xfId="10966"/>
    <cellStyle name="Vejica 20 6 5" xfId="10957"/>
    <cellStyle name="Vejica 20 7" xfId="2140"/>
    <cellStyle name="Vejica 20 7 2" xfId="4439"/>
    <cellStyle name="Vejica 20 7 2 2" xfId="10968"/>
    <cellStyle name="Vejica 20 7 3" xfId="10967"/>
    <cellStyle name="Vejica 20 8" xfId="2141"/>
    <cellStyle name="Vejica 20 8 2" xfId="4440"/>
    <cellStyle name="Vejica 20 8 2 2" xfId="10970"/>
    <cellStyle name="Vejica 20 8 3" xfId="10969"/>
    <cellStyle name="Vejica 20 9" xfId="2142"/>
    <cellStyle name="Vejica 20 9 2" xfId="10971"/>
    <cellStyle name="Vejica 21" xfId="693"/>
    <cellStyle name="Vejica 21 10" xfId="2143"/>
    <cellStyle name="Vejica 21 10 2" xfId="4442"/>
    <cellStyle name="Vejica 21 10 2 2" xfId="10974"/>
    <cellStyle name="Vejica 21 10 3" xfId="10973"/>
    <cellStyle name="Vejica 21 11" xfId="4443"/>
    <cellStyle name="Vejica 21 11 2" xfId="4444"/>
    <cellStyle name="Vejica 21 11 2 2" xfId="10976"/>
    <cellStyle name="Vejica 21 11 3" xfId="10975"/>
    <cellStyle name="Vejica 21 12" xfId="4445"/>
    <cellStyle name="Vejica 21 12 2" xfId="10977"/>
    <cellStyle name="Vejica 21 13" xfId="4446"/>
    <cellStyle name="Vejica 21 13 2" xfId="10978"/>
    <cellStyle name="Vejica 21 14" xfId="4441"/>
    <cellStyle name="Vejica 21 14 2" xfId="10979"/>
    <cellStyle name="Vejica 21 15" xfId="2518"/>
    <cellStyle name="Vejica 21 15 2" xfId="10980"/>
    <cellStyle name="Vejica 21 15 3" xfId="15398"/>
    <cellStyle name="Vejica 21 16" xfId="10972"/>
    <cellStyle name="Vejica 21 2" xfId="694"/>
    <cellStyle name="Vejica 21 2 10" xfId="10981"/>
    <cellStyle name="Vejica 21 2 2" xfId="695"/>
    <cellStyle name="Vejica 21 2 2 2" xfId="2144"/>
    <cellStyle name="Vejica 21 2 2 2 2" xfId="7047"/>
    <cellStyle name="Vejica 21 2 2 2 2 2" xfId="10984"/>
    <cellStyle name="Vejica 21 2 2 2 3" xfId="7254"/>
    <cellStyle name="Vejica 21 2 2 2 3 2" xfId="10985"/>
    <cellStyle name="Vejica 21 2 2 2 4" xfId="10983"/>
    <cellStyle name="Vejica 21 2 2 3" xfId="2145"/>
    <cellStyle name="Vejica 21 2 2 3 2" xfId="4449"/>
    <cellStyle name="Vejica 21 2 2 3 2 2" xfId="10987"/>
    <cellStyle name="Vejica 21 2 2 3 3" xfId="6576"/>
    <cellStyle name="Vejica 21 2 2 3 3 2" xfId="10988"/>
    <cellStyle name="Vejica 21 2 2 3 4" xfId="10989"/>
    <cellStyle name="Vejica 21 2 2 3 5" xfId="10986"/>
    <cellStyle name="Vejica 21 2 2 3 6" xfId="14679"/>
    <cellStyle name="Vejica 21 2 2 3 7" xfId="6104"/>
    <cellStyle name="Vejica 21 2 2 4" xfId="2146"/>
    <cellStyle name="Vejica 21 2 2 4 2" xfId="4450"/>
    <cellStyle name="Vejica 21 2 2 4 2 2" xfId="10991"/>
    <cellStyle name="Vejica 21 2 2 4 3" xfId="10990"/>
    <cellStyle name="Vejica 21 2 2 5" xfId="4451"/>
    <cellStyle name="Vejica 21 2 2 5 2" xfId="4452"/>
    <cellStyle name="Vejica 21 2 2 5 2 2" xfId="10993"/>
    <cellStyle name="Vejica 21 2 2 5 3" xfId="10992"/>
    <cellStyle name="Vejica 21 2 2 6" xfId="4453"/>
    <cellStyle name="Vejica 21 2 2 6 2" xfId="10994"/>
    <cellStyle name="Vejica 21 2 2 7" xfId="4448"/>
    <cellStyle name="Vejica 21 2 2 7 2" xfId="10995"/>
    <cellStyle name="Vejica 21 2 2 8" xfId="10982"/>
    <cellStyle name="Vejica 21 2 3" xfId="2147"/>
    <cellStyle name="Vejica 21 2 3 2" xfId="7851"/>
    <cellStyle name="Vejica 21 2 3 2 2" xfId="10997"/>
    <cellStyle name="Vejica 21 2 3 3" xfId="6189"/>
    <cellStyle name="Vejica 21 2 3 3 2" xfId="10998"/>
    <cellStyle name="Vejica 21 2 3 4" xfId="10996"/>
    <cellStyle name="Vejica 21 2 4" xfId="2148"/>
    <cellStyle name="Vejica 21 2 4 2" xfId="4454"/>
    <cellStyle name="Vejica 21 2 4 2 2" xfId="11000"/>
    <cellStyle name="Vejica 21 2 4 3" xfId="6577"/>
    <cellStyle name="Vejica 21 2 4 3 2" xfId="11001"/>
    <cellStyle name="Vejica 21 2 4 4" xfId="11002"/>
    <cellStyle name="Vejica 21 2 4 5" xfId="10999"/>
    <cellStyle name="Vejica 21 2 4 6" xfId="14678"/>
    <cellStyle name="Vejica 21 2 4 7" xfId="6103"/>
    <cellStyle name="Vejica 21 2 5" xfId="2149"/>
    <cellStyle name="Vejica 21 2 5 2" xfId="4455"/>
    <cellStyle name="Vejica 21 2 5 2 2" xfId="11004"/>
    <cellStyle name="Vejica 21 2 5 3" xfId="11003"/>
    <cellStyle name="Vejica 21 2 6" xfId="4456"/>
    <cellStyle name="Vejica 21 2 6 2" xfId="4457"/>
    <cellStyle name="Vejica 21 2 6 2 2" xfId="11006"/>
    <cellStyle name="Vejica 21 2 6 3" xfId="11005"/>
    <cellStyle name="Vejica 21 2 7" xfId="4458"/>
    <cellStyle name="Vejica 21 2 7 2" xfId="11007"/>
    <cellStyle name="Vejica 21 2 8" xfId="4459"/>
    <cellStyle name="Vejica 21 2 8 2" xfId="11008"/>
    <cellStyle name="Vejica 21 2 9" xfId="4447"/>
    <cellStyle name="Vejica 21 2 9 2" xfId="11009"/>
    <cellStyle name="Vejica 21 3" xfId="696"/>
    <cellStyle name="Vejica 21 3 2" xfId="2150"/>
    <cellStyle name="Vejica 21 3 2 2" xfId="8160"/>
    <cellStyle name="Vejica 21 3 2 2 2" xfId="11012"/>
    <cellStyle name="Vejica 21 3 2 3" xfId="7252"/>
    <cellStyle name="Vejica 21 3 2 3 2" xfId="11013"/>
    <cellStyle name="Vejica 21 3 2 4" xfId="11011"/>
    <cellStyle name="Vejica 21 3 3" xfId="2151"/>
    <cellStyle name="Vejica 21 3 3 2" xfId="6188"/>
    <cellStyle name="Vejica 21 3 3 2 2" xfId="11015"/>
    <cellStyle name="Vejica 21 3 3 3" xfId="11016"/>
    <cellStyle name="Vejica 21 3 3 4" xfId="11014"/>
    <cellStyle name="Vejica 21 3 4" xfId="4461"/>
    <cellStyle name="Vejica 21 3 4 2" xfId="11017"/>
    <cellStyle name="Vejica 21 3 5" xfId="4460"/>
    <cellStyle name="Vejica 21 3 5 2" xfId="11018"/>
    <cellStyle name="Vejica 21 3 6" xfId="7253"/>
    <cellStyle name="Vejica 21 3 6 2" xfId="11019"/>
    <cellStyle name="Vejica 21 3 7" xfId="11010"/>
    <cellStyle name="Vejica 21 4" xfId="2152"/>
    <cellStyle name="Vejica 21 4 2" xfId="7852"/>
    <cellStyle name="Vejica 21 4 2 2" xfId="11021"/>
    <cellStyle name="Vejica 21 4 3" xfId="5897"/>
    <cellStyle name="Vejica 21 4 3 2" xfId="11022"/>
    <cellStyle name="Vejica 21 4 4" xfId="11020"/>
    <cellStyle name="Vejica 21 5" xfId="2153"/>
    <cellStyle name="Vejica 21 5 2" xfId="4462"/>
    <cellStyle name="Vejica 21 5 2 2" xfId="11024"/>
    <cellStyle name="Vejica 21 5 3" xfId="6578"/>
    <cellStyle name="Vejica 21 5 3 2" xfId="11025"/>
    <cellStyle name="Vejica 21 5 4" xfId="11026"/>
    <cellStyle name="Vejica 21 5 5" xfId="11023"/>
    <cellStyle name="Vejica 21 5 6" xfId="14677"/>
    <cellStyle name="Vejica 21 5 7" xfId="6102"/>
    <cellStyle name="Vejica 21 6" xfId="2154"/>
    <cellStyle name="Vejica 21 6 2" xfId="2155"/>
    <cellStyle name="Vejica 21 6 2 2" xfId="4463"/>
    <cellStyle name="Vejica 21 6 2 2 2" xfId="11029"/>
    <cellStyle name="Vejica 21 6 2 3" xfId="11028"/>
    <cellStyle name="Vejica 21 6 3" xfId="2156"/>
    <cellStyle name="Vejica 21 6 3 2" xfId="2157"/>
    <cellStyle name="Vejica 21 6 3 2 2" xfId="4464"/>
    <cellStyle name="Vejica 21 6 3 2 2 2" xfId="11032"/>
    <cellStyle name="Vejica 21 6 3 2 3" xfId="11031"/>
    <cellStyle name="Vejica 21 6 3 3" xfId="2158"/>
    <cellStyle name="Vejica 21 6 3 3 2" xfId="4465"/>
    <cellStyle name="Vejica 21 6 3 3 2 2" xfId="11034"/>
    <cellStyle name="Vejica 21 6 3 3 3" xfId="11033"/>
    <cellStyle name="Vejica 21 6 3 4" xfId="4466"/>
    <cellStyle name="Vejica 21 6 3 4 2" xfId="11035"/>
    <cellStyle name="Vejica 21 6 3 5" xfId="11030"/>
    <cellStyle name="Vejica 21 6 4" xfId="4467"/>
    <cellStyle name="Vejica 21 6 4 2" xfId="11036"/>
    <cellStyle name="Vejica 21 6 5" xfId="11027"/>
    <cellStyle name="Vejica 21 7" xfId="2159"/>
    <cellStyle name="Vejica 21 7 2" xfId="4468"/>
    <cellStyle name="Vejica 21 7 2 2" xfId="11038"/>
    <cellStyle name="Vejica 21 7 3" xfId="11037"/>
    <cellStyle name="Vejica 21 8" xfId="2160"/>
    <cellStyle name="Vejica 21 8 2" xfId="4469"/>
    <cellStyle name="Vejica 21 8 2 2" xfId="11040"/>
    <cellStyle name="Vejica 21 8 3" xfId="11039"/>
    <cellStyle name="Vejica 21 9" xfId="2161"/>
    <cellStyle name="Vejica 21 9 2" xfId="11041"/>
    <cellStyle name="Vejica 22" xfId="697"/>
    <cellStyle name="Vejica 22 10" xfId="2162"/>
    <cellStyle name="Vejica 22 10 2" xfId="4471"/>
    <cellStyle name="Vejica 22 10 2 2" xfId="11044"/>
    <cellStyle name="Vejica 22 10 3" xfId="11043"/>
    <cellStyle name="Vejica 22 11" xfId="4472"/>
    <cellStyle name="Vejica 22 11 2" xfId="4473"/>
    <cellStyle name="Vejica 22 11 2 2" xfId="11046"/>
    <cellStyle name="Vejica 22 11 3" xfId="11045"/>
    <cellStyle name="Vejica 22 12" xfId="4474"/>
    <cellStyle name="Vejica 22 12 2" xfId="11047"/>
    <cellStyle name="Vejica 22 13" xfId="4475"/>
    <cellStyle name="Vejica 22 13 2" xfId="11048"/>
    <cellStyle name="Vejica 22 14" xfId="4470"/>
    <cellStyle name="Vejica 22 14 2" xfId="11049"/>
    <cellStyle name="Vejica 22 15" xfId="2519"/>
    <cellStyle name="Vejica 22 15 2" xfId="11050"/>
    <cellStyle name="Vejica 22 15 3" xfId="15399"/>
    <cellStyle name="Vejica 22 16" xfId="11042"/>
    <cellStyle name="Vejica 22 2" xfId="698"/>
    <cellStyle name="Vejica 22 2 10" xfId="11051"/>
    <cellStyle name="Vejica 22 2 2" xfId="699"/>
    <cellStyle name="Vejica 22 2 2 2" xfId="2163"/>
    <cellStyle name="Vejica 22 2 2 2 2" xfId="7046"/>
    <cellStyle name="Vejica 22 2 2 2 2 2" xfId="11054"/>
    <cellStyle name="Vejica 22 2 2 2 3" xfId="6187"/>
    <cellStyle name="Vejica 22 2 2 2 3 2" xfId="11055"/>
    <cellStyle name="Vejica 22 2 2 2 4" xfId="11053"/>
    <cellStyle name="Vejica 22 2 2 3" xfId="2164"/>
    <cellStyle name="Vejica 22 2 2 3 2" xfId="4478"/>
    <cellStyle name="Vejica 22 2 2 3 2 2" xfId="11057"/>
    <cellStyle name="Vejica 22 2 2 3 3" xfId="6579"/>
    <cellStyle name="Vejica 22 2 2 3 3 2" xfId="11058"/>
    <cellStyle name="Vejica 22 2 2 3 4" xfId="11059"/>
    <cellStyle name="Vejica 22 2 2 3 5" xfId="11056"/>
    <cellStyle name="Vejica 22 2 2 3 6" xfId="14682"/>
    <cellStyle name="Vejica 22 2 2 3 7" xfId="6107"/>
    <cellStyle name="Vejica 22 2 2 4" xfId="2165"/>
    <cellStyle name="Vejica 22 2 2 4 2" xfId="4479"/>
    <cellStyle name="Vejica 22 2 2 4 2 2" xfId="11061"/>
    <cellStyle name="Vejica 22 2 2 4 3" xfId="11060"/>
    <cellStyle name="Vejica 22 2 2 5" xfId="4480"/>
    <cellStyle name="Vejica 22 2 2 5 2" xfId="4481"/>
    <cellStyle name="Vejica 22 2 2 5 2 2" xfId="11063"/>
    <cellStyle name="Vejica 22 2 2 5 3" xfId="11062"/>
    <cellStyle name="Vejica 22 2 2 6" xfId="4482"/>
    <cellStyle name="Vejica 22 2 2 6 2" xfId="11064"/>
    <cellStyle name="Vejica 22 2 2 7" xfId="4477"/>
    <cellStyle name="Vejica 22 2 2 7 2" xfId="11065"/>
    <cellStyle name="Vejica 22 2 2 8" xfId="11052"/>
    <cellStyle name="Vejica 22 2 3" xfId="2166"/>
    <cellStyle name="Vejica 22 2 3 2" xfId="7850"/>
    <cellStyle name="Vejica 22 2 3 2 2" xfId="11067"/>
    <cellStyle name="Vejica 22 2 3 3" xfId="7251"/>
    <cellStyle name="Vejica 22 2 3 3 2" xfId="11068"/>
    <cellStyle name="Vejica 22 2 3 4" xfId="11066"/>
    <cellStyle name="Vejica 22 2 4" xfId="2167"/>
    <cellStyle name="Vejica 22 2 4 2" xfId="4483"/>
    <cellStyle name="Vejica 22 2 4 2 2" xfId="11070"/>
    <cellStyle name="Vejica 22 2 4 3" xfId="6580"/>
    <cellStyle name="Vejica 22 2 4 3 2" xfId="11071"/>
    <cellStyle name="Vejica 22 2 4 4" xfId="11072"/>
    <cellStyle name="Vejica 22 2 4 5" xfId="11069"/>
    <cellStyle name="Vejica 22 2 4 6" xfId="14681"/>
    <cellStyle name="Vejica 22 2 4 7" xfId="6106"/>
    <cellStyle name="Vejica 22 2 5" xfId="2168"/>
    <cellStyle name="Vejica 22 2 5 2" xfId="4484"/>
    <cellStyle name="Vejica 22 2 5 2 2" xfId="11074"/>
    <cellStyle name="Vejica 22 2 5 3" xfId="11073"/>
    <cellStyle name="Vejica 22 2 6" xfId="4485"/>
    <cellStyle name="Vejica 22 2 6 2" xfId="4486"/>
    <cellStyle name="Vejica 22 2 6 2 2" xfId="11076"/>
    <cellStyle name="Vejica 22 2 6 3" xfId="11075"/>
    <cellStyle name="Vejica 22 2 7" xfId="4487"/>
    <cellStyle name="Vejica 22 2 7 2" xfId="11077"/>
    <cellStyle name="Vejica 22 2 8" xfId="4488"/>
    <cellStyle name="Vejica 22 2 8 2" xfId="11078"/>
    <cellStyle name="Vejica 22 2 9" xfId="4476"/>
    <cellStyle name="Vejica 22 2 9 2" xfId="11079"/>
    <cellStyle name="Vejica 22 3" xfId="700"/>
    <cellStyle name="Vejica 22 3 2" xfId="2169"/>
    <cellStyle name="Vejica 22 3 2 2" xfId="7045"/>
    <cellStyle name="Vejica 22 3 2 2 2" xfId="11082"/>
    <cellStyle name="Vejica 22 3 2 3" xfId="5898"/>
    <cellStyle name="Vejica 22 3 2 3 2" xfId="11083"/>
    <cellStyle name="Vejica 22 3 2 4" xfId="11081"/>
    <cellStyle name="Vejica 22 3 3" xfId="2170"/>
    <cellStyle name="Vejica 22 3 3 2" xfId="7249"/>
    <cellStyle name="Vejica 22 3 3 2 2" xfId="11085"/>
    <cellStyle name="Vejica 22 3 3 3" xfId="11086"/>
    <cellStyle name="Vejica 22 3 3 4" xfId="11084"/>
    <cellStyle name="Vejica 22 3 4" xfId="4490"/>
    <cellStyle name="Vejica 22 3 4 2" xfId="11087"/>
    <cellStyle name="Vejica 22 3 5" xfId="4489"/>
    <cellStyle name="Vejica 22 3 5 2" xfId="11088"/>
    <cellStyle name="Vejica 22 3 6" xfId="6186"/>
    <cellStyle name="Vejica 22 3 6 2" xfId="11089"/>
    <cellStyle name="Vejica 22 3 7" xfId="11080"/>
    <cellStyle name="Vejica 22 4" xfId="2171"/>
    <cellStyle name="Vejica 22 4 2" xfId="7844"/>
    <cellStyle name="Vejica 22 4 2 2" xfId="11091"/>
    <cellStyle name="Vejica 22 4 3" xfId="7250"/>
    <cellStyle name="Vejica 22 4 3 2" xfId="11092"/>
    <cellStyle name="Vejica 22 4 4" xfId="11090"/>
    <cellStyle name="Vejica 22 5" xfId="2172"/>
    <cellStyle name="Vejica 22 5 2" xfId="4491"/>
    <cellStyle name="Vejica 22 5 2 2" xfId="11094"/>
    <cellStyle name="Vejica 22 5 3" xfId="6581"/>
    <cellStyle name="Vejica 22 5 3 2" xfId="11095"/>
    <cellStyle name="Vejica 22 5 4" xfId="11096"/>
    <cellStyle name="Vejica 22 5 5" xfId="11093"/>
    <cellStyle name="Vejica 22 5 6" xfId="14680"/>
    <cellStyle name="Vejica 22 5 7" xfId="6105"/>
    <cellStyle name="Vejica 22 6" xfId="2173"/>
    <cellStyle name="Vejica 22 6 2" xfId="2174"/>
    <cellStyle name="Vejica 22 6 2 2" xfId="4492"/>
    <cellStyle name="Vejica 22 6 2 2 2" xfId="11099"/>
    <cellStyle name="Vejica 22 6 2 3" xfId="11098"/>
    <cellStyle name="Vejica 22 6 3" xfId="2175"/>
    <cellStyle name="Vejica 22 6 3 2" xfId="2176"/>
    <cellStyle name="Vejica 22 6 3 2 2" xfId="4493"/>
    <cellStyle name="Vejica 22 6 3 2 2 2" xfId="11102"/>
    <cellStyle name="Vejica 22 6 3 2 3" xfId="11101"/>
    <cellStyle name="Vejica 22 6 3 3" xfId="2177"/>
    <cellStyle name="Vejica 22 6 3 3 2" xfId="4494"/>
    <cellStyle name="Vejica 22 6 3 3 2 2" xfId="11104"/>
    <cellStyle name="Vejica 22 6 3 3 3" xfId="11103"/>
    <cellStyle name="Vejica 22 6 3 4" xfId="4495"/>
    <cellStyle name="Vejica 22 6 3 4 2" xfId="11105"/>
    <cellStyle name="Vejica 22 6 3 5" xfId="11100"/>
    <cellStyle name="Vejica 22 6 4" xfId="4496"/>
    <cellStyle name="Vejica 22 6 4 2" xfId="11106"/>
    <cellStyle name="Vejica 22 6 5" xfId="11097"/>
    <cellStyle name="Vejica 22 7" xfId="2178"/>
    <cellStyle name="Vejica 22 7 2" xfId="4497"/>
    <cellStyle name="Vejica 22 7 2 2" xfId="11108"/>
    <cellStyle name="Vejica 22 7 3" xfId="11107"/>
    <cellStyle name="Vejica 22 8" xfId="2179"/>
    <cellStyle name="Vejica 22 8 2" xfId="4498"/>
    <cellStyle name="Vejica 22 8 2 2" xfId="11110"/>
    <cellStyle name="Vejica 22 8 3" xfId="11109"/>
    <cellStyle name="Vejica 22 9" xfId="2180"/>
    <cellStyle name="Vejica 22 9 2" xfId="11111"/>
    <cellStyle name="Vejica 23" xfId="701"/>
    <cellStyle name="Vejica 23 10" xfId="4500"/>
    <cellStyle name="Vejica 23 10 2" xfId="4501"/>
    <cellStyle name="Vejica 23 10 2 2" xfId="11114"/>
    <cellStyle name="Vejica 23 10 3" xfId="11113"/>
    <cellStyle name="Vejica 23 11" xfId="4502"/>
    <cellStyle name="Vejica 23 11 2" xfId="11115"/>
    <cellStyle name="Vejica 23 12" xfId="4503"/>
    <cellStyle name="Vejica 23 12 2" xfId="11116"/>
    <cellStyle name="Vejica 23 13" xfId="4499"/>
    <cellStyle name="Vejica 23 13 2" xfId="11117"/>
    <cellStyle name="Vejica 23 14" xfId="2520"/>
    <cellStyle name="Vejica 23 14 2" xfId="11118"/>
    <cellStyle name="Vejica 23 14 3" xfId="15400"/>
    <cellStyle name="Vejica 23 15" xfId="11112"/>
    <cellStyle name="Vejica 23 2" xfId="702"/>
    <cellStyle name="Vejica 23 2 2" xfId="703"/>
    <cellStyle name="Vejica 23 2 2 2" xfId="2181"/>
    <cellStyle name="Vejica 23 2 2 2 2" xfId="8158"/>
    <cellStyle name="Vejica 23 2 2 2 2 2" xfId="11122"/>
    <cellStyle name="Vejica 23 2 2 2 3" xfId="7248"/>
    <cellStyle name="Vejica 23 2 2 2 3 2" xfId="11123"/>
    <cellStyle name="Vejica 23 2 2 2 4" xfId="11121"/>
    <cellStyle name="Vejica 23 2 2 3" xfId="2182"/>
    <cellStyle name="Vejica 23 2 2 3 2" xfId="4506"/>
    <cellStyle name="Vejica 23 2 2 3 2 2" xfId="11125"/>
    <cellStyle name="Vejica 23 2 2 3 3" xfId="6582"/>
    <cellStyle name="Vejica 23 2 2 3 3 2" xfId="11126"/>
    <cellStyle name="Vejica 23 2 2 3 4" xfId="11127"/>
    <cellStyle name="Vejica 23 2 2 3 5" xfId="11124"/>
    <cellStyle name="Vejica 23 2 2 3 6" xfId="14685"/>
    <cellStyle name="Vejica 23 2 2 3 7" xfId="6110"/>
    <cellStyle name="Vejica 23 2 2 4" xfId="2183"/>
    <cellStyle name="Vejica 23 2 2 4 2" xfId="4507"/>
    <cellStyle name="Vejica 23 2 2 4 2 2" xfId="11129"/>
    <cellStyle name="Vejica 23 2 2 4 3" xfId="11128"/>
    <cellStyle name="Vejica 23 2 2 5" xfId="4508"/>
    <cellStyle name="Vejica 23 2 2 5 2" xfId="4509"/>
    <cellStyle name="Vejica 23 2 2 5 2 2" xfId="11131"/>
    <cellStyle name="Vejica 23 2 2 5 3" xfId="11130"/>
    <cellStyle name="Vejica 23 2 2 6" xfId="4510"/>
    <cellStyle name="Vejica 23 2 2 6 2" xfId="11132"/>
    <cellStyle name="Vejica 23 2 2 7" xfId="4505"/>
    <cellStyle name="Vejica 23 2 2 7 2" xfId="11133"/>
    <cellStyle name="Vejica 23 2 2 8" xfId="11120"/>
    <cellStyle name="Vejica 23 2 3" xfId="2184"/>
    <cellStyle name="Vejica 23 2 3 2" xfId="7849"/>
    <cellStyle name="Vejica 23 2 3 2 2" xfId="11135"/>
    <cellStyle name="Vejica 23 2 3 3" xfId="6185"/>
    <cellStyle name="Vejica 23 2 3 3 2" xfId="11136"/>
    <cellStyle name="Vejica 23 2 3 4" xfId="11134"/>
    <cellStyle name="Vejica 23 2 4" xfId="2185"/>
    <cellStyle name="Vejica 23 2 4 2" xfId="4511"/>
    <cellStyle name="Vejica 23 2 4 2 2" xfId="11138"/>
    <cellStyle name="Vejica 23 2 4 3" xfId="6583"/>
    <cellStyle name="Vejica 23 2 4 3 2" xfId="11139"/>
    <cellStyle name="Vejica 23 2 4 4" xfId="11140"/>
    <cellStyle name="Vejica 23 2 4 5" xfId="11137"/>
    <cellStyle name="Vejica 23 2 4 6" xfId="14684"/>
    <cellStyle name="Vejica 23 2 4 7" xfId="6109"/>
    <cellStyle name="Vejica 23 2 5" xfId="2186"/>
    <cellStyle name="Vejica 23 2 5 2" xfId="4512"/>
    <cellStyle name="Vejica 23 2 5 2 2" xfId="11142"/>
    <cellStyle name="Vejica 23 2 5 3" xfId="11141"/>
    <cellStyle name="Vejica 23 2 6" xfId="4513"/>
    <cellStyle name="Vejica 23 2 6 2" xfId="4514"/>
    <cellStyle name="Vejica 23 2 6 2 2" xfId="11144"/>
    <cellStyle name="Vejica 23 2 6 3" xfId="11143"/>
    <cellStyle name="Vejica 23 2 7" xfId="4515"/>
    <cellStyle name="Vejica 23 2 7 2" xfId="11145"/>
    <cellStyle name="Vejica 23 2 8" xfId="4504"/>
    <cellStyle name="Vejica 23 2 8 2" xfId="11146"/>
    <cellStyle name="Vejica 23 2 9" xfId="11119"/>
    <cellStyle name="Vejica 23 3" xfId="2187"/>
    <cellStyle name="Vejica 23 3 2" xfId="8127"/>
    <cellStyle name="Vejica 23 3 2 2" xfId="11148"/>
    <cellStyle name="Vejica 23 3 3" xfId="7245"/>
    <cellStyle name="Vejica 23 3 3 2" xfId="11149"/>
    <cellStyle name="Vejica 23 3 4" xfId="11147"/>
    <cellStyle name="Vejica 23 4" xfId="2188"/>
    <cellStyle name="Vejica 23 4 2" xfId="4516"/>
    <cellStyle name="Vejica 23 4 2 2" xfId="11151"/>
    <cellStyle name="Vejica 23 4 3" xfId="6584"/>
    <cellStyle name="Vejica 23 4 3 2" xfId="11152"/>
    <cellStyle name="Vejica 23 4 4" xfId="11153"/>
    <cellStyle name="Vejica 23 4 5" xfId="11150"/>
    <cellStyle name="Vejica 23 4 6" xfId="14683"/>
    <cellStyle name="Vejica 23 4 7" xfId="6108"/>
    <cellStyle name="Vejica 23 5" xfId="2189"/>
    <cellStyle name="Vejica 23 5 2" xfId="2190"/>
    <cellStyle name="Vejica 23 5 2 2" xfId="4517"/>
    <cellStyle name="Vejica 23 5 2 2 2" xfId="11156"/>
    <cellStyle name="Vejica 23 5 2 3" xfId="11155"/>
    <cellStyle name="Vejica 23 5 3" xfId="2191"/>
    <cellStyle name="Vejica 23 5 3 2" xfId="2192"/>
    <cellStyle name="Vejica 23 5 3 2 2" xfId="4518"/>
    <cellStyle name="Vejica 23 5 3 2 2 2" xfId="11159"/>
    <cellStyle name="Vejica 23 5 3 2 3" xfId="11158"/>
    <cellStyle name="Vejica 23 5 3 3" xfId="2193"/>
    <cellStyle name="Vejica 23 5 3 3 2" xfId="4519"/>
    <cellStyle name="Vejica 23 5 3 3 2 2" xfId="11161"/>
    <cellStyle name="Vejica 23 5 3 3 3" xfId="11160"/>
    <cellStyle name="Vejica 23 5 3 4" xfId="4520"/>
    <cellStyle name="Vejica 23 5 3 4 2" xfId="11162"/>
    <cellStyle name="Vejica 23 5 3 5" xfId="11157"/>
    <cellStyle name="Vejica 23 5 4" xfId="4521"/>
    <cellStyle name="Vejica 23 5 4 2" xfId="11163"/>
    <cellStyle name="Vejica 23 5 5" xfId="11154"/>
    <cellStyle name="Vejica 23 6" xfId="2194"/>
    <cellStyle name="Vejica 23 6 2" xfId="4522"/>
    <cellStyle name="Vejica 23 6 2 2" xfId="11165"/>
    <cellStyle name="Vejica 23 6 3" xfId="11164"/>
    <cellStyle name="Vejica 23 7" xfId="2195"/>
    <cellStyle name="Vejica 23 7 2" xfId="2196"/>
    <cellStyle name="Vejica 23 7 2 2" xfId="4523"/>
    <cellStyle name="Vejica 23 7 2 2 2" xfId="11168"/>
    <cellStyle name="Vejica 23 7 2 3" xfId="11167"/>
    <cellStyle name="Vejica 23 7 3" xfId="11166"/>
    <cellStyle name="Vejica 23 8" xfId="2197"/>
    <cellStyle name="Vejica 23 8 2" xfId="11169"/>
    <cellStyle name="Vejica 23 9" xfId="2198"/>
    <cellStyle name="Vejica 23 9 2" xfId="4524"/>
    <cellStyle name="Vejica 23 9 2 2" xfId="11171"/>
    <cellStyle name="Vejica 23 9 3" xfId="11170"/>
    <cellStyle name="Vejica 24" xfId="704"/>
    <cellStyle name="Vejica 24 10" xfId="4526"/>
    <cellStyle name="Vejica 24 10 2" xfId="4527"/>
    <cellStyle name="Vejica 24 10 2 2" xfId="11174"/>
    <cellStyle name="Vejica 24 10 3" xfId="11173"/>
    <cellStyle name="Vejica 24 11" xfId="4528"/>
    <cellStyle name="Vejica 24 11 2" xfId="11175"/>
    <cellStyle name="Vejica 24 12" xfId="4529"/>
    <cellStyle name="Vejica 24 12 2" xfId="11176"/>
    <cellStyle name="Vejica 24 13" xfId="4525"/>
    <cellStyle name="Vejica 24 13 2" xfId="11177"/>
    <cellStyle name="Vejica 24 14" xfId="2521"/>
    <cellStyle name="Vejica 24 14 2" xfId="11178"/>
    <cellStyle name="Vejica 24 14 3" xfId="15401"/>
    <cellStyle name="Vejica 24 15" xfId="11172"/>
    <cellStyle name="Vejica 24 2" xfId="705"/>
    <cellStyle name="Vejica 24 2 2" xfId="706"/>
    <cellStyle name="Vejica 24 2 2 2" xfId="2199"/>
    <cellStyle name="Vejica 24 2 2 2 2" xfId="8227"/>
    <cellStyle name="Vejica 24 2 2 2 2 2" xfId="11182"/>
    <cellStyle name="Vejica 24 2 2 2 3" xfId="7247"/>
    <cellStyle name="Vejica 24 2 2 2 3 2" xfId="11183"/>
    <cellStyle name="Vejica 24 2 2 2 4" xfId="11181"/>
    <cellStyle name="Vejica 24 2 2 3" xfId="2200"/>
    <cellStyle name="Vejica 24 2 2 3 2" xfId="4532"/>
    <cellStyle name="Vejica 24 2 2 3 2 2" xfId="11185"/>
    <cellStyle name="Vejica 24 2 2 3 3" xfId="6585"/>
    <cellStyle name="Vejica 24 2 2 3 3 2" xfId="11186"/>
    <cellStyle name="Vejica 24 2 2 3 4" xfId="11187"/>
    <cellStyle name="Vejica 24 2 2 3 5" xfId="11184"/>
    <cellStyle name="Vejica 24 2 2 3 6" xfId="14688"/>
    <cellStyle name="Vejica 24 2 2 3 7" xfId="6113"/>
    <cellStyle name="Vejica 24 2 2 4" xfId="2201"/>
    <cellStyle name="Vejica 24 2 2 4 2" xfId="4533"/>
    <cellStyle name="Vejica 24 2 2 4 2 2" xfId="11189"/>
    <cellStyle name="Vejica 24 2 2 4 3" xfId="11188"/>
    <cellStyle name="Vejica 24 2 2 5" xfId="4534"/>
    <cellStyle name="Vejica 24 2 2 5 2" xfId="4535"/>
    <cellStyle name="Vejica 24 2 2 5 2 2" xfId="11191"/>
    <cellStyle name="Vejica 24 2 2 5 3" xfId="11190"/>
    <cellStyle name="Vejica 24 2 2 6" xfId="4536"/>
    <cellStyle name="Vejica 24 2 2 6 2" xfId="11192"/>
    <cellStyle name="Vejica 24 2 2 7" xfId="4531"/>
    <cellStyle name="Vejica 24 2 2 7 2" xfId="11193"/>
    <cellStyle name="Vejica 24 2 2 8" xfId="11180"/>
    <cellStyle name="Vejica 24 2 3" xfId="2202"/>
    <cellStyle name="Vejica 24 2 3 2" xfId="7848"/>
    <cellStyle name="Vejica 24 2 3 2 2" xfId="11195"/>
    <cellStyle name="Vejica 24 2 3 3" xfId="6267"/>
    <cellStyle name="Vejica 24 2 3 3 2" xfId="11196"/>
    <cellStyle name="Vejica 24 2 3 4" xfId="11194"/>
    <cellStyle name="Vejica 24 2 4" xfId="2203"/>
    <cellStyle name="Vejica 24 2 4 2" xfId="4537"/>
    <cellStyle name="Vejica 24 2 4 2 2" xfId="11198"/>
    <cellStyle name="Vejica 24 2 4 3" xfId="6586"/>
    <cellStyle name="Vejica 24 2 4 3 2" xfId="11199"/>
    <cellStyle name="Vejica 24 2 4 4" xfId="11200"/>
    <cellStyle name="Vejica 24 2 4 5" xfId="11197"/>
    <cellStyle name="Vejica 24 2 4 6" xfId="14687"/>
    <cellStyle name="Vejica 24 2 4 7" xfId="6112"/>
    <cellStyle name="Vejica 24 2 5" xfId="2204"/>
    <cellStyle name="Vejica 24 2 5 2" xfId="4538"/>
    <cellStyle name="Vejica 24 2 5 2 2" xfId="11202"/>
    <cellStyle name="Vejica 24 2 5 3" xfId="11201"/>
    <cellStyle name="Vejica 24 2 6" xfId="4539"/>
    <cellStyle name="Vejica 24 2 6 2" xfId="4540"/>
    <cellStyle name="Vejica 24 2 6 2 2" xfId="11204"/>
    <cellStyle name="Vejica 24 2 6 3" xfId="11203"/>
    <cellStyle name="Vejica 24 2 7" xfId="4541"/>
    <cellStyle name="Vejica 24 2 7 2" xfId="11205"/>
    <cellStyle name="Vejica 24 2 8" xfId="4530"/>
    <cellStyle name="Vejica 24 2 8 2" xfId="11206"/>
    <cellStyle name="Vejica 24 2 9" xfId="11179"/>
    <cellStyle name="Vejica 24 3" xfId="2205"/>
    <cellStyle name="Vejica 24 3 2" xfId="7847"/>
    <cellStyle name="Vejica 24 3 2 2" xfId="11208"/>
    <cellStyle name="Vejica 24 3 3" xfId="7246"/>
    <cellStyle name="Vejica 24 3 3 2" xfId="11209"/>
    <cellStyle name="Vejica 24 3 4" xfId="11207"/>
    <cellStyle name="Vejica 24 4" xfId="2206"/>
    <cellStyle name="Vejica 24 4 2" xfId="4542"/>
    <cellStyle name="Vejica 24 4 2 2" xfId="11211"/>
    <cellStyle name="Vejica 24 4 3" xfId="6587"/>
    <cellStyle name="Vejica 24 4 3 2" xfId="11212"/>
    <cellStyle name="Vejica 24 4 4" xfId="11213"/>
    <cellStyle name="Vejica 24 4 5" xfId="11210"/>
    <cellStyle name="Vejica 24 4 6" xfId="14686"/>
    <cellStyle name="Vejica 24 4 7" xfId="6111"/>
    <cellStyle name="Vejica 24 5" xfId="2207"/>
    <cellStyle name="Vejica 24 5 2" xfId="2208"/>
    <cellStyle name="Vejica 24 5 2 2" xfId="4543"/>
    <cellStyle name="Vejica 24 5 2 2 2" xfId="11216"/>
    <cellStyle name="Vejica 24 5 2 3" xfId="11215"/>
    <cellStyle name="Vejica 24 5 3" xfId="2209"/>
    <cellStyle name="Vejica 24 5 3 2" xfId="2210"/>
    <cellStyle name="Vejica 24 5 3 2 2" xfId="4544"/>
    <cellStyle name="Vejica 24 5 3 2 2 2" xfId="11219"/>
    <cellStyle name="Vejica 24 5 3 2 3" xfId="11218"/>
    <cellStyle name="Vejica 24 5 3 3" xfId="2211"/>
    <cellStyle name="Vejica 24 5 3 3 2" xfId="4545"/>
    <cellStyle name="Vejica 24 5 3 3 2 2" xfId="11221"/>
    <cellStyle name="Vejica 24 5 3 3 3" xfId="11220"/>
    <cellStyle name="Vejica 24 5 3 4" xfId="4546"/>
    <cellStyle name="Vejica 24 5 3 4 2" xfId="11222"/>
    <cellStyle name="Vejica 24 5 3 5" xfId="11217"/>
    <cellStyle name="Vejica 24 5 4" xfId="4547"/>
    <cellStyle name="Vejica 24 5 4 2" xfId="11223"/>
    <cellStyle name="Vejica 24 5 5" xfId="11214"/>
    <cellStyle name="Vejica 24 6" xfId="2212"/>
    <cellStyle name="Vejica 24 6 2" xfId="4548"/>
    <cellStyle name="Vejica 24 6 2 2" xfId="11225"/>
    <cellStyle name="Vejica 24 6 3" xfId="11224"/>
    <cellStyle name="Vejica 24 7" xfId="2213"/>
    <cellStyle name="Vejica 24 7 2" xfId="2214"/>
    <cellStyle name="Vejica 24 7 2 2" xfId="4549"/>
    <cellStyle name="Vejica 24 7 2 2 2" xfId="11228"/>
    <cellStyle name="Vejica 24 7 2 3" xfId="11227"/>
    <cellStyle name="Vejica 24 7 3" xfId="11226"/>
    <cellStyle name="Vejica 24 8" xfId="2215"/>
    <cellStyle name="Vejica 24 8 2" xfId="11229"/>
    <cellStyle name="Vejica 24 9" xfId="2216"/>
    <cellStyle name="Vejica 24 9 2" xfId="4550"/>
    <cellStyle name="Vejica 24 9 2 2" xfId="11231"/>
    <cellStyle name="Vejica 24 9 3" xfId="11230"/>
    <cellStyle name="Vejica 25" xfId="707"/>
    <cellStyle name="Vejica 25 10" xfId="4552"/>
    <cellStyle name="Vejica 25 10 2" xfId="4553"/>
    <cellStyle name="Vejica 25 10 2 2" xfId="11234"/>
    <cellStyle name="Vejica 25 10 3" xfId="11233"/>
    <cellStyle name="Vejica 25 11" xfId="4554"/>
    <cellStyle name="Vejica 25 11 2" xfId="11235"/>
    <cellStyle name="Vejica 25 12" xfId="4555"/>
    <cellStyle name="Vejica 25 12 2" xfId="11236"/>
    <cellStyle name="Vejica 25 13" xfId="4551"/>
    <cellStyle name="Vejica 25 13 2" xfId="11237"/>
    <cellStyle name="Vejica 25 14" xfId="2522"/>
    <cellStyle name="Vejica 25 14 2" xfId="11238"/>
    <cellStyle name="Vejica 25 14 3" xfId="15402"/>
    <cellStyle name="Vejica 25 15" xfId="11232"/>
    <cellStyle name="Vejica 25 2" xfId="708"/>
    <cellStyle name="Vejica 25 2 2" xfId="709"/>
    <cellStyle name="Vejica 25 2 2 2" xfId="2217"/>
    <cellStyle name="Vejica 25 2 2 2 2" xfId="7845"/>
    <cellStyle name="Vejica 25 2 2 2 2 2" xfId="11242"/>
    <cellStyle name="Vejica 25 2 2 2 3" xfId="7244"/>
    <cellStyle name="Vejica 25 2 2 2 3 2" xfId="11243"/>
    <cellStyle name="Vejica 25 2 2 2 4" xfId="11241"/>
    <cellStyle name="Vejica 25 2 2 3" xfId="2218"/>
    <cellStyle name="Vejica 25 2 2 3 2" xfId="4558"/>
    <cellStyle name="Vejica 25 2 2 3 2 2" xfId="11245"/>
    <cellStyle name="Vejica 25 2 2 3 3" xfId="6588"/>
    <cellStyle name="Vejica 25 2 2 3 3 2" xfId="11246"/>
    <cellStyle name="Vejica 25 2 2 3 4" xfId="11247"/>
    <cellStyle name="Vejica 25 2 2 3 5" xfId="11244"/>
    <cellStyle name="Vejica 25 2 2 3 6" xfId="14691"/>
    <cellStyle name="Vejica 25 2 2 3 7" xfId="6116"/>
    <cellStyle name="Vejica 25 2 2 4" xfId="2219"/>
    <cellStyle name="Vejica 25 2 2 4 2" xfId="4559"/>
    <cellStyle name="Vejica 25 2 2 4 2 2" xfId="11249"/>
    <cellStyle name="Vejica 25 2 2 4 3" xfId="11248"/>
    <cellStyle name="Vejica 25 2 2 5" xfId="4560"/>
    <cellStyle name="Vejica 25 2 2 5 2" xfId="4561"/>
    <cellStyle name="Vejica 25 2 2 5 2 2" xfId="11251"/>
    <cellStyle name="Vejica 25 2 2 5 3" xfId="11250"/>
    <cellStyle name="Vejica 25 2 2 6" xfId="4562"/>
    <cellStyle name="Vejica 25 2 2 6 2" xfId="11252"/>
    <cellStyle name="Vejica 25 2 2 7" xfId="4557"/>
    <cellStyle name="Vejica 25 2 2 7 2" xfId="11253"/>
    <cellStyle name="Vejica 25 2 2 8" xfId="11240"/>
    <cellStyle name="Vejica 25 2 3" xfId="2220"/>
    <cellStyle name="Vejica 25 2 3 2" xfId="8159"/>
    <cellStyle name="Vejica 25 2 3 2 2" xfId="11255"/>
    <cellStyle name="Vejica 25 2 3 3" xfId="6413"/>
    <cellStyle name="Vejica 25 2 3 3 2" xfId="11256"/>
    <cellStyle name="Vejica 25 2 3 4" xfId="11254"/>
    <cellStyle name="Vejica 25 2 4" xfId="2221"/>
    <cellStyle name="Vejica 25 2 4 2" xfId="4563"/>
    <cellStyle name="Vejica 25 2 4 2 2" xfId="11258"/>
    <cellStyle name="Vejica 25 2 4 3" xfId="6589"/>
    <cellStyle name="Vejica 25 2 4 3 2" xfId="11259"/>
    <cellStyle name="Vejica 25 2 4 4" xfId="11260"/>
    <cellStyle name="Vejica 25 2 4 5" xfId="11257"/>
    <cellStyle name="Vejica 25 2 4 6" xfId="14690"/>
    <cellStyle name="Vejica 25 2 4 7" xfId="6115"/>
    <cellStyle name="Vejica 25 2 5" xfId="2222"/>
    <cellStyle name="Vejica 25 2 5 2" xfId="4564"/>
    <cellStyle name="Vejica 25 2 5 2 2" xfId="11262"/>
    <cellStyle name="Vejica 25 2 5 3" xfId="11261"/>
    <cellStyle name="Vejica 25 2 6" xfId="4565"/>
    <cellStyle name="Vejica 25 2 6 2" xfId="4566"/>
    <cellStyle name="Vejica 25 2 6 2 2" xfId="11264"/>
    <cellStyle name="Vejica 25 2 6 3" xfId="11263"/>
    <cellStyle name="Vejica 25 2 7" xfId="4567"/>
    <cellStyle name="Vejica 25 2 7 2" xfId="11265"/>
    <cellStyle name="Vejica 25 2 8" xfId="4556"/>
    <cellStyle name="Vejica 25 2 8 2" xfId="11266"/>
    <cellStyle name="Vejica 25 2 9" xfId="11239"/>
    <cellStyle name="Vejica 25 3" xfId="2223"/>
    <cellStyle name="Vejica 25 3 2" xfId="7846"/>
    <cellStyle name="Vejica 25 3 2 2" xfId="11268"/>
    <cellStyle name="Vejica 25 3 3" xfId="5900"/>
    <cellStyle name="Vejica 25 3 3 2" xfId="11269"/>
    <cellStyle name="Vejica 25 3 4" xfId="11267"/>
    <cellStyle name="Vejica 25 4" xfId="2224"/>
    <cellStyle name="Vejica 25 4 2" xfId="4568"/>
    <cellStyle name="Vejica 25 4 2 2" xfId="11271"/>
    <cellStyle name="Vejica 25 4 3" xfId="6590"/>
    <cellStyle name="Vejica 25 4 3 2" xfId="11272"/>
    <cellStyle name="Vejica 25 4 4" xfId="11273"/>
    <cellStyle name="Vejica 25 4 5" xfId="11270"/>
    <cellStyle name="Vejica 25 4 6" xfId="14689"/>
    <cellStyle name="Vejica 25 4 7" xfId="6114"/>
    <cellStyle name="Vejica 25 5" xfId="2225"/>
    <cellStyle name="Vejica 25 5 2" xfId="2226"/>
    <cellStyle name="Vejica 25 5 2 2" xfId="4569"/>
    <cellStyle name="Vejica 25 5 2 2 2" xfId="11276"/>
    <cellStyle name="Vejica 25 5 2 3" xfId="11275"/>
    <cellStyle name="Vejica 25 5 3" xfId="2227"/>
    <cellStyle name="Vejica 25 5 3 2" xfId="2228"/>
    <cellStyle name="Vejica 25 5 3 2 2" xfId="4570"/>
    <cellStyle name="Vejica 25 5 3 2 2 2" xfId="11279"/>
    <cellStyle name="Vejica 25 5 3 2 3" xfId="11278"/>
    <cellStyle name="Vejica 25 5 3 3" xfId="2229"/>
    <cellStyle name="Vejica 25 5 3 3 2" xfId="4571"/>
    <cellStyle name="Vejica 25 5 3 3 2 2" xfId="11281"/>
    <cellStyle name="Vejica 25 5 3 3 3" xfId="11280"/>
    <cellStyle name="Vejica 25 5 3 4" xfId="4572"/>
    <cellStyle name="Vejica 25 5 3 4 2" xfId="11282"/>
    <cellStyle name="Vejica 25 5 3 5" xfId="11277"/>
    <cellStyle name="Vejica 25 5 4" xfId="4573"/>
    <cellStyle name="Vejica 25 5 4 2" xfId="11283"/>
    <cellStyle name="Vejica 25 5 5" xfId="11274"/>
    <cellStyle name="Vejica 25 6" xfId="2230"/>
    <cellStyle name="Vejica 25 6 2" xfId="4574"/>
    <cellStyle name="Vejica 25 6 2 2" xfId="11285"/>
    <cellStyle name="Vejica 25 6 3" xfId="11284"/>
    <cellStyle name="Vejica 25 7" xfId="2231"/>
    <cellStyle name="Vejica 25 7 2" xfId="2232"/>
    <cellStyle name="Vejica 25 7 2 2" xfId="4575"/>
    <cellStyle name="Vejica 25 7 2 2 2" xfId="11288"/>
    <cellStyle name="Vejica 25 7 2 3" xfId="11287"/>
    <cellStyle name="Vejica 25 7 3" xfId="11286"/>
    <cellStyle name="Vejica 25 8" xfId="2233"/>
    <cellStyle name="Vejica 25 8 2" xfId="11289"/>
    <cellStyle name="Vejica 25 9" xfId="2234"/>
    <cellStyle name="Vejica 25 9 2" xfId="4576"/>
    <cellStyle name="Vejica 25 9 2 2" xfId="11291"/>
    <cellStyle name="Vejica 25 9 3" xfId="11290"/>
    <cellStyle name="Vejica 26" xfId="710"/>
    <cellStyle name="Vejica 26 2" xfId="2235"/>
    <cellStyle name="Vejica 26 2 2" xfId="6415"/>
    <cellStyle name="Vejica 26 2 2 2" xfId="11294"/>
    <cellStyle name="Vejica 26 2 3" xfId="11295"/>
    <cellStyle name="Vejica 26 2 4" xfId="11293"/>
    <cellStyle name="Vejica 26 3" xfId="2236"/>
    <cellStyle name="Vejica 26 3 2" xfId="11296"/>
    <cellStyle name="Vejica 26 4" xfId="4577"/>
    <cellStyle name="Vejica 26 4 2" xfId="11297"/>
    <cellStyle name="Vejica 26 5" xfId="7243"/>
    <cellStyle name="Vejica 26 5 2" xfId="11298"/>
    <cellStyle name="Vejica 26 6" xfId="11292"/>
    <cellStyle name="Vejica 27" xfId="711"/>
    <cellStyle name="Vejica 27 2" xfId="2237"/>
    <cellStyle name="Vejica 27 2 2" xfId="7241"/>
    <cellStyle name="Vejica 27 2 2 2" xfId="11301"/>
    <cellStyle name="Vejica 27 2 3" xfId="11302"/>
    <cellStyle name="Vejica 27 2 4" xfId="11300"/>
    <cellStyle name="Vejica 27 3" xfId="2238"/>
    <cellStyle name="Vejica 27 3 2" xfId="11303"/>
    <cellStyle name="Vejica 27 4" xfId="4578"/>
    <cellStyle name="Vejica 27 4 2" xfId="11304"/>
    <cellStyle name="Vejica 27 5" xfId="7242"/>
    <cellStyle name="Vejica 27 5 2" xfId="11305"/>
    <cellStyle name="Vejica 27 6" xfId="11299"/>
    <cellStyle name="Vejica 28" xfId="712"/>
    <cellStyle name="Vejica 28 2" xfId="2239"/>
    <cellStyle name="Vejica 28 2 2" xfId="5901"/>
    <cellStyle name="Vejica 28 2 2 2" xfId="11308"/>
    <cellStyle name="Vejica 28 2 3" xfId="11309"/>
    <cellStyle name="Vejica 28 2 4" xfId="11307"/>
    <cellStyle name="Vejica 28 3" xfId="2240"/>
    <cellStyle name="Vejica 28 3 2" xfId="11310"/>
    <cellStyle name="Vejica 28 4" xfId="4579"/>
    <cellStyle name="Vejica 28 4 2" xfId="11311"/>
    <cellStyle name="Vejica 28 5" xfId="6416"/>
    <cellStyle name="Vejica 28 5 2" xfId="11312"/>
    <cellStyle name="Vejica 28 6" xfId="11306"/>
    <cellStyle name="Vejica 29" xfId="713"/>
    <cellStyle name="Vejica 29 2" xfId="2241"/>
    <cellStyle name="Vejica 29 2 2" xfId="5903"/>
    <cellStyle name="Vejica 29 2 2 2" xfId="11315"/>
    <cellStyle name="Vejica 29 2 3" xfId="11316"/>
    <cellStyle name="Vejica 29 2 4" xfId="11314"/>
    <cellStyle name="Vejica 29 3" xfId="2242"/>
    <cellStyle name="Vejica 29 3 2" xfId="11317"/>
    <cellStyle name="Vejica 29 4" xfId="4580"/>
    <cellStyle name="Vejica 29 4 2" xfId="11318"/>
    <cellStyle name="Vejica 29 5" xfId="5902"/>
    <cellStyle name="Vejica 29 5 2" xfId="11319"/>
    <cellStyle name="Vejica 29 6" xfId="11313"/>
    <cellStyle name="Vejica 3" xfId="714"/>
    <cellStyle name="Vejica 3 10" xfId="715"/>
    <cellStyle name="Vejica 3 10 10" xfId="11321"/>
    <cellStyle name="Vejica 3 10 2" xfId="716"/>
    <cellStyle name="Vejica 3 10 2 2" xfId="717"/>
    <cellStyle name="Vejica 3 10 2 2 2" xfId="2243"/>
    <cellStyle name="Vejica 3 10 2 2 2 2" xfId="7044"/>
    <cellStyle name="Vejica 3 10 2 2 2 2 2" xfId="11325"/>
    <cellStyle name="Vejica 3 10 2 2 2 3" xfId="7240"/>
    <cellStyle name="Vejica 3 10 2 2 2 3 2" xfId="11326"/>
    <cellStyle name="Vejica 3 10 2 2 2 4" xfId="11324"/>
    <cellStyle name="Vejica 3 10 2 2 3" xfId="2244"/>
    <cellStyle name="Vejica 3 10 2 2 3 2" xfId="4585"/>
    <cellStyle name="Vejica 3 10 2 2 3 2 2" xfId="11328"/>
    <cellStyle name="Vejica 3 10 2 2 3 3" xfId="6591"/>
    <cellStyle name="Vejica 3 10 2 2 3 3 2" xfId="11329"/>
    <cellStyle name="Vejica 3 10 2 2 3 4" xfId="11330"/>
    <cellStyle name="Vejica 3 10 2 2 3 5" xfId="11327"/>
    <cellStyle name="Vejica 3 10 2 2 3 6" xfId="14695"/>
    <cellStyle name="Vejica 3 10 2 2 3 7" xfId="6120"/>
    <cellStyle name="Vejica 3 10 2 2 4" xfId="2245"/>
    <cellStyle name="Vejica 3 10 2 2 4 2" xfId="4587"/>
    <cellStyle name="Vejica 3 10 2 2 4 2 2" xfId="5348"/>
    <cellStyle name="Vejica 3 10 2 2 4 2 2 2" xfId="11333"/>
    <cellStyle name="Vejica 3 10 2 2 4 2 2 3" xfId="15503"/>
    <cellStyle name="Vejica 3 10 2 2 4 2 3" xfId="11332"/>
    <cellStyle name="Vejica 3 10 2 2 4 3" xfId="4586"/>
    <cellStyle name="Vejica 3 10 2 2 4 3 2" xfId="11334"/>
    <cellStyle name="Vejica 3 10 2 2 4 4" xfId="11331"/>
    <cellStyle name="Vejica 3 10 2 2 4 5" xfId="15379"/>
    <cellStyle name="Vejica 3 10 2 2 5" xfId="4588"/>
    <cellStyle name="Vejica 3 10 2 2 5 2" xfId="4589"/>
    <cellStyle name="Vejica 3 10 2 2 5 2 2" xfId="5509"/>
    <cellStyle name="Vejica 3 10 2 2 5 2 2 2" xfId="11337"/>
    <cellStyle name="Vejica 3 10 2 2 5 2 3" xfId="11336"/>
    <cellStyle name="Vejica 3 10 2 2 5 3" xfId="5275"/>
    <cellStyle name="Vejica 3 10 2 2 5 3 2" xfId="11338"/>
    <cellStyle name="Vejica 3 10 2 2 5 4" xfId="11335"/>
    <cellStyle name="Vejica 3 10 2 2 6" xfId="4590"/>
    <cellStyle name="Vejica 3 10 2 2 6 2" xfId="5347"/>
    <cellStyle name="Vejica 3 10 2 2 6 2 2" xfId="11340"/>
    <cellStyle name="Vejica 3 10 2 2 6 3" xfId="11339"/>
    <cellStyle name="Vejica 3 10 2 2 7" xfId="4584"/>
    <cellStyle name="Vejica 3 10 2 2 7 2" xfId="11341"/>
    <cellStyle name="Vejica 3 10 2 2 8" xfId="11323"/>
    <cellStyle name="Vejica 3 10 2 3" xfId="2246"/>
    <cellStyle name="Vejica 3 10 2 3 2" xfId="4591"/>
    <cellStyle name="Vejica 3 10 2 3 2 2" xfId="7238"/>
    <cellStyle name="Vejica 3 10 2 3 2 2 2" xfId="11344"/>
    <cellStyle name="Vejica 3 10 2 3 2 3" xfId="11345"/>
    <cellStyle name="Vejica 3 10 2 3 2 4" xfId="11343"/>
    <cellStyle name="Vejica 3 10 2 3 3" xfId="7239"/>
    <cellStyle name="Vejica 3 10 2 3 3 2" xfId="11346"/>
    <cellStyle name="Vejica 3 10 2 3 4" xfId="11342"/>
    <cellStyle name="Vejica 3 10 2 4" xfId="2247"/>
    <cellStyle name="Vejica 3 10 2 4 2" xfId="4593"/>
    <cellStyle name="Vejica 3 10 2 4 2 2" xfId="5349"/>
    <cellStyle name="Vejica 3 10 2 4 2 2 2" xfId="11349"/>
    <cellStyle name="Vejica 3 10 2 4 2 3" xfId="11348"/>
    <cellStyle name="Vejica 3 10 2 4 3" xfId="4592"/>
    <cellStyle name="Vejica 3 10 2 4 3 2" xfId="11350"/>
    <cellStyle name="Vejica 3 10 2 4 4" xfId="6592"/>
    <cellStyle name="Vejica 3 10 2 4 4 2" xfId="11351"/>
    <cellStyle name="Vejica 3 10 2 4 5" xfId="11352"/>
    <cellStyle name="Vejica 3 10 2 4 6" xfId="11347"/>
    <cellStyle name="Vejica 3 10 2 4 7" xfId="14694"/>
    <cellStyle name="Vejica 3 10 2 4 8" xfId="6119"/>
    <cellStyle name="Vejica 3 10 2 5" xfId="2248"/>
    <cellStyle name="Vejica 3 10 2 5 2" xfId="4595"/>
    <cellStyle name="Vejica 3 10 2 5 2 2" xfId="5350"/>
    <cellStyle name="Vejica 3 10 2 5 2 2 2" xfId="11355"/>
    <cellStyle name="Vejica 3 10 2 5 2 2 3" xfId="15504"/>
    <cellStyle name="Vejica 3 10 2 5 2 3" xfId="11354"/>
    <cellStyle name="Vejica 3 10 2 5 3" xfId="4594"/>
    <cellStyle name="Vejica 3 10 2 5 3 2" xfId="11356"/>
    <cellStyle name="Vejica 3 10 2 5 4" xfId="11353"/>
    <cellStyle name="Vejica 3 10 2 5 5" xfId="15380"/>
    <cellStyle name="Vejica 3 10 2 6" xfId="4596"/>
    <cellStyle name="Vejica 3 10 2 6 2" xfId="4597"/>
    <cellStyle name="Vejica 3 10 2 6 2 2" xfId="5510"/>
    <cellStyle name="Vejica 3 10 2 6 2 2 2" xfId="11359"/>
    <cellStyle name="Vejica 3 10 2 6 2 3" xfId="11358"/>
    <cellStyle name="Vejica 3 10 2 6 3" xfId="5276"/>
    <cellStyle name="Vejica 3 10 2 6 3 2" xfId="11360"/>
    <cellStyle name="Vejica 3 10 2 6 4" xfId="11357"/>
    <cellStyle name="Vejica 3 10 2 7" xfId="4598"/>
    <cellStyle name="Vejica 3 10 2 7 2" xfId="5346"/>
    <cellStyle name="Vejica 3 10 2 7 2 2" xfId="11362"/>
    <cellStyle name="Vejica 3 10 2 7 3" xfId="11361"/>
    <cellStyle name="Vejica 3 10 2 8" xfId="4583"/>
    <cellStyle name="Vejica 3 10 2 8 2" xfId="11363"/>
    <cellStyle name="Vejica 3 10 2 9" xfId="11322"/>
    <cellStyle name="Vejica 3 10 3" xfId="718"/>
    <cellStyle name="Vejica 3 10 3 2" xfId="2249"/>
    <cellStyle name="Vejica 3 10 3 2 2" xfId="4600"/>
    <cellStyle name="Vejica 3 10 3 2 2 2" xfId="6420"/>
    <cellStyle name="Vejica 3 10 3 2 2 2 2" xfId="11367"/>
    <cellStyle name="Vejica 3 10 3 2 2 3" xfId="11368"/>
    <cellStyle name="Vejica 3 10 3 2 2 4" xfId="11366"/>
    <cellStyle name="Vejica 3 10 3 2 3" xfId="7237"/>
    <cellStyle name="Vejica 3 10 3 2 3 2" xfId="11369"/>
    <cellStyle name="Vejica 3 10 3 2 4" xfId="11365"/>
    <cellStyle name="Vejica 3 10 3 3" xfId="2250"/>
    <cellStyle name="Vejica 3 10 3 3 2" xfId="4602"/>
    <cellStyle name="Vejica 3 10 3 3 2 2" xfId="5352"/>
    <cellStyle name="Vejica 3 10 3 3 2 2 2" xfId="11372"/>
    <cellStyle name="Vejica 3 10 3 3 2 3" xfId="11371"/>
    <cellStyle name="Vejica 3 10 3 3 3" xfId="4601"/>
    <cellStyle name="Vejica 3 10 3 3 3 2" xfId="11373"/>
    <cellStyle name="Vejica 3 10 3 3 4" xfId="6593"/>
    <cellStyle name="Vejica 3 10 3 3 4 2" xfId="11374"/>
    <cellStyle name="Vejica 3 10 3 3 5" xfId="11375"/>
    <cellStyle name="Vejica 3 10 3 3 6" xfId="11370"/>
    <cellStyle name="Vejica 3 10 3 3 7" xfId="14696"/>
    <cellStyle name="Vejica 3 10 3 3 8" xfId="6121"/>
    <cellStyle name="Vejica 3 10 3 4" xfId="2251"/>
    <cellStyle name="Vejica 3 10 3 4 2" xfId="4604"/>
    <cellStyle name="Vejica 3 10 3 4 2 2" xfId="5353"/>
    <cellStyle name="Vejica 3 10 3 4 2 2 2" xfId="11378"/>
    <cellStyle name="Vejica 3 10 3 4 2 2 3" xfId="15505"/>
    <cellStyle name="Vejica 3 10 3 4 2 3" xfId="11377"/>
    <cellStyle name="Vejica 3 10 3 4 3" xfId="4603"/>
    <cellStyle name="Vejica 3 10 3 4 3 2" xfId="11379"/>
    <cellStyle name="Vejica 3 10 3 4 4" xfId="11376"/>
    <cellStyle name="Vejica 3 10 3 4 5" xfId="15381"/>
    <cellStyle name="Vejica 3 10 3 5" xfId="4605"/>
    <cellStyle name="Vejica 3 10 3 5 2" xfId="4606"/>
    <cellStyle name="Vejica 3 10 3 5 2 2" xfId="5511"/>
    <cellStyle name="Vejica 3 10 3 5 2 2 2" xfId="11382"/>
    <cellStyle name="Vejica 3 10 3 5 2 3" xfId="11381"/>
    <cellStyle name="Vejica 3 10 3 5 3" xfId="5277"/>
    <cellStyle name="Vejica 3 10 3 5 3 2" xfId="11383"/>
    <cellStyle name="Vejica 3 10 3 5 4" xfId="11380"/>
    <cellStyle name="Vejica 3 10 3 6" xfId="4607"/>
    <cellStyle name="Vejica 3 10 3 6 2" xfId="5351"/>
    <cellStyle name="Vejica 3 10 3 6 2 2" xfId="11385"/>
    <cellStyle name="Vejica 3 10 3 6 3" xfId="11384"/>
    <cellStyle name="Vejica 3 10 3 7" xfId="4599"/>
    <cellStyle name="Vejica 3 10 3 7 2" xfId="11386"/>
    <cellStyle name="Vejica 3 10 3 8" xfId="5255"/>
    <cellStyle name="Vejica 3 10 3 8 2" xfId="11387"/>
    <cellStyle name="Vejica 3 10 3 9" xfId="11364"/>
    <cellStyle name="Vejica 3 10 4" xfId="2252"/>
    <cellStyle name="Vejica 3 10 4 2" xfId="4608"/>
    <cellStyle name="Vejica 3 10 4 2 2" xfId="5905"/>
    <cellStyle name="Vejica 3 10 4 2 2 2" xfId="11390"/>
    <cellStyle name="Vejica 3 10 4 2 3" xfId="11391"/>
    <cellStyle name="Vejica 3 10 4 2 4" xfId="11389"/>
    <cellStyle name="Vejica 3 10 4 3" xfId="5904"/>
    <cellStyle name="Vejica 3 10 4 3 2" xfId="11392"/>
    <cellStyle name="Vejica 3 10 4 4" xfId="11388"/>
    <cellStyle name="Vejica 3 10 5" xfId="2253"/>
    <cellStyle name="Vejica 3 10 5 2" xfId="4610"/>
    <cellStyle name="Vejica 3 10 5 2 2" xfId="5354"/>
    <cellStyle name="Vejica 3 10 5 2 2 2" xfId="11395"/>
    <cellStyle name="Vejica 3 10 5 2 3" xfId="11394"/>
    <cellStyle name="Vejica 3 10 5 3" xfId="4609"/>
    <cellStyle name="Vejica 3 10 5 3 2" xfId="11396"/>
    <cellStyle name="Vejica 3 10 5 4" xfId="6594"/>
    <cellStyle name="Vejica 3 10 5 4 2" xfId="11397"/>
    <cellStyle name="Vejica 3 10 5 5" xfId="11398"/>
    <cellStyle name="Vejica 3 10 5 6" xfId="11393"/>
    <cellStyle name="Vejica 3 10 5 7" xfId="14693"/>
    <cellStyle name="Vejica 3 10 5 8" xfId="6118"/>
    <cellStyle name="Vejica 3 10 6" xfId="2254"/>
    <cellStyle name="Vejica 3 10 6 2" xfId="4612"/>
    <cellStyle name="Vejica 3 10 6 2 2" xfId="5355"/>
    <cellStyle name="Vejica 3 10 6 2 2 2" xfId="11401"/>
    <cellStyle name="Vejica 3 10 6 2 2 3" xfId="15506"/>
    <cellStyle name="Vejica 3 10 6 2 3" xfId="11400"/>
    <cellStyle name="Vejica 3 10 6 3" xfId="4611"/>
    <cellStyle name="Vejica 3 10 6 3 2" xfId="11402"/>
    <cellStyle name="Vejica 3 10 6 4" xfId="11399"/>
    <cellStyle name="Vejica 3 10 6 5" xfId="15382"/>
    <cellStyle name="Vejica 3 10 7" xfId="4613"/>
    <cellStyle name="Vejica 3 10 7 2" xfId="4614"/>
    <cellStyle name="Vejica 3 10 7 2 2" xfId="5512"/>
    <cellStyle name="Vejica 3 10 7 2 2 2" xfId="11405"/>
    <cellStyle name="Vejica 3 10 7 2 3" xfId="11404"/>
    <cellStyle name="Vejica 3 10 7 3" xfId="5278"/>
    <cellStyle name="Vejica 3 10 7 3 2" xfId="11406"/>
    <cellStyle name="Vejica 3 10 7 4" xfId="11403"/>
    <cellStyle name="Vejica 3 10 8" xfId="4615"/>
    <cellStyle name="Vejica 3 10 8 2" xfId="5345"/>
    <cellStyle name="Vejica 3 10 8 2 2" xfId="11408"/>
    <cellStyle name="Vejica 3 10 8 3" xfId="11407"/>
    <cellStyle name="Vejica 3 10 9" xfId="4582"/>
    <cellStyle name="Vejica 3 10 9 2" xfId="11409"/>
    <cellStyle name="Vejica 3 11" xfId="719"/>
    <cellStyle name="Vejica 3 11 10" xfId="11410"/>
    <cellStyle name="Vejica 3 11 2" xfId="720"/>
    <cellStyle name="Vejica 3 11 2 2" xfId="2255"/>
    <cellStyle name="Vejica 3 11 2 2 2" xfId="4618"/>
    <cellStyle name="Vejica 3 11 2 2 2 2" xfId="5906"/>
    <cellStyle name="Vejica 3 11 2 2 2 2 2" xfId="11414"/>
    <cellStyle name="Vejica 3 11 2 2 2 3" xfId="11415"/>
    <cellStyle name="Vejica 3 11 2 2 2 4" xfId="11413"/>
    <cellStyle name="Vejica 3 11 2 2 3" xfId="7236"/>
    <cellStyle name="Vejica 3 11 2 2 3 2" xfId="11416"/>
    <cellStyle name="Vejica 3 11 2 2 4" xfId="11412"/>
    <cellStyle name="Vejica 3 11 2 3" xfId="2256"/>
    <cellStyle name="Vejica 3 11 2 3 2" xfId="4620"/>
    <cellStyle name="Vejica 3 11 2 3 2 2" xfId="5358"/>
    <cellStyle name="Vejica 3 11 2 3 2 2 2" xfId="11419"/>
    <cellStyle name="Vejica 3 11 2 3 2 3" xfId="11418"/>
    <cellStyle name="Vejica 3 11 2 3 3" xfId="4619"/>
    <cellStyle name="Vejica 3 11 2 3 3 2" xfId="11420"/>
    <cellStyle name="Vejica 3 11 2 3 4" xfId="6595"/>
    <cellStyle name="Vejica 3 11 2 3 4 2" xfId="11421"/>
    <cellStyle name="Vejica 3 11 2 3 5" xfId="11422"/>
    <cellStyle name="Vejica 3 11 2 3 6" xfId="11417"/>
    <cellStyle name="Vejica 3 11 2 3 7" xfId="14698"/>
    <cellStyle name="Vejica 3 11 2 3 8" xfId="6123"/>
    <cellStyle name="Vejica 3 11 2 4" xfId="2257"/>
    <cellStyle name="Vejica 3 11 2 4 2" xfId="4622"/>
    <cellStyle name="Vejica 3 11 2 4 2 2" xfId="5359"/>
    <cellStyle name="Vejica 3 11 2 4 2 2 2" xfId="11425"/>
    <cellStyle name="Vejica 3 11 2 4 2 2 3" xfId="15507"/>
    <cellStyle name="Vejica 3 11 2 4 2 3" xfId="11424"/>
    <cellStyle name="Vejica 3 11 2 4 3" xfId="4621"/>
    <cellStyle name="Vejica 3 11 2 4 3 2" xfId="11426"/>
    <cellStyle name="Vejica 3 11 2 4 4" xfId="11423"/>
    <cellStyle name="Vejica 3 11 2 4 5" xfId="15383"/>
    <cellStyle name="Vejica 3 11 2 5" xfId="4623"/>
    <cellStyle name="Vejica 3 11 2 5 2" xfId="4624"/>
    <cellStyle name="Vejica 3 11 2 5 2 2" xfId="5513"/>
    <cellStyle name="Vejica 3 11 2 5 2 2 2" xfId="11429"/>
    <cellStyle name="Vejica 3 11 2 5 2 3" xfId="11428"/>
    <cellStyle name="Vejica 3 11 2 5 3" xfId="5279"/>
    <cellStyle name="Vejica 3 11 2 5 3 2" xfId="11430"/>
    <cellStyle name="Vejica 3 11 2 5 4" xfId="11427"/>
    <cellStyle name="Vejica 3 11 2 6" xfId="4625"/>
    <cellStyle name="Vejica 3 11 2 6 2" xfId="5357"/>
    <cellStyle name="Vejica 3 11 2 6 2 2" xfId="11432"/>
    <cellStyle name="Vejica 3 11 2 6 3" xfId="11431"/>
    <cellStyle name="Vejica 3 11 2 7" xfId="4617"/>
    <cellStyle name="Vejica 3 11 2 7 2" xfId="11433"/>
    <cellStyle name="Vejica 3 11 2 8" xfId="5212"/>
    <cellStyle name="Vejica 3 11 2 8 2" xfId="11434"/>
    <cellStyle name="Vejica 3 11 2 9" xfId="11411"/>
    <cellStyle name="Vejica 3 11 3" xfId="2258"/>
    <cellStyle name="Vejica 3 11 3 2" xfId="4626"/>
    <cellStyle name="Vejica 3 11 3 2 2" xfId="6422"/>
    <cellStyle name="Vejica 3 11 3 2 2 2" xfId="11437"/>
    <cellStyle name="Vejica 3 11 3 2 3" xfId="11438"/>
    <cellStyle name="Vejica 3 11 3 2 4" xfId="11436"/>
    <cellStyle name="Vejica 3 11 3 3" xfId="7235"/>
    <cellStyle name="Vejica 3 11 3 3 2" xfId="11439"/>
    <cellStyle name="Vejica 3 11 3 4" xfId="11435"/>
    <cellStyle name="Vejica 3 11 4" xfId="2259"/>
    <cellStyle name="Vejica 3 11 4 2" xfId="4628"/>
    <cellStyle name="Vejica 3 11 4 2 2" xfId="5360"/>
    <cellStyle name="Vejica 3 11 4 2 2 2" xfId="11442"/>
    <cellStyle name="Vejica 3 11 4 2 3" xfId="11441"/>
    <cellStyle name="Vejica 3 11 4 3" xfId="4627"/>
    <cellStyle name="Vejica 3 11 4 3 2" xfId="11443"/>
    <cellStyle name="Vejica 3 11 4 4" xfId="6596"/>
    <cellStyle name="Vejica 3 11 4 4 2" xfId="11444"/>
    <cellStyle name="Vejica 3 11 4 5" xfId="11445"/>
    <cellStyle name="Vejica 3 11 4 6" xfId="11440"/>
    <cellStyle name="Vejica 3 11 4 7" xfId="14697"/>
    <cellStyle name="Vejica 3 11 4 8" xfId="6122"/>
    <cellStyle name="Vejica 3 11 5" xfId="2260"/>
    <cellStyle name="Vejica 3 11 5 2" xfId="4630"/>
    <cellStyle name="Vejica 3 11 5 2 2" xfId="5361"/>
    <cellStyle name="Vejica 3 11 5 2 2 2" xfId="11448"/>
    <cellStyle name="Vejica 3 11 5 2 2 3" xfId="15508"/>
    <cellStyle name="Vejica 3 11 5 2 3" xfId="11447"/>
    <cellStyle name="Vejica 3 11 5 3" xfId="4629"/>
    <cellStyle name="Vejica 3 11 5 3 2" xfId="11449"/>
    <cellStyle name="Vejica 3 11 5 4" xfId="11446"/>
    <cellStyle name="Vejica 3 11 5 5" xfId="15384"/>
    <cellStyle name="Vejica 3 11 6" xfId="4631"/>
    <cellStyle name="Vejica 3 11 6 2" xfId="4632"/>
    <cellStyle name="Vejica 3 11 6 2 2" xfId="5514"/>
    <cellStyle name="Vejica 3 11 6 2 2 2" xfId="11452"/>
    <cellStyle name="Vejica 3 11 6 2 3" xfId="11451"/>
    <cellStyle name="Vejica 3 11 6 3" xfId="5280"/>
    <cellStyle name="Vejica 3 11 6 3 2" xfId="11453"/>
    <cellStyle name="Vejica 3 11 6 4" xfId="11450"/>
    <cellStyle name="Vejica 3 11 7" xfId="4633"/>
    <cellStyle name="Vejica 3 11 7 2" xfId="5356"/>
    <cellStyle name="Vejica 3 11 7 2 2" xfId="11455"/>
    <cellStyle name="Vejica 3 11 7 3" xfId="11454"/>
    <cellStyle name="Vejica 3 11 8" xfId="4616"/>
    <cellStyle name="Vejica 3 11 8 2" xfId="11456"/>
    <cellStyle name="Vejica 3 11 9" xfId="5215"/>
    <cellStyle name="Vejica 3 11 9 2" xfId="11457"/>
    <cellStyle name="Vejica 3 12" xfId="721"/>
    <cellStyle name="Vejica 3 12 2" xfId="2261"/>
    <cellStyle name="Vejica 3 12 2 2" xfId="4635"/>
    <cellStyle name="Vejica 3 12 2 2 2" xfId="5907"/>
    <cellStyle name="Vejica 3 12 2 2 2 2" xfId="11461"/>
    <cellStyle name="Vejica 3 12 2 2 3" xfId="11462"/>
    <cellStyle name="Vejica 3 12 2 2 4" xfId="11460"/>
    <cellStyle name="Vejica 3 12 2 3" xfId="7234"/>
    <cellStyle name="Vejica 3 12 2 3 2" xfId="11463"/>
    <cellStyle name="Vejica 3 12 2 4" xfId="11459"/>
    <cellStyle name="Vejica 3 12 3" xfId="2262"/>
    <cellStyle name="Vejica 3 12 3 2" xfId="4637"/>
    <cellStyle name="Vejica 3 12 3 2 2" xfId="5363"/>
    <cellStyle name="Vejica 3 12 3 2 2 2" xfId="11466"/>
    <cellStyle name="Vejica 3 12 3 2 3" xfId="11465"/>
    <cellStyle name="Vejica 3 12 3 3" xfId="4636"/>
    <cellStyle name="Vejica 3 12 3 3 2" xfId="11467"/>
    <cellStyle name="Vejica 3 12 3 4" xfId="6597"/>
    <cellStyle name="Vejica 3 12 3 4 2" xfId="11468"/>
    <cellStyle name="Vejica 3 12 3 5" xfId="11469"/>
    <cellStyle name="Vejica 3 12 3 6" xfId="11464"/>
    <cellStyle name="Vejica 3 12 3 7" xfId="14699"/>
    <cellStyle name="Vejica 3 12 3 8" xfId="6124"/>
    <cellStyle name="Vejica 3 12 4" xfId="2263"/>
    <cellStyle name="Vejica 3 12 4 2" xfId="4639"/>
    <cellStyle name="Vejica 3 12 4 2 2" xfId="5364"/>
    <cellStyle name="Vejica 3 12 4 2 2 2" xfId="11472"/>
    <cellStyle name="Vejica 3 12 4 2 2 3" xfId="15509"/>
    <cellStyle name="Vejica 3 12 4 2 3" xfId="11471"/>
    <cellStyle name="Vejica 3 12 4 3" xfId="4638"/>
    <cellStyle name="Vejica 3 12 4 3 2" xfId="11473"/>
    <cellStyle name="Vejica 3 12 4 4" xfId="11470"/>
    <cellStyle name="Vejica 3 12 4 5" xfId="15385"/>
    <cellStyle name="Vejica 3 12 5" xfId="4640"/>
    <cellStyle name="Vejica 3 12 5 2" xfId="4641"/>
    <cellStyle name="Vejica 3 12 5 2 2" xfId="5515"/>
    <cellStyle name="Vejica 3 12 5 2 2 2" xfId="11476"/>
    <cellStyle name="Vejica 3 12 5 2 3" xfId="11475"/>
    <cellStyle name="Vejica 3 12 5 3" xfId="5281"/>
    <cellStyle name="Vejica 3 12 5 3 2" xfId="11477"/>
    <cellStyle name="Vejica 3 12 5 4" xfId="11474"/>
    <cellStyle name="Vejica 3 12 6" xfId="4642"/>
    <cellStyle name="Vejica 3 12 6 2" xfId="5362"/>
    <cellStyle name="Vejica 3 12 6 2 2" xfId="11479"/>
    <cellStyle name="Vejica 3 12 6 3" xfId="11478"/>
    <cellStyle name="Vejica 3 12 7" xfId="4634"/>
    <cellStyle name="Vejica 3 12 7 2" xfId="11480"/>
    <cellStyle name="Vejica 3 12 8" xfId="5254"/>
    <cellStyle name="Vejica 3 12 8 2" xfId="11481"/>
    <cellStyle name="Vejica 3 12 9" xfId="11458"/>
    <cellStyle name="Vejica 3 13" xfId="2264"/>
    <cellStyle name="Vejica 3 13 2" xfId="4643"/>
    <cellStyle name="Vejica 3 13 2 2" xfId="6425"/>
    <cellStyle name="Vejica 3 13 2 2 2" xfId="11484"/>
    <cellStyle name="Vejica 3 13 2 3" xfId="11485"/>
    <cellStyle name="Vejica 3 13 2 4" xfId="11483"/>
    <cellStyle name="Vejica 3 13 3" xfId="7233"/>
    <cellStyle name="Vejica 3 13 3 2" xfId="11486"/>
    <cellStyle name="Vejica 3 13 4" xfId="11482"/>
    <cellStyle name="Vejica 3 14" xfId="2265"/>
    <cellStyle name="Vejica 3 14 2" xfId="4644"/>
    <cellStyle name="Vejica 3 14 2 2" xfId="6427"/>
    <cellStyle name="Vejica 3 14 2 2 2" xfId="11489"/>
    <cellStyle name="Vejica 3 14 2 3" xfId="11490"/>
    <cellStyle name="Vejica 3 14 2 4" xfId="11488"/>
    <cellStyle name="Vejica 3 14 3" xfId="6426"/>
    <cellStyle name="Vejica 3 14 3 2" xfId="11491"/>
    <cellStyle name="Vejica 3 14 4" xfId="11487"/>
    <cellStyle name="Vejica 3 15" xfId="2266"/>
    <cellStyle name="Vejica 3 15 2" xfId="4646"/>
    <cellStyle name="Vejica 3 15 2 2" xfId="5365"/>
    <cellStyle name="Vejica 3 15 2 2 2" xfId="11494"/>
    <cellStyle name="Vejica 3 15 2 3" xfId="11493"/>
    <cellStyle name="Vejica 3 15 3" xfId="4645"/>
    <cellStyle name="Vejica 3 15 3 2" xfId="11495"/>
    <cellStyle name="Vejica 3 15 4" xfId="6598"/>
    <cellStyle name="Vejica 3 15 4 2" xfId="11496"/>
    <cellStyle name="Vejica 3 15 5" xfId="11497"/>
    <cellStyle name="Vejica 3 15 6" xfId="11492"/>
    <cellStyle name="Vejica 3 15 7" xfId="14692"/>
    <cellStyle name="Vejica 3 15 8" xfId="6117"/>
    <cellStyle name="Vejica 3 16" xfId="2267"/>
    <cellStyle name="Vejica 3 16 2" xfId="4648"/>
    <cellStyle name="Vejica 3 16 2 2" xfId="5366"/>
    <cellStyle name="Vejica 3 16 2 2 2" xfId="11500"/>
    <cellStyle name="Vejica 3 16 2 2 3" xfId="15510"/>
    <cellStyle name="Vejica 3 16 2 3" xfId="11499"/>
    <cellStyle name="Vejica 3 16 3" xfId="4647"/>
    <cellStyle name="Vejica 3 16 3 2" xfId="11501"/>
    <cellStyle name="Vejica 3 16 4" xfId="11498"/>
    <cellStyle name="Vejica 3 16 5" xfId="15386"/>
    <cellStyle name="Vejica 3 17" xfId="4649"/>
    <cellStyle name="Vejica 3 17 2" xfId="4650"/>
    <cellStyle name="Vejica 3 17 2 2" xfId="5367"/>
    <cellStyle name="Vejica 3 17 2 2 2" xfId="11504"/>
    <cellStyle name="Vejica 3 17 2 3" xfId="11503"/>
    <cellStyle name="Vejica 3 17 3" xfId="5235"/>
    <cellStyle name="Vejica 3 17 3 2" xfId="11505"/>
    <cellStyle name="Vejica 3 17 4" xfId="11502"/>
    <cellStyle name="Vejica 3 18" xfId="4651"/>
    <cellStyle name="Vejica 3 18 2" xfId="5344"/>
    <cellStyle name="Vejica 3 18 2 2" xfId="11507"/>
    <cellStyle name="Vejica 3 18 3" xfId="11506"/>
    <cellStyle name="Vejica 3 19" xfId="4581"/>
    <cellStyle name="Vejica 3 19 2" xfId="11508"/>
    <cellStyle name="Vejica 3 2" xfId="722"/>
    <cellStyle name="Vejica 3 2 10" xfId="11509"/>
    <cellStyle name="Vejica 3 2 11" xfId="20840"/>
    <cellStyle name="Vejica 3 2 2" xfId="723"/>
    <cellStyle name="Vejica 3 2 2 10" xfId="11510"/>
    <cellStyle name="Vejica 3 2 2 2" xfId="2268"/>
    <cellStyle name="Vejica 3 2 2 2 2" xfId="4654"/>
    <cellStyle name="Vejica 3 2 2 2 2 2" xfId="7230"/>
    <cellStyle name="Vejica 3 2 2 2 2 2 2" xfId="11513"/>
    <cellStyle name="Vejica 3 2 2 2 2 3" xfId="11514"/>
    <cellStyle name="Vejica 3 2 2 2 2 4" xfId="11512"/>
    <cellStyle name="Vejica 3 2 2 2 3" xfId="7231"/>
    <cellStyle name="Vejica 3 2 2 2 3 2" xfId="11515"/>
    <cellStyle name="Vejica 3 2 2 2 4" xfId="11511"/>
    <cellStyle name="Vejica 3 2 2 3" xfId="2269"/>
    <cellStyle name="Vejica 3 2 2 3 2" xfId="4656"/>
    <cellStyle name="Vejica 3 2 2 3 2 2" xfId="5370"/>
    <cellStyle name="Vejica 3 2 2 3 2 2 2" xfId="11518"/>
    <cellStyle name="Vejica 3 2 2 3 2 3" xfId="11517"/>
    <cellStyle name="Vejica 3 2 2 3 3" xfId="4655"/>
    <cellStyle name="Vejica 3 2 2 3 3 2" xfId="11519"/>
    <cellStyle name="Vejica 3 2 2 3 4" xfId="6599"/>
    <cellStyle name="Vejica 3 2 2 3 4 2" xfId="11520"/>
    <cellStyle name="Vejica 3 2 2 3 5" xfId="11521"/>
    <cellStyle name="Vejica 3 2 2 3 6" xfId="11516"/>
    <cellStyle name="Vejica 3 2 2 3 7" xfId="14700"/>
    <cellStyle name="Vejica 3 2 2 3 8" xfId="6125"/>
    <cellStyle name="Vejica 3 2 2 4" xfId="2270"/>
    <cellStyle name="Vejica 3 2 2 4 2" xfId="4657"/>
    <cellStyle name="Vejica 3 2 2 4 2 2" xfId="11523"/>
    <cellStyle name="Vejica 3 2 2 4 3" xfId="11522"/>
    <cellStyle name="Vejica 3 2 2 5" xfId="4658"/>
    <cellStyle name="Vejica 3 2 2 5 2" xfId="4659"/>
    <cellStyle name="Vejica 3 2 2 5 2 2" xfId="5516"/>
    <cellStyle name="Vejica 3 2 2 5 2 2 2" xfId="11526"/>
    <cellStyle name="Vejica 3 2 2 5 2 3" xfId="11525"/>
    <cellStyle name="Vejica 3 2 2 5 3" xfId="5282"/>
    <cellStyle name="Vejica 3 2 2 5 3 2" xfId="11527"/>
    <cellStyle name="Vejica 3 2 2 5 4" xfId="11524"/>
    <cellStyle name="Vejica 3 2 2 6" xfId="4660"/>
    <cellStyle name="Vejica 3 2 2 6 2" xfId="5369"/>
    <cellStyle name="Vejica 3 2 2 6 2 2" xfId="11529"/>
    <cellStyle name="Vejica 3 2 2 6 3" xfId="11528"/>
    <cellStyle name="Vejica 3 2 2 7" xfId="4653"/>
    <cellStyle name="Vejica 3 2 2 7 2" xfId="11530"/>
    <cellStyle name="Vejica 3 2 2 8" xfId="5228"/>
    <cellStyle name="Vejica 3 2 2 8 2" xfId="11531"/>
    <cellStyle name="Vejica 3 2 2 9" xfId="5908"/>
    <cellStyle name="Vejica 3 2 2 9 2" xfId="11532"/>
    <cellStyle name="Vejica 3 2 3" xfId="2271"/>
    <cellStyle name="Vejica 3 2 3 2" xfId="4661"/>
    <cellStyle name="Vejica 3 2 3 2 2" xfId="11534"/>
    <cellStyle name="Vejica 3 2 3 3" xfId="11533"/>
    <cellStyle name="Vejica 3 2 4" xfId="4662"/>
    <cellStyle name="Vejica 3 2 4 2" xfId="5237"/>
    <cellStyle name="Vejica 3 2 4 2 2" xfId="11536"/>
    <cellStyle name="Vejica 3 2 4 3" xfId="11537"/>
    <cellStyle name="Vejica 3 2 4 4" xfId="11535"/>
    <cellStyle name="Vejica 3 2 5" xfId="4663"/>
    <cellStyle name="Vejica 3 2 5 2" xfId="5368"/>
    <cellStyle name="Vejica 3 2 5 2 2" xfId="11539"/>
    <cellStyle name="Vejica 3 2 5 3" xfId="11538"/>
    <cellStyle name="Vejica 3 2 6" xfId="4652"/>
    <cellStyle name="Vejica 3 2 6 2" xfId="11540"/>
    <cellStyle name="Vejica 3 2 7" xfId="5226"/>
    <cellStyle name="Vejica 3 2 7 2" xfId="11541"/>
    <cellStyle name="Vejica 3 2 8" xfId="5650"/>
    <cellStyle name="Vejica 3 2 8 2" xfId="11542"/>
    <cellStyle name="Vejica 3 2 9" xfId="7232"/>
    <cellStyle name="Vejica 3 2 9 2" xfId="11543"/>
    <cellStyle name="Vejica 3 20" xfId="11320"/>
    <cellStyle name="Vejica 3 21" xfId="20839"/>
    <cellStyle name="Vejica 3 3" xfId="724"/>
    <cellStyle name="Vejica 3 3 10" xfId="11544"/>
    <cellStyle name="Vejica 3 3 11" xfId="20841"/>
    <cellStyle name="Vejica 3 3 2" xfId="2272"/>
    <cellStyle name="Vejica 3 3 2 2" xfId="4665"/>
    <cellStyle name="Vejica 3 3 2 2 2" xfId="6429"/>
    <cellStyle name="Vejica 3 3 2 2 2 2" xfId="11547"/>
    <cellStyle name="Vejica 3 3 2 2 3" xfId="11548"/>
    <cellStyle name="Vejica 3 3 2 2 4" xfId="11546"/>
    <cellStyle name="Vejica 3 3 2 3" xfId="7228"/>
    <cellStyle name="Vejica 3 3 2 3 2" xfId="11549"/>
    <cellStyle name="Vejica 3 3 2 4" xfId="11545"/>
    <cellStyle name="Vejica 3 3 3" xfId="2273"/>
    <cellStyle name="Vejica 3 3 3 2" xfId="4667"/>
    <cellStyle name="Vejica 3 3 3 2 2" xfId="5372"/>
    <cellStyle name="Vejica 3 3 3 2 2 2" xfId="11552"/>
    <cellStyle name="Vejica 3 3 3 2 3" xfId="11551"/>
    <cellStyle name="Vejica 3 3 3 3" xfId="4666"/>
    <cellStyle name="Vejica 3 3 3 3 2" xfId="11553"/>
    <cellStyle name="Vejica 3 3 3 4" xfId="6600"/>
    <cellStyle name="Vejica 3 3 3 4 2" xfId="11554"/>
    <cellStyle name="Vejica 3 3 3 5" xfId="11555"/>
    <cellStyle name="Vejica 3 3 3 6" xfId="11550"/>
    <cellStyle name="Vejica 3 3 3 7" xfId="14701"/>
    <cellStyle name="Vejica 3 3 3 8" xfId="6126"/>
    <cellStyle name="Vejica 3 3 4" xfId="2274"/>
    <cellStyle name="Vejica 3 3 4 2" xfId="4668"/>
    <cellStyle name="Vejica 3 3 4 2 2" xfId="11557"/>
    <cellStyle name="Vejica 3 3 4 3" xfId="11556"/>
    <cellStyle name="Vejica 3 3 5" xfId="4669"/>
    <cellStyle name="Vejica 3 3 5 2" xfId="4670"/>
    <cellStyle name="Vejica 3 3 5 2 2" xfId="5517"/>
    <cellStyle name="Vejica 3 3 5 2 2 2" xfId="11560"/>
    <cellStyle name="Vejica 3 3 5 2 3" xfId="11559"/>
    <cellStyle name="Vejica 3 3 5 3" xfId="5283"/>
    <cellStyle name="Vejica 3 3 5 3 2" xfId="11561"/>
    <cellStyle name="Vejica 3 3 5 4" xfId="11558"/>
    <cellStyle name="Vejica 3 3 6" xfId="4671"/>
    <cellStyle name="Vejica 3 3 6 2" xfId="5371"/>
    <cellStyle name="Vejica 3 3 6 2 2" xfId="11563"/>
    <cellStyle name="Vejica 3 3 6 3" xfId="11562"/>
    <cellStyle name="Vejica 3 3 7" xfId="4664"/>
    <cellStyle name="Vejica 3 3 7 2" xfId="11564"/>
    <cellStyle name="Vejica 3 3 8" xfId="5263"/>
    <cellStyle name="Vejica 3 3 8 2" xfId="11565"/>
    <cellStyle name="Vejica 3 3 9" xfId="7229"/>
    <cellStyle name="Vejica 3 3 9 2" xfId="11566"/>
    <cellStyle name="Vejica 3 4" xfId="725"/>
    <cellStyle name="Vejica 3 4 10" xfId="11567"/>
    <cellStyle name="Vejica 3 4 11" xfId="20842"/>
    <cellStyle name="Vejica 3 4 2" xfId="2275"/>
    <cellStyle name="Vejica 3 4 2 2" xfId="4673"/>
    <cellStyle name="Vejica 3 4 2 2 2" xfId="5909"/>
    <cellStyle name="Vejica 3 4 2 2 2 2" xfId="11570"/>
    <cellStyle name="Vejica 3 4 2 2 3" xfId="11571"/>
    <cellStyle name="Vejica 3 4 2 2 4" xfId="11569"/>
    <cellStyle name="Vejica 3 4 2 3" xfId="6431"/>
    <cellStyle name="Vejica 3 4 2 3 2" xfId="11572"/>
    <cellStyle name="Vejica 3 4 2 4" xfId="11568"/>
    <cellStyle name="Vejica 3 4 3" xfId="2276"/>
    <cellStyle name="Vejica 3 4 3 2" xfId="4675"/>
    <cellStyle name="Vejica 3 4 3 2 2" xfId="5374"/>
    <cellStyle name="Vejica 3 4 3 2 2 2" xfId="11575"/>
    <cellStyle name="Vejica 3 4 3 2 3" xfId="11574"/>
    <cellStyle name="Vejica 3 4 3 3" xfId="4674"/>
    <cellStyle name="Vejica 3 4 3 3 2" xfId="11576"/>
    <cellStyle name="Vejica 3 4 3 4" xfId="6601"/>
    <cellStyle name="Vejica 3 4 3 4 2" xfId="11577"/>
    <cellStyle name="Vejica 3 4 3 5" xfId="11578"/>
    <cellStyle name="Vejica 3 4 3 6" xfId="11573"/>
    <cellStyle name="Vejica 3 4 3 7" xfId="14702"/>
    <cellStyle name="Vejica 3 4 3 8" xfId="6127"/>
    <cellStyle name="Vejica 3 4 4" xfId="2277"/>
    <cellStyle name="Vejica 3 4 4 2" xfId="4676"/>
    <cellStyle name="Vejica 3 4 4 2 2" xfId="11580"/>
    <cellStyle name="Vejica 3 4 4 3" xfId="11579"/>
    <cellStyle name="Vejica 3 4 5" xfId="4677"/>
    <cellStyle name="Vejica 3 4 5 2" xfId="4678"/>
    <cellStyle name="Vejica 3 4 5 2 2" xfId="5518"/>
    <cellStyle name="Vejica 3 4 5 2 2 2" xfId="11583"/>
    <cellStyle name="Vejica 3 4 5 2 3" xfId="11582"/>
    <cellStyle name="Vejica 3 4 5 3" xfId="5284"/>
    <cellStyle name="Vejica 3 4 5 3 2" xfId="11584"/>
    <cellStyle name="Vejica 3 4 5 4" xfId="11581"/>
    <cellStyle name="Vejica 3 4 6" xfId="4679"/>
    <cellStyle name="Vejica 3 4 6 2" xfId="5373"/>
    <cellStyle name="Vejica 3 4 6 2 2" xfId="11586"/>
    <cellStyle name="Vejica 3 4 6 3" xfId="11585"/>
    <cellStyle name="Vejica 3 4 7" xfId="4672"/>
    <cellStyle name="Vejica 3 4 7 2" xfId="11587"/>
    <cellStyle name="Vejica 3 4 8" xfId="5244"/>
    <cellStyle name="Vejica 3 4 8 2" xfId="11588"/>
    <cellStyle name="Vejica 3 4 9" xfId="7227"/>
    <cellStyle name="Vejica 3 4 9 2" xfId="11589"/>
    <cellStyle name="Vejica 3 5" xfId="726"/>
    <cellStyle name="Vejica 3 5 10" xfId="11590"/>
    <cellStyle name="Vejica 3 5 2" xfId="2278"/>
    <cellStyle name="Vejica 3 5 2 2" xfId="4681"/>
    <cellStyle name="Vejica 3 5 2 2 2" xfId="7225"/>
    <cellStyle name="Vejica 3 5 2 2 2 2" xfId="11593"/>
    <cellStyle name="Vejica 3 5 2 2 3" xfId="11594"/>
    <cellStyle name="Vejica 3 5 2 2 4" xfId="11592"/>
    <cellStyle name="Vejica 3 5 2 3" xfId="5910"/>
    <cellStyle name="Vejica 3 5 2 3 2" xfId="11595"/>
    <cellStyle name="Vejica 3 5 2 4" xfId="11591"/>
    <cellStyle name="Vejica 3 5 3" xfId="2279"/>
    <cellStyle name="Vejica 3 5 3 2" xfId="4683"/>
    <cellStyle name="Vejica 3 5 3 2 2" xfId="5376"/>
    <cellStyle name="Vejica 3 5 3 2 2 2" xfId="11598"/>
    <cellStyle name="Vejica 3 5 3 2 3" xfId="11597"/>
    <cellStyle name="Vejica 3 5 3 3" xfId="4682"/>
    <cellStyle name="Vejica 3 5 3 3 2" xfId="11599"/>
    <cellStyle name="Vejica 3 5 3 4" xfId="6602"/>
    <cellStyle name="Vejica 3 5 3 4 2" xfId="11600"/>
    <cellStyle name="Vejica 3 5 3 5" xfId="11601"/>
    <cellStyle name="Vejica 3 5 3 6" xfId="11596"/>
    <cellStyle name="Vejica 3 5 3 7" xfId="14703"/>
    <cellStyle name="Vejica 3 5 3 8" xfId="6128"/>
    <cellStyle name="Vejica 3 5 4" xfId="2280"/>
    <cellStyle name="Vejica 3 5 4 2" xfId="4684"/>
    <cellStyle name="Vejica 3 5 4 2 2" xfId="11603"/>
    <cellStyle name="Vejica 3 5 4 3" xfId="11602"/>
    <cellStyle name="Vejica 3 5 5" xfId="4685"/>
    <cellStyle name="Vejica 3 5 5 2" xfId="4686"/>
    <cellStyle name="Vejica 3 5 5 2 2" xfId="5519"/>
    <cellStyle name="Vejica 3 5 5 2 2 2" xfId="11606"/>
    <cellStyle name="Vejica 3 5 5 2 3" xfId="11605"/>
    <cellStyle name="Vejica 3 5 5 3" xfId="5285"/>
    <cellStyle name="Vejica 3 5 5 3 2" xfId="11607"/>
    <cellStyle name="Vejica 3 5 5 4" xfId="11604"/>
    <cellStyle name="Vejica 3 5 6" xfId="4687"/>
    <cellStyle name="Vejica 3 5 6 2" xfId="5375"/>
    <cellStyle name="Vejica 3 5 6 2 2" xfId="11609"/>
    <cellStyle name="Vejica 3 5 6 3" xfId="11608"/>
    <cellStyle name="Vejica 3 5 7" xfId="4680"/>
    <cellStyle name="Vejica 3 5 7 2" xfId="11610"/>
    <cellStyle name="Vejica 3 5 8" xfId="5234"/>
    <cellStyle name="Vejica 3 5 8 2" xfId="11611"/>
    <cellStyle name="Vejica 3 5 9" xfId="7226"/>
    <cellStyle name="Vejica 3 5 9 2" xfId="11612"/>
    <cellStyle name="Vejica 3 6" xfId="727"/>
    <cellStyle name="Vejica 3 6 10" xfId="11613"/>
    <cellStyle name="Vejica 3 6 2" xfId="2281"/>
    <cellStyle name="Vejica 3 6 2 2" xfId="4689"/>
    <cellStyle name="Vejica 3 6 2 2 2" xfId="5911"/>
    <cellStyle name="Vejica 3 6 2 2 2 2" xfId="11616"/>
    <cellStyle name="Vejica 3 6 2 2 3" xfId="11617"/>
    <cellStyle name="Vejica 3 6 2 2 4" xfId="11615"/>
    <cellStyle name="Vejica 3 6 2 3" xfId="6435"/>
    <cellStyle name="Vejica 3 6 2 3 2" xfId="11618"/>
    <cellStyle name="Vejica 3 6 2 4" xfId="11614"/>
    <cellStyle name="Vejica 3 6 3" xfId="2282"/>
    <cellStyle name="Vejica 3 6 3 2" xfId="4691"/>
    <cellStyle name="Vejica 3 6 3 2 2" xfId="5378"/>
    <cellStyle name="Vejica 3 6 3 2 2 2" xfId="11621"/>
    <cellStyle name="Vejica 3 6 3 2 3" xfId="11620"/>
    <cellStyle name="Vejica 3 6 3 3" xfId="4690"/>
    <cellStyle name="Vejica 3 6 3 3 2" xfId="11622"/>
    <cellStyle name="Vejica 3 6 3 4" xfId="6603"/>
    <cellStyle name="Vejica 3 6 3 4 2" xfId="11623"/>
    <cellStyle name="Vejica 3 6 3 5" xfId="11624"/>
    <cellStyle name="Vejica 3 6 3 6" xfId="11619"/>
    <cellStyle name="Vejica 3 6 3 7" xfId="14704"/>
    <cellStyle name="Vejica 3 6 3 8" xfId="6129"/>
    <cellStyle name="Vejica 3 6 4" xfId="2283"/>
    <cellStyle name="Vejica 3 6 4 2" xfId="4692"/>
    <cellStyle name="Vejica 3 6 4 2 2" xfId="11626"/>
    <cellStyle name="Vejica 3 6 4 3" xfId="11625"/>
    <cellStyle name="Vejica 3 6 5" xfId="4693"/>
    <cellStyle name="Vejica 3 6 5 2" xfId="4694"/>
    <cellStyle name="Vejica 3 6 5 2 2" xfId="5520"/>
    <cellStyle name="Vejica 3 6 5 2 2 2" xfId="11629"/>
    <cellStyle name="Vejica 3 6 5 2 3" xfId="11628"/>
    <cellStyle name="Vejica 3 6 5 3" xfId="5286"/>
    <cellStyle name="Vejica 3 6 5 3 2" xfId="11630"/>
    <cellStyle name="Vejica 3 6 5 4" xfId="11627"/>
    <cellStyle name="Vejica 3 6 6" xfId="4695"/>
    <cellStyle name="Vejica 3 6 6 2" xfId="5377"/>
    <cellStyle name="Vejica 3 6 6 2 2" xfId="11632"/>
    <cellStyle name="Vejica 3 6 6 3" xfId="11631"/>
    <cellStyle name="Vejica 3 6 7" xfId="4688"/>
    <cellStyle name="Vejica 3 6 7 2" xfId="11633"/>
    <cellStyle name="Vejica 3 6 8" xfId="5260"/>
    <cellStyle name="Vejica 3 6 8 2" xfId="11634"/>
    <cellStyle name="Vejica 3 6 9" xfId="6433"/>
    <cellStyle name="Vejica 3 6 9 2" xfId="11635"/>
    <cellStyle name="Vejica 3 7" xfId="728"/>
    <cellStyle name="Vejica 3 7 10" xfId="11636"/>
    <cellStyle name="Vejica 3 7 2" xfId="2284"/>
    <cellStyle name="Vejica 3 7 2 2" xfId="4697"/>
    <cellStyle name="Vejica 3 7 2 2 2" xfId="6437"/>
    <cellStyle name="Vejica 3 7 2 2 2 2" xfId="11639"/>
    <cellStyle name="Vejica 3 7 2 2 3" xfId="11640"/>
    <cellStyle name="Vejica 3 7 2 2 4" xfId="11638"/>
    <cellStyle name="Vejica 3 7 2 3" xfId="7223"/>
    <cellStyle name="Vejica 3 7 2 3 2" xfId="11641"/>
    <cellStyle name="Vejica 3 7 2 4" xfId="11637"/>
    <cellStyle name="Vejica 3 7 3" xfId="2285"/>
    <cellStyle name="Vejica 3 7 3 2" xfId="4699"/>
    <cellStyle name="Vejica 3 7 3 2 2" xfId="5380"/>
    <cellStyle name="Vejica 3 7 3 2 2 2" xfId="11644"/>
    <cellStyle name="Vejica 3 7 3 2 3" xfId="11643"/>
    <cellStyle name="Vejica 3 7 3 3" xfId="4698"/>
    <cellStyle name="Vejica 3 7 3 3 2" xfId="11645"/>
    <cellStyle name="Vejica 3 7 3 4" xfId="6604"/>
    <cellStyle name="Vejica 3 7 3 4 2" xfId="11646"/>
    <cellStyle name="Vejica 3 7 3 5" xfId="11647"/>
    <cellStyle name="Vejica 3 7 3 6" xfId="11642"/>
    <cellStyle name="Vejica 3 7 3 7" xfId="14705"/>
    <cellStyle name="Vejica 3 7 3 8" xfId="6130"/>
    <cellStyle name="Vejica 3 7 4" xfId="2286"/>
    <cellStyle name="Vejica 3 7 4 2" xfId="4700"/>
    <cellStyle name="Vejica 3 7 4 2 2" xfId="11649"/>
    <cellStyle name="Vejica 3 7 4 3" xfId="11648"/>
    <cellStyle name="Vejica 3 7 5" xfId="4701"/>
    <cellStyle name="Vejica 3 7 5 2" xfId="4702"/>
    <cellStyle name="Vejica 3 7 5 2 2" xfId="5521"/>
    <cellStyle name="Vejica 3 7 5 2 2 2" xfId="11652"/>
    <cellStyle name="Vejica 3 7 5 2 3" xfId="11651"/>
    <cellStyle name="Vejica 3 7 5 3" xfId="5287"/>
    <cellStyle name="Vejica 3 7 5 3 2" xfId="11653"/>
    <cellStyle name="Vejica 3 7 5 4" xfId="11650"/>
    <cellStyle name="Vejica 3 7 6" xfId="4703"/>
    <cellStyle name="Vejica 3 7 6 2" xfId="5379"/>
    <cellStyle name="Vejica 3 7 6 2 2" xfId="11655"/>
    <cellStyle name="Vejica 3 7 6 3" xfId="11654"/>
    <cellStyle name="Vejica 3 7 7" xfId="4696"/>
    <cellStyle name="Vejica 3 7 7 2" xfId="11656"/>
    <cellStyle name="Vejica 3 7 8" xfId="5266"/>
    <cellStyle name="Vejica 3 7 8 2" xfId="11657"/>
    <cellStyle name="Vejica 3 7 9" xfId="7224"/>
    <cellStyle name="Vejica 3 7 9 2" xfId="11658"/>
    <cellStyle name="Vejica 3 8" xfId="729"/>
    <cellStyle name="Vejica 3 8 10" xfId="11659"/>
    <cellStyle name="Vejica 3 8 2" xfId="2287"/>
    <cellStyle name="Vejica 3 8 2 2" xfId="4705"/>
    <cellStyle name="Vejica 3 8 2 2 2" xfId="5912"/>
    <cellStyle name="Vejica 3 8 2 2 2 2" xfId="11662"/>
    <cellStyle name="Vejica 3 8 2 2 3" xfId="11663"/>
    <cellStyle name="Vejica 3 8 2 2 4" xfId="11661"/>
    <cellStyle name="Vejica 3 8 2 3" xfId="6439"/>
    <cellStyle name="Vejica 3 8 2 3 2" xfId="11664"/>
    <cellStyle name="Vejica 3 8 2 4" xfId="11660"/>
    <cellStyle name="Vejica 3 8 3" xfId="2288"/>
    <cellStyle name="Vejica 3 8 3 2" xfId="4707"/>
    <cellStyle name="Vejica 3 8 3 2 2" xfId="5382"/>
    <cellStyle name="Vejica 3 8 3 2 2 2" xfId="11667"/>
    <cellStyle name="Vejica 3 8 3 2 3" xfId="11666"/>
    <cellStyle name="Vejica 3 8 3 3" xfId="4706"/>
    <cellStyle name="Vejica 3 8 3 3 2" xfId="11668"/>
    <cellStyle name="Vejica 3 8 3 4" xfId="6605"/>
    <cellStyle name="Vejica 3 8 3 4 2" xfId="11669"/>
    <cellStyle name="Vejica 3 8 3 5" xfId="11670"/>
    <cellStyle name="Vejica 3 8 3 6" xfId="11665"/>
    <cellStyle name="Vejica 3 8 3 7" xfId="14706"/>
    <cellStyle name="Vejica 3 8 3 8" xfId="6131"/>
    <cellStyle name="Vejica 3 8 4" xfId="2289"/>
    <cellStyle name="Vejica 3 8 4 2" xfId="4708"/>
    <cellStyle name="Vejica 3 8 4 2 2" xfId="11672"/>
    <cellStyle name="Vejica 3 8 4 3" xfId="11671"/>
    <cellStyle name="Vejica 3 8 5" xfId="4709"/>
    <cellStyle name="Vejica 3 8 5 2" xfId="4710"/>
    <cellStyle name="Vejica 3 8 5 2 2" xfId="5522"/>
    <cellStyle name="Vejica 3 8 5 2 2 2" xfId="11675"/>
    <cellStyle name="Vejica 3 8 5 2 3" xfId="11674"/>
    <cellStyle name="Vejica 3 8 5 3" xfId="5288"/>
    <cellStyle name="Vejica 3 8 5 3 2" xfId="11676"/>
    <cellStyle name="Vejica 3 8 5 4" xfId="11673"/>
    <cellStyle name="Vejica 3 8 6" xfId="4711"/>
    <cellStyle name="Vejica 3 8 6 2" xfId="5381"/>
    <cellStyle name="Vejica 3 8 6 2 2" xfId="11678"/>
    <cellStyle name="Vejica 3 8 6 3" xfId="11677"/>
    <cellStyle name="Vejica 3 8 7" xfId="4704"/>
    <cellStyle name="Vejica 3 8 7 2" xfId="11679"/>
    <cellStyle name="Vejica 3 8 8" xfId="5218"/>
    <cellStyle name="Vejica 3 8 8 2" xfId="11680"/>
    <cellStyle name="Vejica 3 8 9" xfId="7222"/>
    <cellStyle name="Vejica 3 8 9 2" xfId="11681"/>
    <cellStyle name="Vejica 3 9" xfId="730"/>
    <cellStyle name="Vejica 3 9 10" xfId="5245"/>
    <cellStyle name="Vejica 3 9 10 2" xfId="11683"/>
    <cellStyle name="Vejica 3 9 11" xfId="11682"/>
    <cellStyle name="Vejica 3 9 2" xfId="731"/>
    <cellStyle name="Vejica 3 9 2 10" xfId="11684"/>
    <cellStyle name="Vejica 3 9 2 2" xfId="732"/>
    <cellStyle name="Vejica 3 9 2 2 2" xfId="2290"/>
    <cellStyle name="Vejica 3 9 2 2 2 2" xfId="4715"/>
    <cellStyle name="Vejica 3 9 2 2 2 2 2" xfId="6442"/>
    <cellStyle name="Vejica 3 9 2 2 2 2 2 2" xfId="11688"/>
    <cellStyle name="Vejica 3 9 2 2 2 2 3" xfId="11689"/>
    <cellStyle name="Vejica 3 9 2 2 2 2 4" xfId="11687"/>
    <cellStyle name="Vejica 3 9 2 2 2 3" xfId="7221"/>
    <cellStyle name="Vejica 3 9 2 2 2 3 2" xfId="11690"/>
    <cellStyle name="Vejica 3 9 2 2 2 4" xfId="11686"/>
    <cellStyle name="Vejica 3 9 2 2 3" xfId="2291"/>
    <cellStyle name="Vejica 3 9 2 2 3 2" xfId="4717"/>
    <cellStyle name="Vejica 3 9 2 2 3 2 2" xfId="5386"/>
    <cellStyle name="Vejica 3 9 2 2 3 2 2 2" xfId="11693"/>
    <cellStyle name="Vejica 3 9 2 2 3 2 3" xfId="11692"/>
    <cellStyle name="Vejica 3 9 2 2 3 3" xfId="4716"/>
    <cellStyle name="Vejica 3 9 2 2 3 3 2" xfId="11694"/>
    <cellStyle name="Vejica 3 9 2 2 3 4" xfId="6606"/>
    <cellStyle name="Vejica 3 9 2 2 3 4 2" xfId="11695"/>
    <cellStyle name="Vejica 3 9 2 2 3 5" xfId="11696"/>
    <cellStyle name="Vejica 3 9 2 2 3 6" xfId="11691"/>
    <cellStyle name="Vejica 3 9 2 2 3 7" xfId="14709"/>
    <cellStyle name="Vejica 3 9 2 2 3 8" xfId="6134"/>
    <cellStyle name="Vejica 3 9 2 2 4" xfId="2292"/>
    <cellStyle name="Vejica 3 9 2 2 4 2" xfId="4719"/>
    <cellStyle name="Vejica 3 9 2 2 4 2 2" xfId="5387"/>
    <cellStyle name="Vejica 3 9 2 2 4 2 2 2" xfId="11699"/>
    <cellStyle name="Vejica 3 9 2 2 4 2 2 3" xfId="15511"/>
    <cellStyle name="Vejica 3 9 2 2 4 2 3" xfId="11698"/>
    <cellStyle name="Vejica 3 9 2 2 4 3" xfId="4718"/>
    <cellStyle name="Vejica 3 9 2 2 4 3 2" xfId="11700"/>
    <cellStyle name="Vejica 3 9 2 2 4 4" xfId="11697"/>
    <cellStyle name="Vejica 3 9 2 2 4 5" xfId="15387"/>
    <cellStyle name="Vejica 3 9 2 2 5" xfId="4720"/>
    <cellStyle name="Vejica 3 9 2 2 5 2" xfId="4721"/>
    <cellStyle name="Vejica 3 9 2 2 5 2 2" xfId="5523"/>
    <cellStyle name="Vejica 3 9 2 2 5 2 2 2" xfId="11703"/>
    <cellStyle name="Vejica 3 9 2 2 5 2 3" xfId="11702"/>
    <cellStyle name="Vejica 3 9 2 2 5 3" xfId="5289"/>
    <cellStyle name="Vejica 3 9 2 2 5 3 2" xfId="11704"/>
    <cellStyle name="Vejica 3 9 2 2 5 4" xfId="11701"/>
    <cellStyle name="Vejica 3 9 2 2 6" xfId="4722"/>
    <cellStyle name="Vejica 3 9 2 2 6 2" xfId="5385"/>
    <cellStyle name="Vejica 3 9 2 2 6 2 2" xfId="11706"/>
    <cellStyle name="Vejica 3 9 2 2 6 3" xfId="11705"/>
    <cellStyle name="Vejica 3 9 2 2 7" xfId="4714"/>
    <cellStyle name="Vejica 3 9 2 2 7 2" xfId="11707"/>
    <cellStyle name="Vejica 3 9 2 2 8" xfId="5214"/>
    <cellStyle name="Vejica 3 9 2 2 8 2" xfId="11708"/>
    <cellStyle name="Vejica 3 9 2 2 9" xfId="11685"/>
    <cellStyle name="Vejica 3 9 2 3" xfId="2293"/>
    <cellStyle name="Vejica 3 9 2 3 2" xfId="4723"/>
    <cellStyle name="Vejica 3 9 2 3 2 2" xfId="6444"/>
    <cellStyle name="Vejica 3 9 2 3 2 2 2" xfId="11711"/>
    <cellStyle name="Vejica 3 9 2 3 2 3" xfId="11712"/>
    <cellStyle name="Vejica 3 9 2 3 2 4" xfId="11710"/>
    <cellStyle name="Vejica 3 9 2 3 3" xfId="5913"/>
    <cellStyle name="Vejica 3 9 2 3 3 2" xfId="11713"/>
    <cellStyle name="Vejica 3 9 2 3 4" xfId="11709"/>
    <cellStyle name="Vejica 3 9 2 4" xfId="2294"/>
    <cellStyle name="Vejica 3 9 2 4 2" xfId="4725"/>
    <cellStyle name="Vejica 3 9 2 4 2 2" xfId="5388"/>
    <cellStyle name="Vejica 3 9 2 4 2 2 2" xfId="11716"/>
    <cellStyle name="Vejica 3 9 2 4 2 3" xfId="11715"/>
    <cellStyle name="Vejica 3 9 2 4 3" xfId="4724"/>
    <cellStyle name="Vejica 3 9 2 4 3 2" xfId="11717"/>
    <cellStyle name="Vejica 3 9 2 4 4" xfId="6607"/>
    <cellStyle name="Vejica 3 9 2 4 4 2" xfId="11718"/>
    <cellStyle name="Vejica 3 9 2 4 5" xfId="11719"/>
    <cellStyle name="Vejica 3 9 2 4 6" xfId="11714"/>
    <cellStyle name="Vejica 3 9 2 4 7" xfId="14708"/>
    <cellStyle name="Vejica 3 9 2 4 8" xfId="6133"/>
    <cellStyle name="Vejica 3 9 2 5" xfId="2295"/>
    <cellStyle name="Vejica 3 9 2 5 2" xfId="4727"/>
    <cellStyle name="Vejica 3 9 2 5 2 2" xfId="5389"/>
    <cellStyle name="Vejica 3 9 2 5 2 2 2" xfId="11722"/>
    <cellStyle name="Vejica 3 9 2 5 2 2 3" xfId="15512"/>
    <cellStyle name="Vejica 3 9 2 5 2 3" xfId="11721"/>
    <cellStyle name="Vejica 3 9 2 5 3" xfId="4726"/>
    <cellStyle name="Vejica 3 9 2 5 3 2" xfId="11723"/>
    <cellStyle name="Vejica 3 9 2 5 4" xfId="11720"/>
    <cellStyle name="Vejica 3 9 2 5 5" xfId="15388"/>
    <cellStyle name="Vejica 3 9 2 6" xfId="4728"/>
    <cellStyle name="Vejica 3 9 2 6 2" xfId="4729"/>
    <cellStyle name="Vejica 3 9 2 6 2 2" xfId="5524"/>
    <cellStyle name="Vejica 3 9 2 6 2 2 2" xfId="11726"/>
    <cellStyle name="Vejica 3 9 2 6 2 3" xfId="11725"/>
    <cellStyle name="Vejica 3 9 2 6 3" xfId="5290"/>
    <cellStyle name="Vejica 3 9 2 6 3 2" xfId="11727"/>
    <cellStyle name="Vejica 3 9 2 6 4" xfId="11724"/>
    <cellStyle name="Vejica 3 9 2 7" xfId="4730"/>
    <cellStyle name="Vejica 3 9 2 7 2" xfId="5384"/>
    <cellStyle name="Vejica 3 9 2 7 2 2" xfId="11729"/>
    <cellStyle name="Vejica 3 9 2 7 3" xfId="11728"/>
    <cellStyle name="Vejica 3 9 2 8" xfId="4713"/>
    <cellStyle name="Vejica 3 9 2 8 2" xfId="11730"/>
    <cellStyle name="Vejica 3 9 2 9" xfId="5246"/>
    <cellStyle name="Vejica 3 9 2 9 2" xfId="11731"/>
    <cellStyle name="Vejica 3 9 3" xfId="733"/>
    <cellStyle name="Vejica 3 9 3 2" xfId="2296"/>
    <cellStyle name="Vejica 3 9 3 2 2" xfId="4732"/>
    <cellStyle name="Vejica 3 9 3 2 2 2" xfId="5914"/>
    <cellStyle name="Vejica 3 9 3 2 2 2 2" xfId="11735"/>
    <cellStyle name="Vejica 3 9 3 2 2 3" xfId="11736"/>
    <cellStyle name="Vejica 3 9 3 2 2 4" xfId="11734"/>
    <cellStyle name="Vejica 3 9 3 2 3" xfId="7220"/>
    <cellStyle name="Vejica 3 9 3 2 3 2" xfId="11737"/>
    <cellStyle name="Vejica 3 9 3 2 4" xfId="11733"/>
    <cellStyle name="Vejica 3 9 3 3" xfId="2297"/>
    <cellStyle name="Vejica 3 9 3 3 2" xfId="4734"/>
    <cellStyle name="Vejica 3 9 3 3 2 2" xfId="5391"/>
    <cellStyle name="Vejica 3 9 3 3 2 2 2" xfId="11740"/>
    <cellStyle name="Vejica 3 9 3 3 2 3" xfId="11739"/>
    <cellStyle name="Vejica 3 9 3 3 3" xfId="4733"/>
    <cellStyle name="Vejica 3 9 3 3 3 2" xfId="11741"/>
    <cellStyle name="Vejica 3 9 3 3 4" xfId="6608"/>
    <cellStyle name="Vejica 3 9 3 3 4 2" xfId="11742"/>
    <cellStyle name="Vejica 3 9 3 3 5" xfId="11743"/>
    <cellStyle name="Vejica 3 9 3 3 6" xfId="11738"/>
    <cellStyle name="Vejica 3 9 3 3 7" xfId="14710"/>
    <cellStyle name="Vejica 3 9 3 3 8" xfId="6135"/>
    <cellStyle name="Vejica 3 9 3 4" xfId="2298"/>
    <cellStyle name="Vejica 3 9 3 4 2" xfId="4736"/>
    <cellStyle name="Vejica 3 9 3 4 2 2" xfId="5392"/>
    <cellStyle name="Vejica 3 9 3 4 2 2 2" xfId="11746"/>
    <cellStyle name="Vejica 3 9 3 4 2 2 3" xfId="15513"/>
    <cellStyle name="Vejica 3 9 3 4 2 3" xfId="11745"/>
    <cellStyle name="Vejica 3 9 3 4 3" xfId="4735"/>
    <cellStyle name="Vejica 3 9 3 4 3 2" xfId="11747"/>
    <cellStyle name="Vejica 3 9 3 4 4" xfId="11744"/>
    <cellStyle name="Vejica 3 9 3 4 5" xfId="15389"/>
    <cellStyle name="Vejica 3 9 3 5" xfId="4737"/>
    <cellStyle name="Vejica 3 9 3 5 2" xfId="4738"/>
    <cellStyle name="Vejica 3 9 3 5 2 2" xfId="5525"/>
    <cellStyle name="Vejica 3 9 3 5 2 2 2" xfId="11750"/>
    <cellStyle name="Vejica 3 9 3 5 2 3" xfId="11749"/>
    <cellStyle name="Vejica 3 9 3 5 3" xfId="5291"/>
    <cellStyle name="Vejica 3 9 3 5 3 2" xfId="11751"/>
    <cellStyle name="Vejica 3 9 3 5 4" xfId="11748"/>
    <cellStyle name="Vejica 3 9 3 6" xfId="4739"/>
    <cellStyle name="Vejica 3 9 3 6 2" xfId="5390"/>
    <cellStyle name="Vejica 3 9 3 6 2 2" xfId="11753"/>
    <cellStyle name="Vejica 3 9 3 6 3" xfId="11752"/>
    <cellStyle name="Vejica 3 9 3 7" xfId="4731"/>
    <cellStyle name="Vejica 3 9 3 7 2" xfId="11754"/>
    <cellStyle name="Vejica 3 9 3 8" xfId="5253"/>
    <cellStyle name="Vejica 3 9 3 8 2" xfId="11755"/>
    <cellStyle name="Vejica 3 9 3 9" xfId="11732"/>
    <cellStyle name="Vejica 3 9 4" xfId="2299"/>
    <cellStyle name="Vejica 3 9 4 2" xfId="4740"/>
    <cellStyle name="Vejica 3 9 4 2 2" xfId="5915"/>
    <cellStyle name="Vejica 3 9 4 2 2 2" xfId="11758"/>
    <cellStyle name="Vejica 3 9 4 2 3" xfId="11759"/>
    <cellStyle name="Vejica 3 9 4 2 4" xfId="11757"/>
    <cellStyle name="Vejica 3 9 4 3" xfId="7219"/>
    <cellStyle name="Vejica 3 9 4 3 2" xfId="11760"/>
    <cellStyle name="Vejica 3 9 4 4" xfId="11756"/>
    <cellStyle name="Vejica 3 9 5" xfId="2300"/>
    <cellStyle name="Vejica 3 9 5 2" xfId="4742"/>
    <cellStyle name="Vejica 3 9 5 2 2" xfId="5393"/>
    <cellStyle name="Vejica 3 9 5 2 2 2" xfId="11763"/>
    <cellStyle name="Vejica 3 9 5 2 3" xfId="11762"/>
    <cellStyle name="Vejica 3 9 5 3" xfId="4741"/>
    <cellStyle name="Vejica 3 9 5 3 2" xfId="11764"/>
    <cellStyle name="Vejica 3 9 5 4" xfId="6609"/>
    <cellStyle name="Vejica 3 9 5 4 2" xfId="11765"/>
    <cellStyle name="Vejica 3 9 5 5" xfId="11766"/>
    <cellStyle name="Vejica 3 9 5 6" xfId="11761"/>
    <cellStyle name="Vejica 3 9 5 7" xfId="14707"/>
    <cellStyle name="Vejica 3 9 5 8" xfId="6132"/>
    <cellStyle name="Vejica 3 9 6" xfId="2301"/>
    <cellStyle name="Vejica 3 9 6 2" xfId="4744"/>
    <cellStyle name="Vejica 3 9 6 2 2" xfId="5394"/>
    <cellStyle name="Vejica 3 9 6 2 2 2" xfId="11769"/>
    <cellStyle name="Vejica 3 9 6 2 2 3" xfId="15514"/>
    <cellStyle name="Vejica 3 9 6 2 3" xfId="11768"/>
    <cellStyle name="Vejica 3 9 6 3" xfId="4743"/>
    <cellStyle name="Vejica 3 9 6 3 2" xfId="11770"/>
    <cellStyle name="Vejica 3 9 6 4" xfId="11767"/>
    <cellStyle name="Vejica 3 9 6 5" xfId="15390"/>
    <cellStyle name="Vejica 3 9 7" xfId="4745"/>
    <cellStyle name="Vejica 3 9 7 2" xfId="4746"/>
    <cellStyle name="Vejica 3 9 7 2 2" xfId="5526"/>
    <cellStyle name="Vejica 3 9 7 2 2 2" xfId="11773"/>
    <cellStyle name="Vejica 3 9 7 2 3" xfId="11772"/>
    <cellStyle name="Vejica 3 9 7 3" xfId="5292"/>
    <cellStyle name="Vejica 3 9 7 3 2" xfId="11774"/>
    <cellStyle name="Vejica 3 9 7 4" xfId="11771"/>
    <cellStyle name="Vejica 3 9 8" xfId="4747"/>
    <cellStyle name="Vejica 3 9 8 2" xfId="5383"/>
    <cellStyle name="Vejica 3 9 8 2 2" xfId="11776"/>
    <cellStyle name="Vejica 3 9 8 3" xfId="11775"/>
    <cellStyle name="Vejica 3 9 9" xfId="4712"/>
    <cellStyle name="Vejica 3 9 9 2" xfId="11777"/>
    <cellStyle name="Vejica 30" xfId="734"/>
    <cellStyle name="Vejica 30 2" xfId="2302"/>
    <cellStyle name="Vejica 30 2 2" xfId="4749"/>
    <cellStyle name="Vejica 30 2 2 2" xfId="11780"/>
    <cellStyle name="Vejica 30 2 3" xfId="7217"/>
    <cellStyle name="Vejica 30 2 3 2" xfId="11781"/>
    <cellStyle name="Vejica 30 2 4" xfId="11782"/>
    <cellStyle name="Vejica 30 2 5" xfId="11779"/>
    <cellStyle name="Vejica 30 3" xfId="2303"/>
    <cellStyle name="Vejica 30 3 2" xfId="4750"/>
    <cellStyle name="Vejica 30 3 2 2" xfId="11784"/>
    <cellStyle name="Vejica 30 3 3" xfId="11783"/>
    <cellStyle name="Vejica 30 4" xfId="4751"/>
    <cellStyle name="Vejica 30 4 2" xfId="5293"/>
    <cellStyle name="Vejica 30 4 2 2" xfId="11786"/>
    <cellStyle name="Vejica 30 4 3" xfId="11785"/>
    <cellStyle name="Vejica 30 5" xfId="4748"/>
    <cellStyle name="Vejica 30 5 2" xfId="11787"/>
    <cellStyle name="Vejica 30 6" xfId="7218"/>
    <cellStyle name="Vejica 30 6 2" xfId="11788"/>
    <cellStyle name="Vejica 30 7" xfId="11778"/>
    <cellStyle name="Vejica 31" xfId="735"/>
    <cellStyle name="Vejica 31 10" xfId="5273"/>
    <cellStyle name="Vejica 31 10 2" xfId="11790"/>
    <cellStyle name="Vejica 31 11" xfId="6448"/>
    <cellStyle name="Vejica 31 11 2" xfId="11791"/>
    <cellStyle name="Vejica 31 12" xfId="11789"/>
    <cellStyle name="Vejica 31 2" xfId="2304"/>
    <cellStyle name="Vejica 31 2 2" xfId="4753"/>
    <cellStyle name="Vejica 31 2 2 2" xfId="7215"/>
    <cellStyle name="Vejica 31 2 2 2 2" xfId="11794"/>
    <cellStyle name="Vejica 31 2 2 3" xfId="11795"/>
    <cellStyle name="Vejica 31 2 2 4" xfId="11793"/>
    <cellStyle name="Vejica 31 2 3" xfId="7216"/>
    <cellStyle name="Vejica 31 2 3 2" xfId="11796"/>
    <cellStyle name="Vejica 31 2 4" xfId="11792"/>
    <cellStyle name="Vejica 31 3" xfId="2305"/>
    <cellStyle name="Vejica 31 3 2" xfId="4755"/>
    <cellStyle name="Vejica 31 3 2 2" xfId="5396"/>
    <cellStyle name="Vejica 31 3 2 2 2" xfId="11799"/>
    <cellStyle name="Vejica 31 3 2 3" xfId="11798"/>
    <cellStyle name="Vejica 31 3 3" xfId="4754"/>
    <cellStyle name="Vejica 31 3 3 2" xfId="11800"/>
    <cellStyle name="Vejica 31 3 4" xfId="6610"/>
    <cellStyle name="Vejica 31 3 4 2" xfId="11801"/>
    <cellStyle name="Vejica 31 3 5" xfId="11802"/>
    <cellStyle name="Vejica 31 3 6" xfId="11797"/>
    <cellStyle name="Vejica 31 3 7" xfId="14711"/>
    <cellStyle name="Vejica 31 3 8" xfId="6136"/>
    <cellStyle name="Vejica 31 4" xfId="2306"/>
    <cellStyle name="Vejica 31 4 2" xfId="4756"/>
    <cellStyle name="Vejica 31 4 2 2" xfId="11804"/>
    <cellStyle name="Vejica 31 4 3" xfId="11803"/>
    <cellStyle name="Vejica 31 5" xfId="2307"/>
    <cellStyle name="Vejica 31 5 2" xfId="4757"/>
    <cellStyle name="Vejica 31 5 2 2" xfId="11806"/>
    <cellStyle name="Vejica 31 5 3" xfId="11805"/>
    <cellStyle name="Vejica 31 6" xfId="2308"/>
    <cellStyle name="Vejica 31 6 2" xfId="4758"/>
    <cellStyle name="Vejica 31 6 2 2" xfId="11808"/>
    <cellStyle name="Vejica 31 6 3" xfId="11807"/>
    <cellStyle name="Vejica 31 7" xfId="4759"/>
    <cellStyle name="Vejica 31 7 2" xfId="4760"/>
    <cellStyle name="Vejica 31 7 2 2" xfId="5527"/>
    <cellStyle name="Vejica 31 7 2 2 2" xfId="11811"/>
    <cellStyle name="Vejica 31 7 2 3" xfId="11810"/>
    <cellStyle name="Vejica 31 7 3" xfId="5294"/>
    <cellStyle name="Vejica 31 7 3 2" xfId="11812"/>
    <cellStyle name="Vejica 31 7 4" xfId="11809"/>
    <cellStyle name="Vejica 31 8" xfId="4761"/>
    <cellStyle name="Vejica 31 8 2" xfId="5395"/>
    <cellStyle name="Vejica 31 8 2 2" xfId="11814"/>
    <cellStyle name="Vejica 31 8 3" xfId="11813"/>
    <cellStyle name="Vejica 31 9" xfId="4752"/>
    <cellStyle name="Vejica 31 9 2" xfId="11815"/>
    <cellStyle name="Vejica 32" xfId="736"/>
    <cellStyle name="Vejica 32 10" xfId="5233"/>
    <cellStyle name="Vejica 32 10 2" xfId="11817"/>
    <cellStyle name="Vejica 32 11" xfId="5917"/>
    <cellStyle name="Vejica 32 11 2" xfId="11818"/>
    <cellStyle name="Vejica 32 12" xfId="11816"/>
    <cellStyle name="Vejica 32 2" xfId="2309"/>
    <cellStyle name="Vejica 32 2 2" xfId="4763"/>
    <cellStyle name="Vejica 32 2 2 2" xfId="6452"/>
    <cellStyle name="Vejica 32 2 2 2 2" xfId="11821"/>
    <cellStyle name="Vejica 32 2 2 3" xfId="11822"/>
    <cellStyle name="Vejica 32 2 2 4" xfId="11820"/>
    <cellStyle name="Vejica 32 2 3" xfId="6450"/>
    <cellStyle name="Vejica 32 2 3 2" xfId="11823"/>
    <cellStyle name="Vejica 32 2 4" xfId="11819"/>
    <cellStyle name="Vejica 32 3" xfId="2310"/>
    <cellStyle name="Vejica 32 3 2" xfId="4765"/>
    <cellStyle name="Vejica 32 3 2 2" xfId="5398"/>
    <cellStyle name="Vejica 32 3 2 2 2" xfId="11826"/>
    <cellStyle name="Vejica 32 3 2 3" xfId="11825"/>
    <cellStyle name="Vejica 32 3 3" xfId="4764"/>
    <cellStyle name="Vejica 32 3 3 2" xfId="11827"/>
    <cellStyle name="Vejica 32 3 4" xfId="6611"/>
    <cellStyle name="Vejica 32 3 4 2" xfId="11828"/>
    <cellStyle name="Vejica 32 3 5" xfId="11829"/>
    <cellStyle name="Vejica 32 3 6" xfId="11824"/>
    <cellStyle name="Vejica 32 3 7" xfId="14712"/>
    <cellStyle name="Vejica 32 3 8" xfId="6137"/>
    <cellStyle name="Vejica 32 4" xfId="2311"/>
    <cellStyle name="Vejica 32 4 2" xfId="4766"/>
    <cellStyle name="Vejica 32 4 2 2" xfId="11831"/>
    <cellStyle name="Vejica 32 4 3" xfId="11830"/>
    <cellStyle name="Vejica 32 5" xfId="2312"/>
    <cellStyle name="Vejica 32 5 2" xfId="4767"/>
    <cellStyle name="Vejica 32 5 2 2" xfId="11833"/>
    <cellStyle name="Vejica 32 5 3" xfId="11832"/>
    <cellStyle name="Vejica 32 6" xfId="2313"/>
    <cellStyle name="Vejica 32 6 2" xfId="4768"/>
    <cellStyle name="Vejica 32 6 2 2" xfId="11835"/>
    <cellStyle name="Vejica 32 6 3" xfId="11834"/>
    <cellStyle name="Vejica 32 7" xfId="4769"/>
    <cellStyle name="Vejica 32 7 2" xfId="4770"/>
    <cellStyle name="Vejica 32 7 2 2" xfId="5528"/>
    <cellStyle name="Vejica 32 7 2 2 2" xfId="11838"/>
    <cellStyle name="Vejica 32 7 2 3" xfId="11837"/>
    <cellStyle name="Vejica 32 7 3" xfId="5295"/>
    <cellStyle name="Vejica 32 7 3 2" xfId="11839"/>
    <cellStyle name="Vejica 32 7 4" xfId="11836"/>
    <cellStyle name="Vejica 32 8" xfId="4771"/>
    <cellStyle name="Vejica 32 8 2" xfId="5397"/>
    <cellStyle name="Vejica 32 8 2 2" xfId="11841"/>
    <cellStyle name="Vejica 32 8 3" xfId="11840"/>
    <cellStyle name="Vejica 32 9" xfId="4762"/>
    <cellStyle name="Vejica 32 9 2" xfId="11842"/>
    <cellStyle name="Vejica 33" xfId="737"/>
    <cellStyle name="Vejica 33 10" xfId="5211"/>
    <cellStyle name="Vejica 33 10 2" xfId="11844"/>
    <cellStyle name="Vejica 33 11" xfId="7214"/>
    <cellStyle name="Vejica 33 11 2" xfId="11845"/>
    <cellStyle name="Vejica 33 12" xfId="11843"/>
    <cellStyle name="Vejica 33 2" xfId="2314"/>
    <cellStyle name="Vejica 33 2 2" xfId="4773"/>
    <cellStyle name="Vejica 33 2 2 2" xfId="7213"/>
    <cellStyle name="Vejica 33 2 2 2 2" xfId="11848"/>
    <cellStyle name="Vejica 33 2 2 3" xfId="11849"/>
    <cellStyle name="Vejica 33 2 2 4" xfId="11847"/>
    <cellStyle name="Vejica 33 2 3" xfId="6454"/>
    <cellStyle name="Vejica 33 2 3 2" xfId="11850"/>
    <cellStyle name="Vejica 33 2 4" xfId="11846"/>
    <cellStyle name="Vejica 33 3" xfId="2315"/>
    <cellStyle name="Vejica 33 3 2" xfId="4775"/>
    <cellStyle name="Vejica 33 3 2 2" xfId="5400"/>
    <cellStyle name="Vejica 33 3 2 2 2" xfId="11853"/>
    <cellStyle name="Vejica 33 3 2 3" xfId="11852"/>
    <cellStyle name="Vejica 33 3 3" xfId="4774"/>
    <cellStyle name="Vejica 33 3 3 2" xfId="11854"/>
    <cellStyle name="Vejica 33 3 4" xfId="6612"/>
    <cellStyle name="Vejica 33 3 4 2" xfId="11855"/>
    <cellStyle name="Vejica 33 3 5" xfId="11856"/>
    <cellStyle name="Vejica 33 3 6" xfId="11851"/>
    <cellStyle name="Vejica 33 3 7" xfId="14713"/>
    <cellStyle name="Vejica 33 3 8" xfId="6138"/>
    <cellStyle name="Vejica 33 4" xfId="2316"/>
    <cellStyle name="Vejica 33 4 2" xfId="4776"/>
    <cellStyle name="Vejica 33 4 2 2" xfId="11858"/>
    <cellStyle name="Vejica 33 4 3" xfId="11857"/>
    <cellStyle name="Vejica 33 5" xfId="2317"/>
    <cellStyle name="Vejica 33 5 2" xfId="4777"/>
    <cellStyle name="Vejica 33 5 2 2" xfId="11860"/>
    <cellStyle name="Vejica 33 5 3" xfId="11859"/>
    <cellStyle name="Vejica 33 6" xfId="2318"/>
    <cellStyle name="Vejica 33 6 2" xfId="4778"/>
    <cellStyle name="Vejica 33 6 2 2" xfId="11862"/>
    <cellStyle name="Vejica 33 6 3" xfId="11861"/>
    <cellStyle name="Vejica 33 7" xfId="4779"/>
    <cellStyle name="Vejica 33 7 2" xfId="4780"/>
    <cellStyle name="Vejica 33 7 2 2" xfId="5529"/>
    <cellStyle name="Vejica 33 7 2 2 2" xfId="11865"/>
    <cellStyle name="Vejica 33 7 2 3" xfId="11864"/>
    <cellStyle name="Vejica 33 7 3" xfId="5296"/>
    <cellStyle name="Vejica 33 7 3 2" xfId="11866"/>
    <cellStyle name="Vejica 33 7 4" xfId="11863"/>
    <cellStyle name="Vejica 33 8" xfId="4781"/>
    <cellStyle name="Vejica 33 8 2" xfId="5399"/>
    <cellStyle name="Vejica 33 8 2 2" xfId="11868"/>
    <cellStyle name="Vejica 33 8 3" xfId="11867"/>
    <cellStyle name="Vejica 33 9" xfId="4772"/>
    <cellStyle name="Vejica 33 9 2" xfId="11869"/>
    <cellStyle name="Vejica 34" xfId="738"/>
    <cellStyle name="Vejica 34 10" xfId="5258"/>
    <cellStyle name="Vejica 34 10 2" xfId="11871"/>
    <cellStyle name="Vejica 34 11" xfId="6455"/>
    <cellStyle name="Vejica 34 11 2" xfId="11872"/>
    <cellStyle name="Vejica 34 12" xfId="11870"/>
    <cellStyle name="Vejica 34 2" xfId="2319"/>
    <cellStyle name="Vejica 34 2 2" xfId="4783"/>
    <cellStyle name="Vejica 34 2 2 2" xfId="7212"/>
    <cellStyle name="Vejica 34 2 2 2 2" xfId="11875"/>
    <cellStyle name="Vejica 34 2 2 3" xfId="11876"/>
    <cellStyle name="Vejica 34 2 2 4" xfId="11874"/>
    <cellStyle name="Vejica 34 2 3" xfId="5918"/>
    <cellStyle name="Vejica 34 2 3 2" xfId="11877"/>
    <cellStyle name="Vejica 34 2 4" xfId="11873"/>
    <cellStyle name="Vejica 34 3" xfId="2320"/>
    <cellStyle name="Vejica 34 3 2" xfId="4785"/>
    <cellStyle name="Vejica 34 3 2 2" xfId="5402"/>
    <cellStyle name="Vejica 34 3 2 2 2" xfId="11880"/>
    <cellStyle name="Vejica 34 3 2 3" xfId="11879"/>
    <cellStyle name="Vejica 34 3 3" xfId="4784"/>
    <cellStyle name="Vejica 34 3 3 2" xfId="11881"/>
    <cellStyle name="Vejica 34 3 4" xfId="6613"/>
    <cellStyle name="Vejica 34 3 4 2" xfId="11882"/>
    <cellStyle name="Vejica 34 3 5" xfId="11883"/>
    <cellStyle name="Vejica 34 3 6" xfId="11878"/>
    <cellStyle name="Vejica 34 3 7" xfId="14714"/>
    <cellStyle name="Vejica 34 3 8" xfId="6139"/>
    <cellStyle name="Vejica 34 4" xfId="2321"/>
    <cellStyle name="Vejica 34 4 2" xfId="4786"/>
    <cellStyle name="Vejica 34 4 2 2" xfId="11885"/>
    <cellStyle name="Vejica 34 4 3" xfId="11884"/>
    <cellStyle name="Vejica 34 5" xfId="2322"/>
    <cellStyle name="Vejica 34 5 2" xfId="4787"/>
    <cellStyle name="Vejica 34 5 2 2" xfId="11887"/>
    <cellStyle name="Vejica 34 5 3" xfId="11886"/>
    <cellStyle name="Vejica 34 6" xfId="2323"/>
    <cellStyle name="Vejica 34 6 2" xfId="4788"/>
    <cellStyle name="Vejica 34 6 2 2" xfId="11889"/>
    <cellStyle name="Vejica 34 6 3" xfId="11888"/>
    <cellStyle name="Vejica 34 7" xfId="4789"/>
    <cellStyle name="Vejica 34 7 2" xfId="4790"/>
    <cellStyle name="Vejica 34 7 2 2" xfId="5530"/>
    <cellStyle name="Vejica 34 7 2 2 2" xfId="11892"/>
    <cellStyle name="Vejica 34 7 2 3" xfId="11891"/>
    <cellStyle name="Vejica 34 7 3" xfId="5297"/>
    <cellStyle name="Vejica 34 7 3 2" xfId="11893"/>
    <cellStyle name="Vejica 34 7 4" xfId="11890"/>
    <cellStyle name="Vejica 34 8" xfId="4791"/>
    <cellStyle name="Vejica 34 8 2" xfId="5401"/>
    <cellStyle name="Vejica 34 8 2 2" xfId="11895"/>
    <cellStyle name="Vejica 34 8 3" xfId="11894"/>
    <cellStyle name="Vejica 34 9" xfId="4782"/>
    <cellStyle name="Vejica 34 9 2" xfId="11896"/>
    <cellStyle name="Vejica 35" xfId="2324"/>
    <cellStyle name="Vejica 35 2" xfId="2325"/>
    <cellStyle name="Vejica 35 2 2" xfId="4793"/>
    <cellStyle name="Vejica 35 2 2 2" xfId="7210"/>
    <cellStyle name="Vejica 35 2 2 2 2" xfId="11900"/>
    <cellStyle name="Vejica 35 2 2 3" xfId="11901"/>
    <cellStyle name="Vejica 35 2 2 4" xfId="11899"/>
    <cellStyle name="Vejica 35 2 3" xfId="7211"/>
    <cellStyle name="Vejica 35 2 3 2" xfId="11902"/>
    <cellStyle name="Vejica 35 2 4" xfId="11898"/>
    <cellStyle name="Vejica 35 3" xfId="2326"/>
    <cellStyle name="Vejica 35 3 2" xfId="4794"/>
    <cellStyle name="Vejica 35 3 2 2" xfId="11904"/>
    <cellStyle name="Vejica 35 3 3" xfId="5920"/>
    <cellStyle name="Vejica 35 3 3 2" xfId="11905"/>
    <cellStyle name="Vejica 35 3 4" xfId="11906"/>
    <cellStyle name="Vejica 35 3 5" xfId="11903"/>
    <cellStyle name="Vejica 35 4" xfId="4795"/>
    <cellStyle name="Vejica 35 4 2" xfId="5403"/>
    <cellStyle name="Vejica 35 4 2 2" xfId="11908"/>
    <cellStyle name="Vejica 35 4 3" xfId="11907"/>
    <cellStyle name="Vejica 35 5" xfId="4792"/>
    <cellStyle name="Vejica 35 5 2" xfId="11909"/>
    <cellStyle name="Vejica 35 6" xfId="5919"/>
    <cellStyle name="Vejica 35 6 2" xfId="11910"/>
    <cellStyle name="Vejica 35 7" xfId="11897"/>
    <cellStyle name="Vejica 36" xfId="2327"/>
    <cellStyle name="Vejica 36 2" xfId="4796"/>
    <cellStyle name="Vejica 36 2 2" xfId="11912"/>
    <cellStyle name="Vejica 36 3" xfId="11911"/>
    <cellStyle name="Vejica 37" xfId="2328"/>
    <cellStyle name="Vejica 37 2" xfId="4797"/>
    <cellStyle name="Vejica 37 2 2" xfId="11914"/>
    <cellStyle name="Vejica 37 3" xfId="11913"/>
    <cellStyle name="Vejica 38" xfId="2329"/>
    <cellStyle name="Vejica 38 2" xfId="4798"/>
    <cellStyle name="Vejica 38 2 2" xfId="11916"/>
    <cellStyle name="Vejica 38 3" xfId="11915"/>
    <cellStyle name="Vejica 39" xfId="2330"/>
    <cellStyle name="Vejica 39 2" xfId="4799"/>
    <cellStyle name="Vejica 39 2 2" xfId="11918"/>
    <cellStyle name="Vejica 39 3" xfId="11917"/>
    <cellStyle name="Vejica 39 4" xfId="15391"/>
    <cellStyle name="Vejica 4" xfId="739"/>
    <cellStyle name="Vejica 4 10" xfId="740"/>
    <cellStyle name="Vejica 4 10 10" xfId="5236"/>
    <cellStyle name="Vejica 4 10 10 2" xfId="11921"/>
    <cellStyle name="Vejica 4 10 11" xfId="11920"/>
    <cellStyle name="Vejica 4 10 2" xfId="741"/>
    <cellStyle name="Vejica 4 10 2 10" xfId="11922"/>
    <cellStyle name="Vejica 4 10 2 2" xfId="742"/>
    <cellStyle name="Vejica 4 10 2 2 2" xfId="2331"/>
    <cellStyle name="Vejica 4 10 2 2 2 2" xfId="4804"/>
    <cellStyle name="Vejica 4 10 2 2 2 2 2" xfId="7209"/>
    <cellStyle name="Vejica 4 10 2 2 2 2 2 2" xfId="11926"/>
    <cellStyle name="Vejica 4 10 2 2 2 2 3" xfId="11927"/>
    <cellStyle name="Vejica 4 10 2 2 2 2 4" xfId="11925"/>
    <cellStyle name="Vejica 4 10 2 2 2 3" xfId="7208"/>
    <cellStyle name="Vejica 4 10 2 2 2 3 2" xfId="11928"/>
    <cellStyle name="Vejica 4 10 2 2 2 4" xfId="11924"/>
    <cellStyle name="Vejica 4 10 2 2 3" xfId="2332"/>
    <cellStyle name="Vejica 4 10 2 2 3 2" xfId="4806"/>
    <cellStyle name="Vejica 4 10 2 2 3 2 2" xfId="5408"/>
    <cellStyle name="Vejica 4 10 2 2 3 2 2 2" xfId="11931"/>
    <cellStyle name="Vejica 4 10 2 2 3 2 3" xfId="11930"/>
    <cellStyle name="Vejica 4 10 2 2 3 3" xfId="4805"/>
    <cellStyle name="Vejica 4 10 2 2 3 3 2" xfId="11932"/>
    <cellStyle name="Vejica 4 10 2 2 3 4" xfId="6614"/>
    <cellStyle name="Vejica 4 10 2 2 3 4 2" xfId="11933"/>
    <cellStyle name="Vejica 4 10 2 2 3 5" xfId="11934"/>
    <cellStyle name="Vejica 4 10 2 2 3 6" xfId="11929"/>
    <cellStyle name="Vejica 4 10 2 2 3 7" xfId="14718"/>
    <cellStyle name="Vejica 4 10 2 2 3 8" xfId="6143"/>
    <cellStyle name="Vejica 4 10 2 2 4" xfId="2333"/>
    <cellStyle name="Vejica 4 10 2 2 4 2" xfId="4808"/>
    <cellStyle name="Vejica 4 10 2 2 4 2 2" xfId="5409"/>
    <cellStyle name="Vejica 4 10 2 2 4 2 2 2" xfId="11937"/>
    <cellStyle name="Vejica 4 10 2 2 4 2 3" xfId="11936"/>
    <cellStyle name="Vejica 4 10 2 2 4 3" xfId="4807"/>
    <cellStyle name="Vejica 4 10 2 2 4 3 2" xfId="11938"/>
    <cellStyle name="Vejica 4 10 2 2 4 4" xfId="11935"/>
    <cellStyle name="Vejica 4 10 2 2 5" xfId="4809"/>
    <cellStyle name="Vejica 4 10 2 2 5 2" xfId="4810"/>
    <cellStyle name="Vejica 4 10 2 2 5 2 2" xfId="5531"/>
    <cellStyle name="Vejica 4 10 2 2 5 2 2 2" xfId="11941"/>
    <cellStyle name="Vejica 4 10 2 2 5 2 3" xfId="11940"/>
    <cellStyle name="Vejica 4 10 2 2 5 3" xfId="5298"/>
    <cellStyle name="Vejica 4 10 2 2 5 3 2" xfId="11942"/>
    <cellStyle name="Vejica 4 10 2 2 5 4" xfId="11939"/>
    <cellStyle name="Vejica 4 10 2 2 6" xfId="4811"/>
    <cellStyle name="Vejica 4 10 2 2 6 2" xfId="5407"/>
    <cellStyle name="Vejica 4 10 2 2 6 2 2" xfId="11944"/>
    <cellStyle name="Vejica 4 10 2 2 6 3" xfId="11943"/>
    <cellStyle name="Vejica 4 10 2 2 7" xfId="4803"/>
    <cellStyle name="Vejica 4 10 2 2 7 2" xfId="11945"/>
    <cellStyle name="Vejica 4 10 2 2 8" xfId="5243"/>
    <cellStyle name="Vejica 4 10 2 2 8 2" xfId="11946"/>
    <cellStyle name="Vejica 4 10 2 2 9" xfId="11923"/>
    <cellStyle name="Vejica 4 10 2 3" xfId="2334"/>
    <cellStyle name="Vejica 4 10 2 3 2" xfId="4812"/>
    <cellStyle name="Vejica 4 10 2 3 2 2" xfId="6269"/>
    <cellStyle name="Vejica 4 10 2 3 2 2 2" xfId="11949"/>
    <cellStyle name="Vejica 4 10 2 3 2 3" xfId="11950"/>
    <cellStyle name="Vejica 4 10 2 3 2 4" xfId="11948"/>
    <cellStyle name="Vejica 4 10 2 3 3" xfId="6268"/>
    <cellStyle name="Vejica 4 10 2 3 3 2" xfId="11951"/>
    <cellStyle name="Vejica 4 10 2 3 4" xfId="11947"/>
    <cellStyle name="Vejica 4 10 2 4" xfId="2335"/>
    <cellStyle name="Vejica 4 10 2 4 2" xfId="4814"/>
    <cellStyle name="Vejica 4 10 2 4 2 2" xfId="5410"/>
    <cellStyle name="Vejica 4 10 2 4 2 2 2" xfId="11954"/>
    <cellStyle name="Vejica 4 10 2 4 2 3" xfId="11953"/>
    <cellStyle name="Vejica 4 10 2 4 3" xfId="4813"/>
    <cellStyle name="Vejica 4 10 2 4 3 2" xfId="11955"/>
    <cellStyle name="Vejica 4 10 2 4 4" xfId="6615"/>
    <cellStyle name="Vejica 4 10 2 4 4 2" xfId="11956"/>
    <cellStyle name="Vejica 4 10 2 4 5" xfId="11957"/>
    <cellStyle name="Vejica 4 10 2 4 6" xfId="11952"/>
    <cellStyle name="Vejica 4 10 2 4 7" xfId="14717"/>
    <cellStyle name="Vejica 4 10 2 4 8" xfId="6142"/>
    <cellStyle name="Vejica 4 10 2 5" xfId="2336"/>
    <cellStyle name="Vejica 4 10 2 5 2" xfId="4816"/>
    <cellStyle name="Vejica 4 10 2 5 2 2" xfId="5411"/>
    <cellStyle name="Vejica 4 10 2 5 2 2 2" xfId="11960"/>
    <cellStyle name="Vejica 4 10 2 5 2 3" xfId="11959"/>
    <cellStyle name="Vejica 4 10 2 5 3" xfId="4815"/>
    <cellStyle name="Vejica 4 10 2 5 3 2" xfId="11961"/>
    <cellStyle name="Vejica 4 10 2 5 4" xfId="11958"/>
    <cellStyle name="Vejica 4 10 2 6" xfId="4817"/>
    <cellStyle name="Vejica 4 10 2 6 2" xfId="4818"/>
    <cellStyle name="Vejica 4 10 2 6 2 2" xfId="5532"/>
    <cellStyle name="Vejica 4 10 2 6 2 2 2" xfId="11964"/>
    <cellStyle name="Vejica 4 10 2 6 2 3" xfId="11963"/>
    <cellStyle name="Vejica 4 10 2 6 3" xfId="5299"/>
    <cellStyle name="Vejica 4 10 2 6 3 2" xfId="11965"/>
    <cellStyle name="Vejica 4 10 2 6 4" xfId="11962"/>
    <cellStyle name="Vejica 4 10 2 7" xfId="4819"/>
    <cellStyle name="Vejica 4 10 2 7 2" xfId="5406"/>
    <cellStyle name="Vejica 4 10 2 7 2 2" xfId="11967"/>
    <cellStyle name="Vejica 4 10 2 7 3" xfId="11966"/>
    <cellStyle name="Vejica 4 10 2 8" xfId="4802"/>
    <cellStyle name="Vejica 4 10 2 8 2" xfId="11968"/>
    <cellStyle name="Vejica 4 10 2 9" xfId="5225"/>
    <cellStyle name="Vejica 4 10 2 9 2" xfId="11969"/>
    <cellStyle name="Vejica 4 10 3" xfId="743"/>
    <cellStyle name="Vejica 4 10 3 2" xfId="2337"/>
    <cellStyle name="Vejica 4 10 3 2 2" xfId="4821"/>
    <cellStyle name="Vejica 4 10 3 2 2 2" xfId="7206"/>
    <cellStyle name="Vejica 4 10 3 2 2 2 2" xfId="11973"/>
    <cellStyle name="Vejica 4 10 3 2 2 3" xfId="11974"/>
    <cellStyle name="Vejica 4 10 3 2 2 4" xfId="11972"/>
    <cellStyle name="Vejica 4 10 3 2 3" xfId="7207"/>
    <cellStyle name="Vejica 4 10 3 2 3 2" xfId="11975"/>
    <cellStyle name="Vejica 4 10 3 2 4" xfId="11971"/>
    <cellStyle name="Vejica 4 10 3 3" xfId="2338"/>
    <cellStyle name="Vejica 4 10 3 3 2" xfId="4823"/>
    <cellStyle name="Vejica 4 10 3 3 2 2" xfId="5413"/>
    <cellStyle name="Vejica 4 10 3 3 2 2 2" xfId="11978"/>
    <cellStyle name="Vejica 4 10 3 3 2 3" xfId="11977"/>
    <cellStyle name="Vejica 4 10 3 3 3" xfId="4822"/>
    <cellStyle name="Vejica 4 10 3 3 3 2" xfId="11979"/>
    <cellStyle name="Vejica 4 10 3 3 4" xfId="6616"/>
    <cellStyle name="Vejica 4 10 3 3 4 2" xfId="11980"/>
    <cellStyle name="Vejica 4 10 3 3 5" xfId="11981"/>
    <cellStyle name="Vejica 4 10 3 3 6" xfId="11976"/>
    <cellStyle name="Vejica 4 10 3 3 7" xfId="14719"/>
    <cellStyle name="Vejica 4 10 3 3 8" xfId="6144"/>
    <cellStyle name="Vejica 4 10 3 4" xfId="2339"/>
    <cellStyle name="Vejica 4 10 3 4 2" xfId="4825"/>
    <cellStyle name="Vejica 4 10 3 4 2 2" xfId="5414"/>
    <cellStyle name="Vejica 4 10 3 4 2 2 2" xfId="11984"/>
    <cellStyle name="Vejica 4 10 3 4 2 3" xfId="11983"/>
    <cellStyle name="Vejica 4 10 3 4 3" xfId="4824"/>
    <cellStyle name="Vejica 4 10 3 4 3 2" xfId="11985"/>
    <cellStyle name="Vejica 4 10 3 4 4" xfId="11982"/>
    <cellStyle name="Vejica 4 10 3 5" xfId="4826"/>
    <cellStyle name="Vejica 4 10 3 5 2" xfId="4827"/>
    <cellStyle name="Vejica 4 10 3 5 2 2" xfId="5533"/>
    <cellStyle name="Vejica 4 10 3 5 2 2 2" xfId="11988"/>
    <cellStyle name="Vejica 4 10 3 5 2 3" xfId="11987"/>
    <cellStyle name="Vejica 4 10 3 5 3" xfId="5300"/>
    <cellStyle name="Vejica 4 10 3 5 3 2" xfId="11989"/>
    <cellStyle name="Vejica 4 10 3 5 4" xfId="11986"/>
    <cellStyle name="Vejica 4 10 3 6" xfId="4828"/>
    <cellStyle name="Vejica 4 10 3 6 2" xfId="5412"/>
    <cellStyle name="Vejica 4 10 3 6 2 2" xfId="11991"/>
    <cellStyle name="Vejica 4 10 3 6 3" xfId="11990"/>
    <cellStyle name="Vejica 4 10 3 7" xfId="4820"/>
    <cellStyle name="Vejica 4 10 3 7 2" xfId="11992"/>
    <cellStyle name="Vejica 4 10 3 8" xfId="5217"/>
    <cellStyle name="Vejica 4 10 3 8 2" xfId="11993"/>
    <cellStyle name="Vejica 4 10 3 9" xfId="11970"/>
    <cellStyle name="Vejica 4 10 4" xfId="2340"/>
    <cellStyle name="Vejica 4 10 4 2" xfId="4829"/>
    <cellStyle name="Vejica 4 10 4 2 2" xfId="5921"/>
    <cellStyle name="Vejica 4 10 4 2 2 2" xfId="11996"/>
    <cellStyle name="Vejica 4 10 4 2 3" xfId="11997"/>
    <cellStyle name="Vejica 4 10 4 2 4" xfId="11995"/>
    <cellStyle name="Vejica 4 10 4 3" xfId="6270"/>
    <cellStyle name="Vejica 4 10 4 3 2" xfId="11998"/>
    <cellStyle name="Vejica 4 10 4 4" xfId="11994"/>
    <cellStyle name="Vejica 4 10 5" xfId="2341"/>
    <cellStyle name="Vejica 4 10 5 2" xfId="4831"/>
    <cellStyle name="Vejica 4 10 5 2 2" xfId="5415"/>
    <cellStyle name="Vejica 4 10 5 2 2 2" xfId="12001"/>
    <cellStyle name="Vejica 4 10 5 2 3" xfId="12000"/>
    <cellStyle name="Vejica 4 10 5 3" xfId="4830"/>
    <cellStyle name="Vejica 4 10 5 3 2" xfId="12002"/>
    <cellStyle name="Vejica 4 10 5 4" xfId="6617"/>
    <cellStyle name="Vejica 4 10 5 4 2" xfId="12003"/>
    <cellStyle name="Vejica 4 10 5 5" xfId="12004"/>
    <cellStyle name="Vejica 4 10 5 6" xfId="11999"/>
    <cellStyle name="Vejica 4 10 5 7" xfId="14716"/>
    <cellStyle name="Vejica 4 10 5 8" xfId="6141"/>
    <cellStyle name="Vejica 4 10 6" xfId="2342"/>
    <cellStyle name="Vejica 4 10 6 2" xfId="4833"/>
    <cellStyle name="Vejica 4 10 6 2 2" xfId="5416"/>
    <cellStyle name="Vejica 4 10 6 2 2 2" xfId="12007"/>
    <cellStyle name="Vejica 4 10 6 2 3" xfId="12006"/>
    <cellStyle name="Vejica 4 10 6 3" xfId="4832"/>
    <cellStyle name="Vejica 4 10 6 3 2" xfId="12008"/>
    <cellStyle name="Vejica 4 10 6 4" xfId="12005"/>
    <cellStyle name="Vejica 4 10 7" xfId="4834"/>
    <cellStyle name="Vejica 4 10 7 2" xfId="4835"/>
    <cellStyle name="Vejica 4 10 7 2 2" xfId="5534"/>
    <cellStyle name="Vejica 4 10 7 2 2 2" xfId="12011"/>
    <cellStyle name="Vejica 4 10 7 2 3" xfId="12010"/>
    <cellStyle name="Vejica 4 10 7 3" xfId="5301"/>
    <cellStyle name="Vejica 4 10 7 3 2" xfId="12012"/>
    <cellStyle name="Vejica 4 10 7 4" xfId="12009"/>
    <cellStyle name="Vejica 4 10 8" xfId="4836"/>
    <cellStyle name="Vejica 4 10 8 2" xfId="5405"/>
    <cellStyle name="Vejica 4 10 8 2 2" xfId="12014"/>
    <cellStyle name="Vejica 4 10 8 3" xfId="12013"/>
    <cellStyle name="Vejica 4 10 9" xfId="4801"/>
    <cellStyle name="Vejica 4 10 9 2" xfId="12015"/>
    <cellStyle name="Vejica 4 11" xfId="744"/>
    <cellStyle name="Vejica 4 11 10" xfId="4838"/>
    <cellStyle name="Vejica 4 11 10 2" xfId="5302"/>
    <cellStyle name="Vejica 4 11 10 2 2" xfId="12018"/>
    <cellStyle name="Vejica 4 11 10 3" xfId="12017"/>
    <cellStyle name="Vejica 4 11 11" xfId="4839"/>
    <cellStyle name="Vejica 4 11 11 2" xfId="5417"/>
    <cellStyle name="Vejica 4 11 11 2 2" xfId="12020"/>
    <cellStyle name="Vejica 4 11 11 3" xfId="12019"/>
    <cellStyle name="Vejica 4 11 12" xfId="4837"/>
    <cellStyle name="Vejica 4 11 12 2" xfId="12021"/>
    <cellStyle name="Vejica 4 11 13" xfId="2524"/>
    <cellStyle name="Vejica 4 11 13 2" xfId="12022"/>
    <cellStyle name="Vejica 4 11 13 3" xfId="15404"/>
    <cellStyle name="Vejica 4 11 14" xfId="5232"/>
    <cellStyle name="Vejica 4 11 14 2" xfId="12023"/>
    <cellStyle name="Vejica 4 11 15" xfId="12016"/>
    <cellStyle name="Vejica 4 11 2" xfId="745"/>
    <cellStyle name="Vejica 4 11 2 10" xfId="12024"/>
    <cellStyle name="Vejica 4 11 2 2" xfId="746"/>
    <cellStyle name="Vejica 4 11 2 2 2" xfId="2343"/>
    <cellStyle name="Vejica 4 11 2 2 2 2" xfId="4842"/>
    <cellStyle name="Vejica 4 11 2 2 2 2 2" xfId="6459"/>
    <cellStyle name="Vejica 4 11 2 2 2 2 2 2" xfId="12028"/>
    <cellStyle name="Vejica 4 11 2 2 2 2 3" xfId="12029"/>
    <cellStyle name="Vejica 4 11 2 2 2 2 4" xfId="12027"/>
    <cellStyle name="Vejica 4 11 2 2 2 3" xfId="6271"/>
    <cellStyle name="Vejica 4 11 2 2 2 3 2" xfId="12030"/>
    <cellStyle name="Vejica 4 11 2 2 2 4" xfId="12026"/>
    <cellStyle name="Vejica 4 11 2 2 3" xfId="2344"/>
    <cellStyle name="Vejica 4 11 2 2 3 2" xfId="4844"/>
    <cellStyle name="Vejica 4 11 2 2 3 2 2" xfId="5420"/>
    <cellStyle name="Vejica 4 11 2 2 3 2 2 2" xfId="12033"/>
    <cellStyle name="Vejica 4 11 2 2 3 2 3" xfId="12032"/>
    <cellStyle name="Vejica 4 11 2 2 3 3" xfId="4843"/>
    <cellStyle name="Vejica 4 11 2 2 3 3 2" xfId="12034"/>
    <cellStyle name="Vejica 4 11 2 2 3 4" xfId="6618"/>
    <cellStyle name="Vejica 4 11 2 2 3 4 2" xfId="12035"/>
    <cellStyle name="Vejica 4 11 2 2 3 5" xfId="12036"/>
    <cellStyle name="Vejica 4 11 2 2 3 6" xfId="12031"/>
    <cellStyle name="Vejica 4 11 2 2 3 7" xfId="14722"/>
    <cellStyle name="Vejica 4 11 2 2 3 8" xfId="6147"/>
    <cellStyle name="Vejica 4 11 2 2 4" xfId="2345"/>
    <cellStyle name="Vejica 4 11 2 2 4 2" xfId="4846"/>
    <cellStyle name="Vejica 4 11 2 2 4 2 2" xfId="5421"/>
    <cellStyle name="Vejica 4 11 2 2 4 2 2 2" xfId="12039"/>
    <cellStyle name="Vejica 4 11 2 2 4 2 3" xfId="12038"/>
    <cellStyle name="Vejica 4 11 2 2 4 3" xfId="4845"/>
    <cellStyle name="Vejica 4 11 2 2 4 3 2" xfId="12040"/>
    <cellStyle name="Vejica 4 11 2 2 4 4" xfId="12037"/>
    <cellStyle name="Vejica 4 11 2 2 5" xfId="4847"/>
    <cellStyle name="Vejica 4 11 2 2 5 2" xfId="4848"/>
    <cellStyle name="Vejica 4 11 2 2 5 2 2" xfId="5535"/>
    <cellStyle name="Vejica 4 11 2 2 5 2 2 2" xfId="12043"/>
    <cellStyle name="Vejica 4 11 2 2 5 2 3" xfId="12042"/>
    <cellStyle name="Vejica 4 11 2 2 5 3" xfId="5303"/>
    <cellStyle name="Vejica 4 11 2 2 5 3 2" xfId="12044"/>
    <cellStyle name="Vejica 4 11 2 2 5 4" xfId="12041"/>
    <cellStyle name="Vejica 4 11 2 2 6" xfId="4849"/>
    <cellStyle name="Vejica 4 11 2 2 6 2" xfId="5419"/>
    <cellStyle name="Vejica 4 11 2 2 6 2 2" xfId="12046"/>
    <cellStyle name="Vejica 4 11 2 2 6 3" xfId="12045"/>
    <cellStyle name="Vejica 4 11 2 2 7" xfId="4841"/>
    <cellStyle name="Vejica 4 11 2 2 7 2" xfId="12047"/>
    <cellStyle name="Vejica 4 11 2 2 8" xfId="5216"/>
    <cellStyle name="Vejica 4 11 2 2 8 2" xfId="12048"/>
    <cellStyle name="Vejica 4 11 2 2 9" xfId="12025"/>
    <cellStyle name="Vejica 4 11 2 3" xfId="2346"/>
    <cellStyle name="Vejica 4 11 2 3 2" xfId="4850"/>
    <cellStyle name="Vejica 4 11 2 3 2 2" xfId="7204"/>
    <cellStyle name="Vejica 4 11 2 3 2 2 2" xfId="12051"/>
    <cellStyle name="Vejica 4 11 2 3 2 3" xfId="12052"/>
    <cellStyle name="Vejica 4 11 2 3 2 4" xfId="12050"/>
    <cellStyle name="Vejica 4 11 2 3 3" xfId="7205"/>
    <cellStyle name="Vejica 4 11 2 3 3 2" xfId="12053"/>
    <cellStyle name="Vejica 4 11 2 3 4" xfId="12049"/>
    <cellStyle name="Vejica 4 11 2 4" xfId="2347"/>
    <cellStyle name="Vejica 4 11 2 4 2" xfId="4852"/>
    <cellStyle name="Vejica 4 11 2 4 2 2" xfId="5422"/>
    <cellStyle name="Vejica 4 11 2 4 2 2 2" xfId="12056"/>
    <cellStyle name="Vejica 4 11 2 4 2 3" xfId="12055"/>
    <cellStyle name="Vejica 4 11 2 4 3" xfId="4851"/>
    <cellStyle name="Vejica 4 11 2 4 3 2" xfId="12057"/>
    <cellStyle name="Vejica 4 11 2 4 4" xfId="6619"/>
    <cellStyle name="Vejica 4 11 2 4 4 2" xfId="12058"/>
    <cellStyle name="Vejica 4 11 2 4 5" xfId="12059"/>
    <cellStyle name="Vejica 4 11 2 4 6" xfId="12054"/>
    <cellStyle name="Vejica 4 11 2 4 7" xfId="14721"/>
    <cellStyle name="Vejica 4 11 2 4 8" xfId="6146"/>
    <cellStyle name="Vejica 4 11 2 5" xfId="2348"/>
    <cellStyle name="Vejica 4 11 2 5 2" xfId="4854"/>
    <cellStyle name="Vejica 4 11 2 5 2 2" xfId="5423"/>
    <cellStyle name="Vejica 4 11 2 5 2 2 2" xfId="12062"/>
    <cellStyle name="Vejica 4 11 2 5 2 3" xfId="12061"/>
    <cellStyle name="Vejica 4 11 2 5 3" xfId="4853"/>
    <cellStyle name="Vejica 4 11 2 5 3 2" xfId="12063"/>
    <cellStyle name="Vejica 4 11 2 5 4" xfId="12060"/>
    <cellStyle name="Vejica 4 11 2 6" xfId="4855"/>
    <cellStyle name="Vejica 4 11 2 6 2" xfId="4856"/>
    <cellStyle name="Vejica 4 11 2 6 2 2" xfId="5536"/>
    <cellStyle name="Vejica 4 11 2 6 2 2 2" xfId="12066"/>
    <cellStyle name="Vejica 4 11 2 6 2 3" xfId="12065"/>
    <cellStyle name="Vejica 4 11 2 6 3" xfId="5304"/>
    <cellStyle name="Vejica 4 11 2 6 3 2" xfId="12067"/>
    <cellStyle name="Vejica 4 11 2 6 4" xfId="12064"/>
    <cellStyle name="Vejica 4 11 2 7" xfId="4857"/>
    <cellStyle name="Vejica 4 11 2 7 2" xfId="5418"/>
    <cellStyle name="Vejica 4 11 2 7 2 2" xfId="12069"/>
    <cellStyle name="Vejica 4 11 2 7 3" xfId="12068"/>
    <cellStyle name="Vejica 4 11 2 8" xfId="4840"/>
    <cellStyle name="Vejica 4 11 2 8 2" xfId="12070"/>
    <cellStyle name="Vejica 4 11 2 9" xfId="5231"/>
    <cellStyle name="Vejica 4 11 2 9 2" xfId="12071"/>
    <cellStyle name="Vejica 4 11 3" xfId="2349"/>
    <cellStyle name="Vejica 4 11 3 2" xfId="4858"/>
    <cellStyle name="Vejica 4 11 3 2 2" xfId="6461"/>
    <cellStyle name="Vejica 4 11 3 2 2 2" xfId="12074"/>
    <cellStyle name="Vejica 4 11 3 2 3" xfId="12075"/>
    <cellStyle name="Vejica 4 11 3 2 4" xfId="12073"/>
    <cellStyle name="Vejica 4 11 3 3" xfId="6272"/>
    <cellStyle name="Vejica 4 11 3 3 2" xfId="12076"/>
    <cellStyle name="Vejica 4 11 3 4" xfId="12072"/>
    <cellStyle name="Vejica 4 11 4" xfId="2350"/>
    <cellStyle name="Vejica 4 11 4 2" xfId="4860"/>
    <cellStyle name="Vejica 4 11 4 2 2" xfId="5424"/>
    <cellStyle name="Vejica 4 11 4 2 2 2" xfId="12079"/>
    <cellStyle name="Vejica 4 11 4 2 3" xfId="12078"/>
    <cellStyle name="Vejica 4 11 4 3" xfId="4859"/>
    <cellStyle name="Vejica 4 11 4 3 2" xfId="12080"/>
    <cellStyle name="Vejica 4 11 4 4" xfId="6620"/>
    <cellStyle name="Vejica 4 11 4 4 2" xfId="12081"/>
    <cellStyle name="Vejica 4 11 4 5" xfId="12082"/>
    <cellStyle name="Vejica 4 11 4 6" xfId="12077"/>
    <cellStyle name="Vejica 4 11 4 7" xfId="14720"/>
    <cellStyle name="Vejica 4 11 4 8" xfId="6145"/>
    <cellStyle name="Vejica 4 11 5" xfId="2351"/>
    <cellStyle name="Vejica 4 11 5 2" xfId="2352"/>
    <cellStyle name="Vejica 4 11 5 2 2" xfId="4863"/>
    <cellStyle name="Vejica 4 11 5 2 2 2" xfId="5426"/>
    <cellStyle name="Vejica 4 11 5 2 2 2 2" xfId="12086"/>
    <cellStyle name="Vejica 4 11 5 2 2 3" xfId="12085"/>
    <cellStyle name="Vejica 4 11 5 2 3" xfId="4862"/>
    <cellStyle name="Vejica 4 11 5 2 3 2" xfId="12087"/>
    <cellStyle name="Vejica 4 11 5 2 4" xfId="12084"/>
    <cellStyle name="Vejica 4 11 5 3" xfId="2353"/>
    <cellStyle name="Vejica 4 11 5 3 2" xfId="2354"/>
    <cellStyle name="Vejica 4 11 5 3 2 2" xfId="4866"/>
    <cellStyle name="Vejica 4 11 5 3 2 2 2" xfId="5428"/>
    <cellStyle name="Vejica 4 11 5 3 2 2 2 2" xfId="12091"/>
    <cellStyle name="Vejica 4 11 5 3 2 2 3" xfId="12090"/>
    <cellStyle name="Vejica 4 11 5 3 2 3" xfId="4865"/>
    <cellStyle name="Vejica 4 11 5 3 2 3 2" xfId="12092"/>
    <cellStyle name="Vejica 4 11 5 3 2 4" xfId="12089"/>
    <cellStyle name="Vejica 4 11 5 3 3" xfId="2355"/>
    <cellStyle name="Vejica 4 11 5 3 3 2" xfId="4868"/>
    <cellStyle name="Vejica 4 11 5 3 3 2 2" xfId="5429"/>
    <cellStyle name="Vejica 4 11 5 3 3 2 2 2" xfId="12095"/>
    <cellStyle name="Vejica 4 11 5 3 3 2 3" xfId="12094"/>
    <cellStyle name="Vejica 4 11 5 3 3 3" xfId="4867"/>
    <cellStyle name="Vejica 4 11 5 3 3 3 2" xfId="12096"/>
    <cellStyle name="Vejica 4 11 5 3 3 4" xfId="12093"/>
    <cellStyle name="Vejica 4 11 5 3 4" xfId="4869"/>
    <cellStyle name="Vejica 4 11 5 3 4 2" xfId="5427"/>
    <cellStyle name="Vejica 4 11 5 3 4 2 2" xfId="12098"/>
    <cellStyle name="Vejica 4 11 5 3 4 3" xfId="12097"/>
    <cellStyle name="Vejica 4 11 5 3 5" xfId="4864"/>
    <cellStyle name="Vejica 4 11 5 3 5 2" xfId="12099"/>
    <cellStyle name="Vejica 4 11 5 3 6" xfId="12088"/>
    <cellStyle name="Vejica 4 11 5 4" xfId="4870"/>
    <cellStyle name="Vejica 4 11 5 4 2" xfId="5425"/>
    <cellStyle name="Vejica 4 11 5 4 2 2" xfId="12101"/>
    <cellStyle name="Vejica 4 11 5 4 3" xfId="12100"/>
    <cellStyle name="Vejica 4 11 5 5" xfId="4861"/>
    <cellStyle name="Vejica 4 11 5 5 2" xfId="12102"/>
    <cellStyle name="Vejica 4 11 5 6" xfId="12083"/>
    <cellStyle name="Vejica 4 11 6" xfId="2356"/>
    <cellStyle name="Vejica 4 11 6 2" xfId="4872"/>
    <cellStyle name="Vejica 4 11 6 2 2" xfId="5430"/>
    <cellStyle name="Vejica 4 11 6 2 2 2" xfId="12105"/>
    <cellStyle name="Vejica 4 11 6 2 3" xfId="12104"/>
    <cellStyle name="Vejica 4 11 6 3" xfId="4871"/>
    <cellStyle name="Vejica 4 11 6 3 2" xfId="12106"/>
    <cellStyle name="Vejica 4 11 6 4" xfId="12103"/>
    <cellStyle name="Vejica 4 11 7" xfId="2357"/>
    <cellStyle name="Vejica 4 11 7 2" xfId="4874"/>
    <cellStyle name="Vejica 4 11 7 2 2" xfId="5431"/>
    <cellStyle name="Vejica 4 11 7 2 2 2" xfId="12109"/>
    <cellStyle name="Vejica 4 11 7 2 3" xfId="12108"/>
    <cellStyle name="Vejica 4 11 7 3" xfId="4873"/>
    <cellStyle name="Vejica 4 11 7 3 2" xfId="12110"/>
    <cellStyle name="Vejica 4 11 7 4" xfId="12107"/>
    <cellStyle name="Vejica 4 11 8" xfId="2358"/>
    <cellStyle name="Vejica 4 11 8 2" xfId="4876"/>
    <cellStyle name="Vejica 4 11 8 2 2" xfId="5432"/>
    <cellStyle name="Vejica 4 11 8 2 2 2" xfId="12113"/>
    <cellStyle name="Vejica 4 11 8 2 3" xfId="12112"/>
    <cellStyle name="Vejica 4 11 8 3" xfId="4875"/>
    <cellStyle name="Vejica 4 11 8 3 2" xfId="12114"/>
    <cellStyle name="Vejica 4 11 8 4" xfId="12111"/>
    <cellStyle name="Vejica 4 11 9" xfId="4877"/>
    <cellStyle name="Vejica 4 11 9 2" xfId="4878"/>
    <cellStyle name="Vejica 4 11 9 2 2" xfId="5537"/>
    <cellStyle name="Vejica 4 11 9 2 2 2" xfId="12117"/>
    <cellStyle name="Vejica 4 11 9 2 3" xfId="12116"/>
    <cellStyle name="Vejica 4 11 9 3" xfId="5305"/>
    <cellStyle name="Vejica 4 11 9 3 2" xfId="12118"/>
    <cellStyle name="Vejica 4 11 9 4" xfId="12115"/>
    <cellStyle name="Vejica 4 12" xfId="747"/>
    <cellStyle name="Vejica 4 12 10" xfId="12119"/>
    <cellStyle name="Vejica 4 12 2" xfId="748"/>
    <cellStyle name="Vejica 4 12 2 2" xfId="2359"/>
    <cellStyle name="Vejica 4 12 2 2 2" xfId="4881"/>
    <cellStyle name="Vejica 4 12 2 2 2 2" xfId="6274"/>
    <cellStyle name="Vejica 4 12 2 2 2 2 2" xfId="12123"/>
    <cellStyle name="Vejica 4 12 2 2 2 3" xfId="12124"/>
    <cellStyle name="Vejica 4 12 2 2 2 4" xfId="12122"/>
    <cellStyle name="Vejica 4 12 2 2 3" xfId="6273"/>
    <cellStyle name="Vejica 4 12 2 2 3 2" xfId="12125"/>
    <cellStyle name="Vejica 4 12 2 2 4" xfId="12121"/>
    <cellStyle name="Vejica 4 12 2 3" xfId="2360"/>
    <cellStyle name="Vejica 4 12 2 3 2" xfId="4883"/>
    <cellStyle name="Vejica 4 12 2 3 2 2" xfId="5435"/>
    <cellStyle name="Vejica 4 12 2 3 2 2 2" xfId="12128"/>
    <cellStyle name="Vejica 4 12 2 3 2 3" xfId="12127"/>
    <cellStyle name="Vejica 4 12 2 3 3" xfId="4882"/>
    <cellStyle name="Vejica 4 12 2 3 3 2" xfId="12129"/>
    <cellStyle name="Vejica 4 12 2 3 4" xfId="6621"/>
    <cellStyle name="Vejica 4 12 2 3 4 2" xfId="12130"/>
    <cellStyle name="Vejica 4 12 2 3 5" xfId="12131"/>
    <cellStyle name="Vejica 4 12 2 3 6" xfId="12126"/>
    <cellStyle name="Vejica 4 12 2 3 7" xfId="14724"/>
    <cellStyle name="Vejica 4 12 2 3 8" xfId="6149"/>
    <cellStyle name="Vejica 4 12 2 4" xfId="2361"/>
    <cellStyle name="Vejica 4 12 2 4 2" xfId="4885"/>
    <cellStyle name="Vejica 4 12 2 4 2 2" xfId="5436"/>
    <cellStyle name="Vejica 4 12 2 4 2 2 2" xfId="12134"/>
    <cellStyle name="Vejica 4 12 2 4 2 2 3" xfId="15515"/>
    <cellStyle name="Vejica 4 12 2 4 2 3" xfId="12133"/>
    <cellStyle name="Vejica 4 12 2 4 3" xfId="4884"/>
    <cellStyle name="Vejica 4 12 2 4 3 2" xfId="12135"/>
    <cellStyle name="Vejica 4 12 2 4 4" xfId="12132"/>
    <cellStyle name="Vejica 4 12 2 4 5" xfId="15392"/>
    <cellStyle name="Vejica 4 12 2 5" xfId="4886"/>
    <cellStyle name="Vejica 4 12 2 5 2" xfId="4887"/>
    <cellStyle name="Vejica 4 12 2 5 2 2" xfId="5538"/>
    <cellStyle name="Vejica 4 12 2 5 2 2 2" xfId="12138"/>
    <cellStyle name="Vejica 4 12 2 5 2 3" xfId="12137"/>
    <cellStyle name="Vejica 4 12 2 5 3" xfId="5306"/>
    <cellStyle name="Vejica 4 12 2 5 3 2" xfId="12139"/>
    <cellStyle name="Vejica 4 12 2 5 4" xfId="12136"/>
    <cellStyle name="Vejica 4 12 2 6" xfId="4888"/>
    <cellStyle name="Vejica 4 12 2 6 2" xfId="5434"/>
    <cellStyle name="Vejica 4 12 2 6 2 2" xfId="12141"/>
    <cellStyle name="Vejica 4 12 2 6 3" xfId="12140"/>
    <cellStyle name="Vejica 4 12 2 7" xfId="4880"/>
    <cellStyle name="Vejica 4 12 2 7 2" xfId="12142"/>
    <cellStyle name="Vejica 4 12 2 8" xfId="5262"/>
    <cellStyle name="Vejica 4 12 2 8 2" xfId="12143"/>
    <cellStyle name="Vejica 4 12 2 9" xfId="12120"/>
    <cellStyle name="Vejica 4 12 3" xfId="2362"/>
    <cellStyle name="Vejica 4 12 3 2" xfId="4889"/>
    <cellStyle name="Vejica 4 12 3 2 2" xfId="7203"/>
    <cellStyle name="Vejica 4 12 3 2 2 2" xfId="12146"/>
    <cellStyle name="Vejica 4 12 3 2 3" xfId="12147"/>
    <cellStyle name="Vejica 4 12 3 2 4" xfId="12145"/>
    <cellStyle name="Vejica 4 12 3 3" xfId="7201"/>
    <cellStyle name="Vejica 4 12 3 3 2" xfId="12148"/>
    <cellStyle name="Vejica 4 12 3 4" xfId="12144"/>
    <cellStyle name="Vejica 4 12 4" xfId="2363"/>
    <cellStyle name="Vejica 4 12 4 2" xfId="4891"/>
    <cellStyle name="Vejica 4 12 4 2 2" xfId="5437"/>
    <cellStyle name="Vejica 4 12 4 2 2 2" xfId="12151"/>
    <cellStyle name="Vejica 4 12 4 2 3" xfId="12150"/>
    <cellStyle name="Vejica 4 12 4 3" xfId="4890"/>
    <cellStyle name="Vejica 4 12 4 3 2" xfId="12152"/>
    <cellStyle name="Vejica 4 12 4 4" xfId="6622"/>
    <cellStyle name="Vejica 4 12 4 4 2" xfId="12153"/>
    <cellStyle name="Vejica 4 12 4 5" xfId="12154"/>
    <cellStyle name="Vejica 4 12 4 6" xfId="12149"/>
    <cellStyle name="Vejica 4 12 4 7" xfId="14723"/>
    <cellStyle name="Vejica 4 12 4 8" xfId="6148"/>
    <cellStyle name="Vejica 4 12 5" xfId="2364"/>
    <cellStyle name="Vejica 4 12 5 2" xfId="4893"/>
    <cellStyle name="Vejica 4 12 5 2 2" xfId="5438"/>
    <cellStyle name="Vejica 4 12 5 2 2 2" xfId="12157"/>
    <cellStyle name="Vejica 4 12 5 2 2 3" xfId="15516"/>
    <cellStyle name="Vejica 4 12 5 2 3" xfId="12156"/>
    <cellStyle name="Vejica 4 12 5 3" xfId="4892"/>
    <cellStyle name="Vejica 4 12 5 3 2" xfId="12158"/>
    <cellStyle name="Vejica 4 12 5 4" xfId="12155"/>
    <cellStyle name="Vejica 4 12 5 5" xfId="15393"/>
    <cellStyle name="Vejica 4 12 6" xfId="4894"/>
    <cellStyle name="Vejica 4 12 6 2" xfId="4895"/>
    <cellStyle name="Vejica 4 12 6 2 2" xfId="5539"/>
    <cellStyle name="Vejica 4 12 6 2 2 2" xfId="12161"/>
    <cellStyle name="Vejica 4 12 6 2 3" xfId="12160"/>
    <cellStyle name="Vejica 4 12 6 3" xfId="5307"/>
    <cellStyle name="Vejica 4 12 6 3 2" xfId="12162"/>
    <cellStyle name="Vejica 4 12 6 4" xfId="12159"/>
    <cellStyle name="Vejica 4 12 7" xfId="4896"/>
    <cellStyle name="Vejica 4 12 7 2" xfId="5433"/>
    <cellStyle name="Vejica 4 12 7 2 2" xfId="12164"/>
    <cellStyle name="Vejica 4 12 7 3" xfId="12163"/>
    <cellStyle name="Vejica 4 12 8" xfId="4879"/>
    <cellStyle name="Vejica 4 12 8 2" xfId="12165"/>
    <cellStyle name="Vejica 4 12 9" xfId="5227"/>
    <cellStyle name="Vejica 4 12 9 2" xfId="12166"/>
    <cellStyle name="Vejica 4 13" xfId="749"/>
    <cellStyle name="Vejica 4 13 10" xfId="4897"/>
    <cellStyle name="Vejica 4 13 10 2" xfId="12168"/>
    <cellStyle name="Vejica 4 13 11" xfId="5267"/>
    <cellStyle name="Vejica 4 13 11 2" xfId="12169"/>
    <cellStyle name="Vejica 4 13 12" xfId="12167"/>
    <cellStyle name="Vejica 4 13 2" xfId="750"/>
    <cellStyle name="Vejica 4 13 2 10" xfId="12170"/>
    <cellStyle name="Vejica 4 13 2 2" xfId="751"/>
    <cellStyle name="Vejica 4 13 2 2 2" xfId="2365"/>
    <cellStyle name="Vejica 4 13 2 2 2 2" xfId="4900"/>
    <cellStyle name="Vejica 4 13 2 2 2 2 2" xfId="7200"/>
    <cellStyle name="Vejica 4 13 2 2 2 2 2 2" xfId="12174"/>
    <cellStyle name="Vejica 4 13 2 2 2 2 3" xfId="12175"/>
    <cellStyle name="Vejica 4 13 2 2 2 2 4" xfId="12173"/>
    <cellStyle name="Vejica 4 13 2 2 2 3" xfId="7199"/>
    <cellStyle name="Vejica 4 13 2 2 2 3 2" xfId="12176"/>
    <cellStyle name="Vejica 4 13 2 2 2 4" xfId="12172"/>
    <cellStyle name="Vejica 4 13 2 2 3" xfId="2366"/>
    <cellStyle name="Vejica 4 13 2 2 3 2" xfId="4902"/>
    <cellStyle name="Vejica 4 13 2 2 3 2 2" xfId="5442"/>
    <cellStyle name="Vejica 4 13 2 2 3 2 2 2" xfId="12179"/>
    <cellStyle name="Vejica 4 13 2 2 3 2 3" xfId="12178"/>
    <cellStyle name="Vejica 4 13 2 2 3 3" xfId="4901"/>
    <cellStyle name="Vejica 4 13 2 2 3 3 2" xfId="12180"/>
    <cellStyle name="Vejica 4 13 2 2 3 4" xfId="6623"/>
    <cellStyle name="Vejica 4 13 2 2 3 4 2" xfId="12181"/>
    <cellStyle name="Vejica 4 13 2 2 3 5" xfId="12182"/>
    <cellStyle name="Vejica 4 13 2 2 3 6" xfId="12177"/>
    <cellStyle name="Vejica 4 13 2 2 3 7" xfId="14727"/>
    <cellStyle name="Vejica 4 13 2 2 3 8" xfId="6152"/>
    <cellStyle name="Vejica 4 13 2 2 4" xfId="2367"/>
    <cellStyle name="Vejica 4 13 2 2 4 2" xfId="4904"/>
    <cellStyle name="Vejica 4 13 2 2 4 2 2" xfId="5443"/>
    <cellStyle name="Vejica 4 13 2 2 4 2 2 2" xfId="12185"/>
    <cellStyle name="Vejica 4 13 2 2 4 2 3" xfId="12184"/>
    <cellStyle name="Vejica 4 13 2 2 4 3" xfId="4903"/>
    <cellStyle name="Vejica 4 13 2 2 4 3 2" xfId="12186"/>
    <cellStyle name="Vejica 4 13 2 2 4 4" xfId="12183"/>
    <cellStyle name="Vejica 4 13 2 2 5" xfId="4905"/>
    <cellStyle name="Vejica 4 13 2 2 5 2" xfId="4906"/>
    <cellStyle name="Vejica 4 13 2 2 5 2 2" xfId="5540"/>
    <cellStyle name="Vejica 4 13 2 2 5 2 2 2" xfId="12189"/>
    <cellStyle name="Vejica 4 13 2 2 5 2 3" xfId="12188"/>
    <cellStyle name="Vejica 4 13 2 2 5 3" xfId="5308"/>
    <cellStyle name="Vejica 4 13 2 2 5 3 2" xfId="12190"/>
    <cellStyle name="Vejica 4 13 2 2 5 4" xfId="12187"/>
    <cellStyle name="Vejica 4 13 2 2 6" xfId="4907"/>
    <cellStyle name="Vejica 4 13 2 2 6 2" xfId="5441"/>
    <cellStyle name="Vejica 4 13 2 2 6 2 2" xfId="12192"/>
    <cellStyle name="Vejica 4 13 2 2 6 3" xfId="12191"/>
    <cellStyle name="Vejica 4 13 2 2 7" xfId="4899"/>
    <cellStyle name="Vejica 4 13 2 2 7 2" xfId="12193"/>
    <cellStyle name="Vejica 4 13 2 2 8" xfId="5257"/>
    <cellStyle name="Vejica 4 13 2 2 8 2" xfId="12194"/>
    <cellStyle name="Vejica 4 13 2 2 9" xfId="12171"/>
    <cellStyle name="Vejica 4 13 2 3" xfId="2368"/>
    <cellStyle name="Vejica 4 13 2 3 2" xfId="4908"/>
    <cellStyle name="Vejica 4 13 2 3 2 2" xfId="6276"/>
    <cellStyle name="Vejica 4 13 2 3 2 2 2" xfId="12197"/>
    <cellStyle name="Vejica 4 13 2 3 2 3" xfId="12198"/>
    <cellStyle name="Vejica 4 13 2 3 2 4" xfId="12196"/>
    <cellStyle name="Vejica 4 13 2 3 3" xfId="6275"/>
    <cellStyle name="Vejica 4 13 2 3 3 2" xfId="12199"/>
    <cellStyle name="Vejica 4 13 2 3 4" xfId="12195"/>
    <cellStyle name="Vejica 4 13 2 4" xfId="2369"/>
    <cellStyle name="Vejica 4 13 2 4 2" xfId="4910"/>
    <cellStyle name="Vejica 4 13 2 4 2 2" xfId="5444"/>
    <cellStyle name="Vejica 4 13 2 4 2 2 2" xfId="12202"/>
    <cellStyle name="Vejica 4 13 2 4 2 3" xfId="12201"/>
    <cellStyle name="Vejica 4 13 2 4 3" xfId="4909"/>
    <cellStyle name="Vejica 4 13 2 4 3 2" xfId="12203"/>
    <cellStyle name="Vejica 4 13 2 4 4" xfId="6624"/>
    <cellStyle name="Vejica 4 13 2 4 4 2" xfId="12204"/>
    <cellStyle name="Vejica 4 13 2 4 5" xfId="12205"/>
    <cellStyle name="Vejica 4 13 2 4 6" xfId="12200"/>
    <cellStyle name="Vejica 4 13 2 4 7" xfId="14726"/>
    <cellStyle name="Vejica 4 13 2 4 8" xfId="6151"/>
    <cellStyle name="Vejica 4 13 2 5" xfId="2370"/>
    <cellStyle name="Vejica 4 13 2 5 2" xfId="4912"/>
    <cellStyle name="Vejica 4 13 2 5 2 2" xfId="5445"/>
    <cellStyle name="Vejica 4 13 2 5 2 2 2" xfId="12208"/>
    <cellStyle name="Vejica 4 13 2 5 2 3" xfId="12207"/>
    <cellStyle name="Vejica 4 13 2 5 3" xfId="4911"/>
    <cellStyle name="Vejica 4 13 2 5 3 2" xfId="12209"/>
    <cellStyle name="Vejica 4 13 2 5 4" xfId="12206"/>
    <cellStyle name="Vejica 4 13 2 6" xfId="4913"/>
    <cellStyle name="Vejica 4 13 2 6 2" xfId="4914"/>
    <cellStyle name="Vejica 4 13 2 6 2 2" xfId="5541"/>
    <cellStyle name="Vejica 4 13 2 6 2 2 2" xfId="12212"/>
    <cellStyle name="Vejica 4 13 2 6 2 3" xfId="12211"/>
    <cellStyle name="Vejica 4 13 2 6 3" xfId="5309"/>
    <cellStyle name="Vejica 4 13 2 6 3 2" xfId="12213"/>
    <cellStyle name="Vejica 4 13 2 6 4" xfId="12210"/>
    <cellStyle name="Vejica 4 13 2 7" xfId="4915"/>
    <cellStyle name="Vejica 4 13 2 7 2" xfId="5440"/>
    <cellStyle name="Vejica 4 13 2 7 2 2" xfId="12215"/>
    <cellStyle name="Vejica 4 13 2 7 3" xfId="12214"/>
    <cellStyle name="Vejica 4 13 2 8" xfId="4898"/>
    <cellStyle name="Vejica 4 13 2 8 2" xfId="12216"/>
    <cellStyle name="Vejica 4 13 2 9" xfId="5220"/>
    <cellStyle name="Vejica 4 13 2 9 2" xfId="12217"/>
    <cellStyle name="Vejica 4 13 3" xfId="2371"/>
    <cellStyle name="Vejica 4 13 3 2" xfId="4916"/>
    <cellStyle name="Vejica 4 13 3 2 2" xfId="7198"/>
    <cellStyle name="Vejica 4 13 3 2 2 2" xfId="12220"/>
    <cellStyle name="Vejica 4 13 3 2 3" xfId="12221"/>
    <cellStyle name="Vejica 4 13 3 2 4" xfId="12219"/>
    <cellStyle name="Vejica 4 13 3 3" xfId="7195"/>
    <cellStyle name="Vejica 4 13 3 3 2" xfId="12222"/>
    <cellStyle name="Vejica 4 13 3 4" xfId="12218"/>
    <cellStyle name="Vejica 4 13 4" xfId="2372"/>
    <cellStyle name="Vejica 4 13 4 2" xfId="4918"/>
    <cellStyle name="Vejica 4 13 4 2 2" xfId="5446"/>
    <cellStyle name="Vejica 4 13 4 2 2 2" xfId="12225"/>
    <cellStyle name="Vejica 4 13 4 2 3" xfId="12224"/>
    <cellStyle name="Vejica 4 13 4 3" xfId="4917"/>
    <cellStyle name="Vejica 4 13 4 3 2" xfId="12226"/>
    <cellStyle name="Vejica 4 13 4 4" xfId="6625"/>
    <cellStyle name="Vejica 4 13 4 4 2" xfId="12227"/>
    <cellStyle name="Vejica 4 13 4 5" xfId="12228"/>
    <cellStyle name="Vejica 4 13 4 6" xfId="12223"/>
    <cellStyle name="Vejica 4 13 4 7" xfId="14725"/>
    <cellStyle name="Vejica 4 13 4 8" xfId="6150"/>
    <cellStyle name="Vejica 4 13 5" xfId="2373"/>
    <cellStyle name="Vejica 4 13 5 2" xfId="4920"/>
    <cellStyle name="Vejica 4 13 5 2 2" xfId="5447"/>
    <cellStyle name="Vejica 4 13 5 2 2 2" xfId="12231"/>
    <cellStyle name="Vejica 4 13 5 2 3" xfId="12230"/>
    <cellStyle name="Vejica 4 13 5 3" xfId="4919"/>
    <cellStyle name="Vejica 4 13 5 3 2" xfId="12232"/>
    <cellStyle name="Vejica 4 13 5 4" xfId="12229"/>
    <cellStyle name="Vejica 4 13 6" xfId="2374"/>
    <cellStyle name="Vejica 4 13 6 2" xfId="4922"/>
    <cellStyle name="Vejica 4 13 6 2 2" xfId="5448"/>
    <cellStyle name="Vejica 4 13 6 2 2 2" xfId="12235"/>
    <cellStyle name="Vejica 4 13 6 2 3" xfId="12234"/>
    <cellStyle name="Vejica 4 13 6 3" xfId="4921"/>
    <cellStyle name="Vejica 4 13 6 3 2" xfId="12236"/>
    <cellStyle name="Vejica 4 13 6 4" xfId="12233"/>
    <cellStyle name="Vejica 4 13 7" xfId="2375"/>
    <cellStyle name="Vejica 4 13 7 2" xfId="4924"/>
    <cellStyle name="Vejica 4 13 7 2 2" xfId="5449"/>
    <cellStyle name="Vejica 4 13 7 2 2 2" xfId="12239"/>
    <cellStyle name="Vejica 4 13 7 2 3" xfId="12238"/>
    <cellStyle name="Vejica 4 13 7 3" xfId="4923"/>
    <cellStyle name="Vejica 4 13 7 3 2" xfId="12240"/>
    <cellStyle name="Vejica 4 13 7 4" xfId="12237"/>
    <cellStyle name="Vejica 4 13 8" xfId="4925"/>
    <cellStyle name="Vejica 4 13 8 2" xfId="4926"/>
    <cellStyle name="Vejica 4 13 8 2 2" xfId="5542"/>
    <cellStyle name="Vejica 4 13 8 2 2 2" xfId="12243"/>
    <cellStyle name="Vejica 4 13 8 2 3" xfId="12242"/>
    <cellStyle name="Vejica 4 13 8 3" xfId="5310"/>
    <cellStyle name="Vejica 4 13 8 3 2" xfId="12244"/>
    <cellStyle name="Vejica 4 13 8 4" xfId="12241"/>
    <cellStyle name="Vejica 4 13 9" xfId="4927"/>
    <cellStyle name="Vejica 4 13 9 2" xfId="5439"/>
    <cellStyle name="Vejica 4 13 9 2 2" xfId="12246"/>
    <cellStyle name="Vejica 4 13 9 3" xfId="12245"/>
    <cellStyle name="Vejica 4 14" xfId="752"/>
    <cellStyle name="Vejica 4 14 2" xfId="2376"/>
    <cellStyle name="Vejica 4 14 2 2" xfId="4929"/>
    <cellStyle name="Vejica 4 14 2 2 2" xfId="7196"/>
    <cellStyle name="Vejica 4 14 2 2 2 2" xfId="12250"/>
    <cellStyle name="Vejica 4 14 2 2 3" xfId="12251"/>
    <cellStyle name="Vejica 4 14 2 2 4" xfId="12249"/>
    <cellStyle name="Vejica 4 14 2 3" xfId="6277"/>
    <cellStyle name="Vejica 4 14 2 3 2" xfId="12252"/>
    <cellStyle name="Vejica 4 14 2 4" xfId="12248"/>
    <cellStyle name="Vejica 4 14 3" xfId="2377"/>
    <cellStyle name="Vejica 4 14 3 2" xfId="4931"/>
    <cellStyle name="Vejica 4 14 3 2 2" xfId="5451"/>
    <cellStyle name="Vejica 4 14 3 2 2 2" xfId="12255"/>
    <cellStyle name="Vejica 4 14 3 2 3" xfId="12254"/>
    <cellStyle name="Vejica 4 14 3 3" xfId="4930"/>
    <cellStyle name="Vejica 4 14 3 3 2" xfId="12256"/>
    <cellStyle name="Vejica 4 14 3 4" xfId="6626"/>
    <cellStyle name="Vejica 4 14 3 4 2" xfId="12257"/>
    <cellStyle name="Vejica 4 14 3 5" xfId="12258"/>
    <cellStyle name="Vejica 4 14 3 6" xfId="12253"/>
    <cellStyle name="Vejica 4 14 3 7" xfId="14728"/>
    <cellStyle name="Vejica 4 14 3 8" xfId="6153"/>
    <cellStyle name="Vejica 4 14 4" xfId="2378"/>
    <cellStyle name="Vejica 4 14 4 2" xfId="4933"/>
    <cellStyle name="Vejica 4 14 4 2 2" xfId="5452"/>
    <cellStyle name="Vejica 4 14 4 2 2 2" xfId="12261"/>
    <cellStyle name="Vejica 4 14 4 2 3" xfId="12260"/>
    <cellStyle name="Vejica 4 14 4 3" xfId="4932"/>
    <cellStyle name="Vejica 4 14 4 3 2" xfId="12262"/>
    <cellStyle name="Vejica 4 14 4 4" xfId="12259"/>
    <cellStyle name="Vejica 4 14 5" xfId="4934"/>
    <cellStyle name="Vejica 4 14 5 2" xfId="4935"/>
    <cellStyle name="Vejica 4 14 5 2 2" xfId="5543"/>
    <cellStyle name="Vejica 4 14 5 2 2 2" xfId="12265"/>
    <cellStyle name="Vejica 4 14 5 2 3" xfId="12264"/>
    <cellStyle name="Vejica 4 14 5 3" xfId="5311"/>
    <cellStyle name="Vejica 4 14 5 3 2" xfId="12266"/>
    <cellStyle name="Vejica 4 14 5 4" xfId="12263"/>
    <cellStyle name="Vejica 4 14 6" xfId="4936"/>
    <cellStyle name="Vejica 4 14 6 2" xfId="5450"/>
    <cellStyle name="Vejica 4 14 6 2 2" xfId="12268"/>
    <cellStyle name="Vejica 4 14 6 3" xfId="12267"/>
    <cellStyle name="Vejica 4 14 7" xfId="4928"/>
    <cellStyle name="Vejica 4 14 7 2" xfId="12269"/>
    <cellStyle name="Vejica 4 14 8" xfId="5251"/>
    <cellStyle name="Vejica 4 14 8 2" xfId="12270"/>
    <cellStyle name="Vejica 4 14 9" xfId="12247"/>
    <cellStyle name="Vejica 4 15" xfId="2379"/>
    <cellStyle name="Vejica 4 15 2" xfId="4937"/>
    <cellStyle name="Vejica 4 15 2 2" xfId="6278"/>
    <cellStyle name="Vejica 4 15 2 2 2" xfId="12273"/>
    <cellStyle name="Vejica 4 15 2 3" xfId="12274"/>
    <cellStyle name="Vejica 4 15 2 4" xfId="12272"/>
    <cellStyle name="Vejica 4 15 3" xfId="7197"/>
    <cellStyle name="Vejica 4 15 3 2" xfId="12275"/>
    <cellStyle name="Vejica 4 15 4" xfId="12271"/>
    <cellStyle name="Vejica 4 16" xfId="2380"/>
    <cellStyle name="Vejica 4 16 2" xfId="4939"/>
    <cellStyle name="Vejica 4 16 2 2" xfId="5453"/>
    <cellStyle name="Vejica 4 16 2 2 2" xfId="12278"/>
    <cellStyle name="Vejica 4 16 2 3" xfId="12277"/>
    <cellStyle name="Vejica 4 16 3" xfId="4938"/>
    <cellStyle name="Vejica 4 16 3 2" xfId="12279"/>
    <cellStyle name="Vejica 4 16 4" xfId="6627"/>
    <cellStyle name="Vejica 4 16 4 2" xfId="12280"/>
    <cellStyle name="Vejica 4 16 5" xfId="12281"/>
    <cellStyle name="Vejica 4 16 6" xfId="12276"/>
    <cellStyle name="Vejica 4 16 7" xfId="14715"/>
    <cellStyle name="Vejica 4 16 8" xfId="6140"/>
    <cellStyle name="Vejica 4 17" xfId="2381"/>
    <cellStyle name="Vejica 4 17 2" xfId="2382"/>
    <cellStyle name="Vejica 4 17 2 2" xfId="4942"/>
    <cellStyle name="Vejica 4 17 2 2 2" xfId="5455"/>
    <cellStyle name="Vejica 4 17 2 2 2 2" xfId="12285"/>
    <cellStyle name="Vejica 4 17 2 2 3" xfId="12284"/>
    <cellStyle name="Vejica 4 17 2 3" xfId="4941"/>
    <cellStyle name="Vejica 4 17 2 3 2" xfId="12286"/>
    <cellStyle name="Vejica 4 17 2 4" xfId="12283"/>
    <cellStyle name="Vejica 4 17 3" xfId="2383"/>
    <cellStyle name="Vejica 4 17 3 2" xfId="2384"/>
    <cellStyle name="Vejica 4 17 3 2 2" xfId="4945"/>
    <cellStyle name="Vejica 4 17 3 2 2 2" xfId="5457"/>
    <cellStyle name="Vejica 4 17 3 2 2 2 2" xfId="12290"/>
    <cellStyle name="Vejica 4 17 3 2 2 3" xfId="12289"/>
    <cellStyle name="Vejica 4 17 3 2 3" xfId="4944"/>
    <cellStyle name="Vejica 4 17 3 2 3 2" xfId="12291"/>
    <cellStyle name="Vejica 4 17 3 2 4" xfId="12288"/>
    <cellStyle name="Vejica 4 17 3 3" xfId="2385"/>
    <cellStyle name="Vejica 4 17 3 3 2" xfId="4947"/>
    <cellStyle name="Vejica 4 17 3 3 2 2" xfId="5458"/>
    <cellStyle name="Vejica 4 17 3 3 2 2 2" xfId="12294"/>
    <cellStyle name="Vejica 4 17 3 3 2 3" xfId="12293"/>
    <cellStyle name="Vejica 4 17 3 3 3" xfId="4946"/>
    <cellStyle name="Vejica 4 17 3 3 3 2" xfId="12295"/>
    <cellStyle name="Vejica 4 17 3 3 4" xfId="12292"/>
    <cellStyle name="Vejica 4 17 3 4" xfId="4948"/>
    <cellStyle name="Vejica 4 17 3 4 2" xfId="5456"/>
    <cellStyle name="Vejica 4 17 3 4 2 2" xfId="12297"/>
    <cellStyle name="Vejica 4 17 3 4 3" xfId="12296"/>
    <cellStyle name="Vejica 4 17 3 5" xfId="4943"/>
    <cellStyle name="Vejica 4 17 3 5 2" xfId="12298"/>
    <cellStyle name="Vejica 4 17 3 6" xfId="12287"/>
    <cellStyle name="Vejica 4 17 4" xfId="4949"/>
    <cellStyle name="Vejica 4 17 4 2" xfId="5454"/>
    <cellStyle name="Vejica 4 17 4 2 2" xfId="12300"/>
    <cellStyle name="Vejica 4 17 4 3" xfId="12299"/>
    <cellStyle name="Vejica 4 17 5" xfId="4940"/>
    <cellStyle name="Vejica 4 17 5 2" xfId="12301"/>
    <cellStyle name="Vejica 4 17 6" xfId="12282"/>
    <cellStyle name="Vejica 4 18" xfId="2386"/>
    <cellStyle name="Vejica 4 18 2" xfId="2387"/>
    <cellStyle name="Vejica 4 18 2 2" xfId="4952"/>
    <cellStyle name="Vejica 4 18 2 2 2" xfId="5460"/>
    <cellStyle name="Vejica 4 18 2 2 2 2" xfId="12305"/>
    <cellStyle name="Vejica 4 18 2 2 3" xfId="12304"/>
    <cellStyle name="Vejica 4 18 2 3" xfId="4951"/>
    <cellStyle name="Vejica 4 18 2 3 2" xfId="12306"/>
    <cellStyle name="Vejica 4 18 2 4" xfId="12303"/>
    <cellStyle name="Vejica 4 18 3" xfId="4953"/>
    <cellStyle name="Vejica 4 18 3 2" xfId="5459"/>
    <cellStyle name="Vejica 4 18 3 2 2" xfId="12308"/>
    <cellStyle name="Vejica 4 18 3 3" xfId="12307"/>
    <cellStyle name="Vejica 4 18 4" xfId="4950"/>
    <cellStyle name="Vejica 4 18 4 2" xfId="12309"/>
    <cellStyle name="Vejica 4 18 5" xfId="12302"/>
    <cellStyle name="Vejica 4 19" xfId="2388"/>
    <cellStyle name="Vejica 4 19 2" xfId="4955"/>
    <cellStyle name="Vejica 4 19 2 2" xfId="5461"/>
    <cellStyle name="Vejica 4 19 2 2 2" xfId="12312"/>
    <cellStyle name="Vejica 4 19 2 3" xfId="12311"/>
    <cellStyle name="Vejica 4 19 3" xfId="4954"/>
    <cellStyle name="Vejica 4 19 3 2" xfId="12313"/>
    <cellStyle name="Vejica 4 19 4" xfId="12310"/>
    <cellStyle name="Vejica 4 2" xfId="753"/>
    <cellStyle name="Vejica 4 2 10" xfId="12314"/>
    <cellStyle name="Vejica 4 2 2" xfId="2389"/>
    <cellStyle name="Vejica 4 2 2 2" xfId="4957"/>
    <cellStyle name="Vejica 4 2 2 2 2" xfId="8263"/>
    <cellStyle name="Vejica 4 2 2 2 2 2" xfId="12317"/>
    <cellStyle name="Vejica 4 2 2 2 3" xfId="12318"/>
    <cellStyle name="Vejica 4 2 2 2 4" xfId="12316"/>
    <cellStyle name="Vejica 4 2 2 3" xfId="6465"/>
    <cellStyle name="Vejica 4 2 2 3 2" xfId="12319"/>
    <cellStyle name="Vejica 4 2 2 4" xfId="12315"/>
    <cellStyle name="Vejica 4 2 3" xfId="2390"/>
    <cellStyle name="Vejica 4 2 3 2" xfId="4959"/>
    <cellStyle name="Vejica 4 2 3 2 2" xfId="5463"/>
    <cellStyle name="Vejica 4 2 3 2 2 2" xfId="12322"/>
    <cellStyle name="Vejica 4 2 3 2 3" xfId="12321"/>
    <cellStyle name="Vejica 4 2 3 3" xfId="4958"/>
    <cellStyle name="Vejica 4 2 3 3 2" xfId="12323"/>
    <cellStyle name="Vejica 4 2 3 4" xfId="6628"/>
    <cellStyle name="Vejica 4 2 3 4 2" xfId="12324"/>
    <cellStyle name="Vejica 4 2 3 5" xfId="12325"/>
    <cellStyle name="Vejica 4 2 3 6" xfId="12320"/>
    <cellStyle name="Vejica 4 2 3 7" xfId="14729"/>
    <cellStyle name="Vejica 4 2 3 8" xfId="6154"/>
    <cellStyle name="Vejica 4 2 4" xfId="2391"/>
    <cellStyle name="Vejica 4 2 4 2" xfId="4960"/>
    <cellStyle name="Vejica 4 2 4 2 2" xfId="12327"/>
    <cellStyle name="Vejica 4 2 4 3" xfId="12326"/>
    <cellStyle name="Vejica 4 2 5" xfId="4961"/>
    <cellStyle name="Vejica 4 2 5 2" xfId="4962"/>
    <cellStyle name="Vejica 4 2 5 2 2" xfId="5544"/>
    <cellStyle name="Vejica 4 2 5 2 2 2" xfId="12330"/>
    <cellStyle name="Vejica 4 2 5 2 3" xfId="12329"/>
    <cellStyle name="Vejica 4 2 5 3" xfId="5312"/>
    <cellStyle name="Vejica 4 2 5 3 2" xfId="12331"/>
    <cellStyle name="Vejica 4 2 5 4" xfId="12328"/>
    <cellStyle name="Vejica 4 2 6" xfId="4963"/>
    <cellStyle name="Vejica 4 2 6 2" xfId="5462"/>
    <cellStyle name="Vejica 4 2 6 2 2" xfId="12333"/>
    <cellStyle name="Vejica 4 2 6 3" xfId="12332"/>
    <cellStyle name="Vejica 4 2 7" xfId="4956"/>
    <cellStyle name="Vejica 4 2 7 2" xfId="12334"/>
    <cellStyle name="Vejica 4 2 8" xfId="5242"/>
    <cellStyle name="Vejica 4 2 8 2" xfId="12335"/>
    <cellStyle name="Vejica 4 2 9" xfId="6463"/>
    <cellStyle name="Vejica 4 2 9 2" xfId="12336"/>
    <cellStyle name="Vejica 4 20" xfId="2392"/>
    <cellStyle name="Vejica 4 20 2" xfId="4965"/>
    <cellStyle name="Vejica 4 20 2 2" xfId="4966"/>
    <cellStyle name="Vejica 4 20 2 2 2" xfId="5546"/>
    <cellStyle name="Vejica 4 20 2 2 2 2" xfId="12340"/>
    <cellStyle name="Vejica 4 20 2 2 3" xfId="12339"/>
    <cellStyle name="Vejica 4 20 2 3" xfId="5313"/>
    <cellStyle name="Vejica 4 20 2 3 2" xfId="12341"/>
    <cellStyle name="Vejica 4 20 2 4" xfId="12338"/>
    <cellStyle name="Vejica 4 20 3" xfId="4967"/>
    <cellStyle name="Vejica 4 20 3 2" xfId="5545"/>
    <cellStyle name="Vejica 4 20 3 2 2" xfId="12343"/>
    <cellStyle name="Vejica 4 20 3 3" xfId="12342"/>
    <cellStyle name="Vejica 4 20 4" xfId="4964"/>
    <cellStyle name="Vejica 4 20 4 2" xfId="12344"/>
    <cellStyle name="Vejica 4 20 5" xfId="12337"/>
    <cellStyle name="Vejica 4 21" xfId="4968"/>
    <cellStyle name="Vejica 4 21 2" xfId="5404"/>
    <cellStyle name="Vejica 4 21 2 2" xfId="12346"/>
    <cellStyle name="Vejica 4 21 3" xfId="12345"/>
    <cellStyle name="Vejica 4 22" xfId="4800"/>
    <cellStyle name="Vejica 4 22 2" xfId="12347"/>
    <cellStyle name="Vejica 4 23" xfId="2523"/>
    <cellStyle name="Vejica 4 23 2" xfId="12348"/>
    <cellStyle name="Vejica 4 23 3" xfId="15403"/>
    <cellStyle name="Vejica 4 24" xfId="5252"/>
    <cellStyle name="Vejica 4 24 2" xfId="12349"/>
    <cellStyle name="Vejica 4 25" xfId="11919"/>
    <cellStyle name="Vejica 4 26" xfId="20843"/>
    <cellStyle name="Vejica 4 3" xfId="754"/>
    <cellStyle name="Vejica 4 3 10" xfId="12350"/>
    <cellStyle name="Vejica 4 3 2" xfId="2393"/>
    <cellStyle name="Vejica 4 3 2 2" xfId="4970"/>
    <cellStyle name="Vejica 4 3 2 2 2" xfId="6279"/>
    <cellStyle name="Vejica 4 3 2 2 2 2" xfId="12353"/>
    <cellStyle name="Vejica 4 3 2 2 3" xfId="12354"/>
    <cellStyle name="Vejica 4 3 2 2 4" xfId="12352"/>
    <cellStyle name="Vejica 4 3 2 3" xfId="7194"/>
    <cellStyle name="Vejica 4 3 2 3 2" xfId="12355"/>
    <cellStyle name="Vejica 4 3 2 4" xfId="12351"/>
    <cellStyle name="Vejica 4 3 3" xfId="2394"/>
    <cellStyle name="Vejica 4 3 3 2" xfId="4972"/>
    <cellStyle name="Vejica 4 3 3 2 2" xfId="5465"/>
    <cellStyle name="Vejica 4 3 3 2 2 2" xfId="12358"/>
    <cellStyle name="Vejica 4 3 3 2 3" xfId="12357"/>
    <cellStyle name="Vejica 4 3 3 3" xfId="4971"/>
    <cellStyle name="Vejica 4 3 3 3 2" xfId="12359"/>
    <cellStyle name="Vejica 4 3 3 4" xfId="6629"/>
    <cellStyle name="Vejica 4 3 3 4 2" xfId="12360"/>
    <cellStyle name="Vejica 4 3 3 5" xfId="12361"/>
    <cellStyle name="Vejica 4 3 3 6" xfId="12356"/>
    <cellStyle name="Vejica 4 3 3 7" xfId="14730"/>
    <cellStyle name="Vejica 4 3 3 8" xfId="6155"/>
    <cellStyle name="Vejica 4 3 4" xfId="2395"/>
    <cellStyle name="Vejica 4 3 4 2" xfId="4973"/>
    <cellStyle name="Vejica 4 3 4 2 2" xfId="12363"/>
    <cellStyle name="Vejica 4 3 4 3" xfId="12362"/>
    <cellStyle name="Vejica 4 3 5" xfId="4974"/>
    <cellStyle name="Vejica 4 3 5 2" xfId="4975"/>
    <cellStyle name="Vejica 4 3 5 2 2" xfId="5547"/>
    <cellStyle name="Vejica 4 3 5 2 2 2" xfId="12366"/>
    <cellStyle name="Vejica 4 3 5 2 3" xfId="12365"/>
    <cellStyle name="Vejica 4 3 5 3" xfId="5314"/>
    <cellStyle name="Vejica 4 3 5 3 2" xfId="12367"/>
    <cellStyle name="Vejica 4 3 5 4" xfId="12364"/>
    <cellStyle name="Vejica 4 3 6" xfId="4976"/>
    <cellStyle name="Vejica 4 3 6 2" xfId="5464"/>
    <cellStyle name="Vejica 4 3 6 2 2" xfId="12369"/>
    <cellStyle name="Vejica 4 3 6 3" xfId="12368"/>
    <cellStyle name="Vejica 4 3 7" xfId="4969"/>
    <cellStyle name="Vejica 4 3 7 2" xfId="12370"/>
    <cellStyle name="Vejica 4 3 8" xfId="5256"/>
    <cellStyle name="Vejica 4 3 8 2" xfId="12371"/>
    <cellStyle name="Vejica 4 3 9" xfId="7193"/>
    <cellStyle name="Vejica 4 3 9 2" xfId="12372"/>
    <cellStyle name="Vejica 4 4" xfId="755"/>
    <cellStyle name="Vejica 4 4 10" xfId="12373"/>
    <cellStyle name="Vejica 4 4 2" xfId="790"/>
    <cellStyle name="Vejica 4 4 2 2" xfId="4978"/>
    <cellStyle name="Vejica 4 4 2 2 2" xfId="7192"/>
    <cellStyle name="Vejica 4 4 2 2 2 2" xfId="12376"/>
    <cellStyle name="Vejica 4 4 2 2 3" xfId="12377"/>
    <cellStyle name="Vejica 4 4 2 2 4" xfId="12375"/>
    <cellStyle name="Vejica 4 4 2 3" xfId="6280"/>
    <cellStyle name="Vejica 4 4 2 3 2" xfId="12378"/>
    <cellStyle name="Vejica 4 4 2 4" xfId="12374"/>
    <cellStyle name="Vejica 4 4 2 5" xfId="8440"/>
    <cellStyle name="Vejica 4 4 3" xfId="2396"/>
    <cellStyle name="Vejica 4 4 3 2" xfId="4980"/>
    <cellStyle name="Vejica 4 4 3 2 2" xfId="5467"/>
    <cellStyle name="Vejica 4 4 3 2 2 2" xfId="12381"/>
    <cellStyle name="Vejica 4 4 3 2 3" xfId="12380"/>
    <cellStyle name="Vejica 4 4 3 3" xfId="4979"/>
    <cellStyle name="Vejica 4 4 3 3 2" xfId="12382"/>
    <cellStyle name="Vejica 4 4 3 4" xfId="6630"/>
    <cellStyle name="Vejica 4 4 3 4 2" xfId="12383"/>
    <cellStyle name="Vejica 4 4 3 5" xfId="12384"/>
    <cellStyle name="Vejica 4 4 3 6" xfId="12379"/>
    <cellStyle name="Vejica 4 4 3 7" xfId="14731"/>
    <cellStyle name="Vejica 4 4 3 8" xfId="6156"/>
    <cellStyle name="Vejica 4 4 4" xfId="2397"/>
    <cellStyle name="Vejica 4 4 4 2" xfId="4981"/>
    <cellStyle name="Vejica 4 4 4 2 2" xfId="12386"/>
    <cellStyle name="Vejica 4 4 4 3" xfId="12385"/>
    <cellStyle name="Vejica 4 4 5" xfId="4982"/>
    <cellStyle name="Vejica 4 4 5 2" xfId="4983"/>
    <cellStyle name="Vejica 4 4 5 2 2" xfId="5548"/>
    <cellStyle name="Vejica 4 4 5 2 2 2" xfId="12389"/>
    <cellStyle name="Vejica 4 4 5 2 3" xfId="12388"/>
    <cellStyle name="Vejica 4 4 5 3" xfId="5315"/>
    <cellStyle name="Vejica 4 4 5 3 2" xfId="12390"/>
    <cellStyle name="Vejica 4 4 5 4" xfId="12387"/>
    <cellStyle name="Vejica 4 4 6" xfId="4984"/>
    <cellStyle name="Vejica 4 4 6 2" xfId="5466"/>
    <cellStyle name="Vejica 4 4 6 2 2" xfId="12392"/>
    <cellStyle name="Vejica 4 4 6 3" xfId="12391"/>
    <cellStyle name="Vejica 4 4 7" xfId="4977"/>
    <cellStyle name="Vejica 4 4 7 2" xfId="12393"/>
    <cellStyle name="Vejica 4 4 8" xfId="5250"/>
    <cellStyle name="Vejica 4 4 8 2" xfId="12394"/>
    <cellStyle name="Vejica 4 4 9" xfId="6656"/>
    <cellStyle name="Vejica 4 4 9 2" xfId="12395"/>
    <cellStyle name="Vejica 4 5" xfId="756"/>
    <cellStyle name="Vejica 4 5 10" xfId="12396"/>
    <cellStyle name="Vejica 4 5 2" xfId="2398"/>
    <cellStyle name="Vejica 4 5 2 2" xfId="4986"/>
    <cellStyle name="Vejica 4 5 2 2 2" xfId="7190"/>
    <cellStyle name="Vejica 4 5 2 2 2 2" xfId="12399"/>
    <cellStyle name="Vejica 4 5 2 2 3" xfId="12400"/>
    <cellStyle name="Vejica 4 5 2 2 4" xfId="12398"/>
    <cellStyle name="Vejica 4 5 2 3" xfId="7191"/>
    <cellStyle name="Vejica 4 5 2 3 2" xfId="12401"/>
    <cellStyle name="Vejica 4 5 2 4" xfId="12397"/>
    <cellStyle name="Vejica 4 5 3" xfId="2399"/>
    <cellStyle name="Vejica 4 5 3 2" xfId="4987"/>
    <cellStyle name="Vejica 4 5 3 2 2" xfId="12403"/>
    <cellStyle name="Vejica 4 5 3 3" xfId="6631"/>
    <cellStyle name="Vejica 4 5 3 3 2" xfId="12404"/>
    <cellStyle name="Vejica 4 5 3 4" xfId="12405"/>
    <cellStyle name="Vejica 4 5 3 5" xfId="12402"/>
    <cellStyle name="Vejica 4 5 3 6" xfId="14732"/>
    <cellStyle name="Vejica 4 5 3 7" xfId="6157"/>
    <cellStyle name="Vejica 4 5 4" xfId="2400"/>
    <cellStyle name="Vejica 4 5 4 2" xfId="4988"/>
    <cellStyle name="Vejica 4 5 4 2 2" xfId="12407"/>
    <cellStyle name="Vejica 4 5 4 3" xfId="12406"/>
    <cellStyle name="Vejica 4 5 5" xfId="4989"/>
    <cellStyle name="Vejica 4 5 5 2" xfId="4990"/>
    <cellStyle name="Vejica 4 5 5 2 2" xfId="5549"/>
    <cellStyle name="Vejica 4 5 5 2 2 2" xfId="12410"/>
    <cellStyle name="Vejica 4 5 5 2 3" xfId="12409"/>
    <cellStyle name="Vejica 4 5 5 3" xfId="5316"/>
    <cellStyle name="Vejica 4 5 5 3 2" xfId="12411"/>
    <cellStyle name="Vejica 4 5 5 4" xfId="12408"/>
    <cellStyle name="Vejica 4 5 6" xfId="4991"/>
    <cellStyle name="Vejica 4 5 6 2" xfId="5468"/>
    <cellStyle name="Vejica 4 5 6 2 2" xfId="12413"/>
    <cellStyle name="Vejica 4 5 6 3" xfId="12412"/>
    <cellStyle name="Vejica 4 5 7" xfId="4985"/>
    <cellStyle name="Vejica 4 5 7 2" xfId="12414"/>
    <cellStyle name="Vejica 4 5 8" xfId="5249"/>
    <cellStyle name="Vejica 4 5 8 2" xfId="12415"/>
    <cellStyle name="Vejica 4 5 9" xfId="5922"/>
    <cellStyle name="Vejica 4 5 9 2" xfId="12416"/>
    <cellStyle name="Vejica 4 6" xfId="757"/>
    <cellStyle name="Vejica 4 6 10" xfId="12417"/>
    <cellStyle name="Vejica 4 6 2" xfId="2401"/>
    <cellStyle name="Vejica 4 6 2 2" xfId="4993"/>
    <cellStyle name="Vejica 4 6 2 2 2" xfId="7188"/>
    <cellStyle name="Vejica 4 6 2 2 2 2" xfId="12420"/>
    <cellStyle name="Vejica 4 6 2 2 3" xfId="12421"/>
    <cellStyle name="Vejica 4 6 2 2 4" xfId="12419"/>
    <cellStyle name="Vejica 4 6 2 3" xfId="7189"/>
    <cellStyle name="Vejica 4 6 2 3 2" xfId="12422"/>
    <cellStyle name="Vejica 4 6 2 4" xfId="12418"/>
    <cellStyle name="Vejica 4 6 3" xfId="2402"/>
    <cellStyle name="Vejica 4 6 3 2" xfId="4994"/>
    <cellStyle name="Vejica 4 6 3 2 2" xfId="12424"/>
    <cellStyle name="Vejica 4 6 3 3" xfId="6632"/>
    <cellStyle name="Vejica 4 6 3 3 2" xfId="12425"/>
    <cellStyle name="Vejica 4 6 3 4" xfId="12426"/>
    <cellStyle name="Vejica 4 6 3 5" xfId="12423"/>
    <cellStyle name="Vejica 4 6 3 6" xfId="14733"/>
    <cellStyle name="Vejica 4 6 3 7" xfId="6158"/>
    <cellStyle name="Vejica 4 6 4" xfId="2403"/>
    <cellStyle name="Vejica 4 6 4 2" xfId="4995"/>
    <cellStyle name="Vejica 4 6 4 2 2" xfId="12428"/>
    <cellStyle name="Vejica 4 6 4 3" xfId="12427"/>
    <cellStyle name="Vejica 4 6 5" xfId="4996"/>
    <cellStyle name="Vejica 4 6 5 2" xfId="4997"/>
    <cellStyle name="Vejica 4 6 5 2 2" xfId="5550"/>
    <cellStyle name="Vejica 4 6 5 2 2 2" xfId="12431"/>
    <cellStyle name="Vejica 4 6 5 2 3" xfId="12430"/>
    <cellStyle name="Vejica 4 6 5 3" xfId="5317"/>
    <cellStyle name="Vejica 4 6 5 3 2" xfId="12432"/>
    <cellStyle name="Vejica 4 6 5 4" xfId="12429"/>
    <cellStyle name="Vejica 4 6 6" xfId="4998"/>
    <cellStyle name="Vejica 4 6 6 2" xfId="5469"/>
    <cellStyle name="Vejica 4 6 6 2 2" xfId="12434"/>
    <cellStyle name="Vejica 4 6 6 3" xfId="12433"/>
    <cellStyle name="Vejica 4 6 7" xfId="4992"/>
    <cellStyle name="Vejica 4 6 7 2" xfId="12435"/>
    <cellStyle name="Vejica 4 6 8" xfId="5224"/>
    <cellStyle name="Vejica 4 6 8 2" xfId="12436"/>
    <cellStyle name="Vejica 4 6 9" xfId="6468"/>
    <cellStyle name="Vejica 4 6 9 2" xfId="12437"/>
    <cellStyle name="Vejica 4 7" xfId="758"/>
    <cellStyle name="Vejica 4 7 10" xfId="12438"/>
    <cellStyle name="Vejica 4 7 2" xfId="2404"/>
    <cellStyle name="Vejica 4 7 2 2" xfId="5000"/>
    <cellStyle name="Vejica 4 7 2 2 2" xfId="5923"/>
    <cellStyle name="Vejica 4 7 2 2 2 2" xfId="12441"/>
    <cellStyle name="Vejica 4 7 2 2 3" xfId="12442"/>
    <cellStyle name="Vejica 4 7 2 2 4" xfId="12440"/>
    <cellStyle name="Vejica 4 7 2 3" xfId="7186"/>
    <cellStyle name="Vejica 4 7 2 3 2" xfId="12443"/>
    <cellStyle name="Vejica 4 7 2 4" xfId="12439"/>
    <cellStyle name="Vejica 4 7 3" xfId="2405"/>
    <cellStyle name="Vejica 4 7 3 2" xfId="5001"/>
    <cellStyle name="Vejica 4 7 3 2 2" xfId="12445"/>
    <cellStyle name="Vejica 4 7 3 3" xfId="6633"/>
    <cellStyle name="Vejica 4 7 3 3 2" xfId="12446"/>
    <cellStyle name="Vejica 4 7 3 4" xfId="12447"/>
    <cellStyle name="Vejica 4 7 3 5" xfId="12444"/>
    <cellStyle name="Vejica 4 7 3 6" xfId="14734"/>
    <cellStyle name="Vejica 4 7 3 7" xfId="6159"/>
    <cellStyle name="Vejica 4 7 4" xfId="2406"/>
    <cellStyle name="Vejica 4 7 4 2" xfId="5002"/>
    <cellStyle name="Vejica 4 7 4 2 2" xfId="12449"/>
    <cellStyle name="Vejica 4 7 4 3" xfId="12448"/>
    <cellStyle name="Vejica 4 7 5" xfId="5003"/>
    <cellStyle name="Vejica 4 7 5 2" xfId="5004"/>
    <cellStyle name="Vejica 4 7 5 2 2" xfId="5551"/>
    <cellStyle name="Vejica 4 7 5 2 2 2" xfId="12452"/>
    <cellStyle name="Vejica 4 7 5 2 3" xfId="12451"/>
    <cellStyle name="Vejica 4 7 5 3" xfId="5318"/>
    <cellStyle name="Vejica 4 7 5 3 2" xfId="12453"/>
    <cellStyle name="Vejica 4 7 5 4" xfId="12450"/>
    <cellStyle name="Vejica 4 7 6" xfId="5005"/>
    <cellStyle name="Vejica 4 7 6 2" xfId="5470"/>
    <cellStyle name="Vejica 4 7 6 2 2" xfId="12455"/>
    <cellStyle name="Vejica 4 7 6 3" xfId="12454"/>
    <cellStyle name="Vejica 4 7 7" xfId="4999"/>
    <cellStyle name="Vejica 4 7 7 2" xfId="12456"/>
    <cellStyle name="Vejica 4 7 8" xfId="5230"/>
    <cellStyle name="Vejica 4 7 8 2" xfId="12457"/>
    <cellStyle name="Vejica 4 7 9" xfId="7187"/>
    <cellStyle name="Vejica 4 7 9 2" xfId="12458"/>
    <cellStyle name="Vejica 4 8" xfId="759"/>
    <cellStyle name="Vejica 4 8 10" xfId="12459"/>
    <cellStyle name="Vejica 4 8 2" xfId="2407"/>
    <cellStyle name="Vejica 4 8 2 2" xfId="5007"/>
    <cellStyle name="Vejica 4 8 2 2 2" xfId="7184"/>
    <cellStyle name="Vejica 4 8 2 2 2 2" xfId="12462"/>
    <cellStyle name="Vejica 4 8 2 2 3" xfId="12463"/>
    <cellStyle name="Vejica 4 8 2 2 4" xfId="12461"/>
    <cellStyle name="Vejica 4 8 2 3" xfId="7185"/>
    <cellStyle name="Vejica 4 8 2 3 2" xfId="12464"/>
    <cellStyle name="Vejica 4 8 2 4" xfId="12460"/>
    <cellStyle name="Vejica 4 8 3" xfId="2408"/>
    <cellStyle name="Vejica 4 8 3 2" xfId="5008"/>
    <cellStyle name="Vejica 4 8 3 2 2" xfId="12466"/>
    <cellStyle name="Vejica 4 8 3 3" xfId="6634"/>
    <cellStyle name="Vejica 4 8 3 3 2" xfId="12467"/>
    <cellStyle name="Vejica 4 8 3 4" xfId="12468"/>
    <cellStyle name="Vejica 4 8 3 5" xfId="12465"/>
    <cellStyle name="Vejica 4 8 3 6" xfId="14735"/>
    <cellStyle name="Vejica 4 8 3 7" xfId="6160"/>
    <cellStyle name="Vejica 4 8 4" xfId="2409"/>
    <cellStyle name="Vejica 4 8 4 2" xfId="5009"/>
    <cellStyle name="Vejica 4 8 4 2 2" xfId="12470"/>
    <cellStyle name="Vejica 4 8 4 3" xfId="12469"/>
    <cellStyle name="Vejica 4 8 5" xfId="5010"/>
    <cellStyle name="Vejica 4 8 5 2" xfId="5011"/>
    <cellStyle name="Vejica 4 8 5 2 2" xfId="5552"/>
    <cellStyle name="Vejica 4 8 5 2 2 2" xfId="12473"/>
    <cellStyle name="Vejica 4 8 5 2 3" xfId="12472"/>
    <cellStyle name="Vejica 4 8 5 3" xfId="5319"/>
    <cellStyle name="Vejica 4 8 5 3 2" xfId="12474"/>
    <cellStyle name="Vejica 4 8 5 4" xfId="12471"/>
    <cellStyle name="Vejica 4 8 6" xfId="5012"/>
    <cellStyle name="Vejica 4 8 6 2" xfId="5471"/>
    <cellStyle name="Vejica 4 8 6 2 2" xfId="12476"/>
    <cellStyle name="Vejica 4 8 6 3" xfId="12475"/>
    <cellStyle name="Vejica 4 8 7" xfId="5006"/>
    <cellStyle name="Vejica 4 8 7 2" xfId="12477"/>
    <cellStyle name="Vejica 4 8 8" xfId="5241"/>
    <cellStyle name="Vejica 4 8 8 2" xfId="12478"/>
    <cellStyle name="Vejica 4 8 9" xfId="6471"/>
    <cellStyle name="Vejica 4 8 9 2" xfId="12479"/>
    <cellStyle name="Vejica 4 9" xfId="760"/>
    <cellStyle name="Vejica 4 9 10" xfId="5014"/>
    <cellStyle name="Vejica 4 9 10 2" xfId="5320"/>
    <cellStyle name="Vejica 4 9 10 2 2" xfId="12482"/>
    <cellStyle name="Vejica 4 9 10 3" xfId="12481"/>
    <cellStyle name="Vejica 4 9 11" xfId="5015"/>
    <cellStyle name="Vejica 4 9 11 2" xfId="5472"/>
    <cellStyle name="Vejica 4 9 11 2 2" xfId="12484"/>
    <cellStyle name="Vejica 4 9 11 3" xfId="12483"/>
    <cellStyle name="Vejica 4 9 12" xfId="5013"/>
    <cellStyle name="Vejica 4 9 12 2" xfId="12485"/>
    <cellStyle name="Vejica 4 9 13" xfId="2525"/>
    <cellStyle name="Vejica 4 9 13 2" xfId="12486"/>
    <cellStyle name="Vejica 4 9 13 3" xfId="15405"/>
    <cellStyle name="Vejica 4 9 14" xfId="5264"/>
    <cellStyle name="Vejica 4 9 14 2" xfId="12487"/>
    <cellStyle name="Vejica 4 9 15" xfId="12480"/>
    <cellStyle name="Vejica 4 9 2" xfId="761"/>
    <cellStyle name="Vejica 4 9 2 10" xfId="5017"/>
    <cellStyle name="Vejica 4 9 2 10 2" xfId="5321"/>
    <cellStyle name="Vejica 4 9 2 10 2 2" xfId="12490"/>
    <cellStyle name="Vejica 4 9 2 10 3" xfId="12489"/>
    <cellStyle name="Vejica 4 9 2 11" xfId="5018"/>
    <cellStyle name="Vejica 4 9 2 11 2" xfId="5473"/>
    <cellStyle name="Vejica 4 9 2 11 2 2" xfId="12492"/>
    <cellStyle name="Vejica 4 9 2 11 3" xfId="12491"/>
    <cellStyle name="Vejica 4 9 2 12" xfId="5016"/>
    <cellStyle name="Vejica 4 9 2 12 2" xfId="12493"/>
    <cellStyle name="Vejica 4 9 2 13" xfId="2526"/>
    <cellStyle name="Vejica 4 9 2 13 2" xfId="12494"/>
    <cellStyle name="Vejica 4 9 2 13 3" xfId="15406"/>
    <cellStyle name="Vejica 4 9 2 14" xfId="5274"/>
    <cellStyle name="Vejica 4 9 2 14 2" xfId="12495"/>
    <cellStyle name="Vejica 4 9 2 15" xfId="12488"/>
    <cellStyle name="Vejica 4 9 2 2" xfId="762"/>
    <cellStyle name="Vejica 4 9 2 2 10" xfId="12496"/>
    <cellStyle name="Vejica 4 9 2 2 2" xfId="763"/>
    <cellStyle name="Vejica 4 9 2 2 2 2" xfId="2410"/>
    <cellStyle name="Vejica 4 9 2 2 2 2 2" xfId="5021"/>
    <cellStyle name="Vejica 4 9 2 2 2 2 2 2" xfId="7183"/>
    <cellStyle name="Vejica 4 9 2 2 2 2 2 2 2" xfId="12500"/>
    <cellStyle name="Vejica 4 9 2 2 2 2 2 3" xfId="12501"/>
    <cellStyle name="Vejica 4 9 2 2 2 2 2 4" xfId="12499"/>
    <cellStyle name="Vejica 4 9 2 2 2 2 3" xfId="6475"/>
    <cellStyle name="Vejica 4 9 2 2 2 2 3 2" xfId="12502"/>
    <cellStyle name="Vejica 4 9 2 2 2 2 4" xfId="12498"/>
    <cellStyle name="Vejica 4 9 2 2 2 3" xfId="2411"/>
    <cellStyle name="Vejica 4 9 2 2 2 3 2" xfId="5022"/>
    <cellStyle name="Vejica 4 9 2 2 2 3 2 2" xfId="12504"/>
    <cellStyle name="Vejica 4 9 2 2 2 3 3" xfId="6635"/>
    <cellStyle name="Vejica 4 9 2 2 2 3 3 2" xfId="12505"/>
    <cellStyle name="Vejica 4 9 2 2 2 3 4" xfId="12506"/>
    <cellStyle name="Vejica 4 9 2 2 2 3 5" xfId="12503"/>
    <cellStyle name="Vejica 4 9 2 2 2 3 6" xfId="14739"/>
    <cellStyle name="Vejica 4 9 2 2 2 3 7" xfId="6164"/>
    <cellStyle name="Vejica 4 9 2 2 2 4" xfId="2412"/>
    <cellStyle name="Vejica 4 9 2 2 2 4 2" xfId="5024"/>
    <cellStyle name="Vejica 4 9 2 2 2 4 2 2" xfId="5476"/>
    <cellStyle name="Vejica 4 9 2 2 2 4 2 2 2" xfId="12509"/>
    <cellStyle name="Vejica 4 9 2 2 2 4 2 3" xfId="12508"/>
    <cellStyle name="Vejica 4 9 2 2 2 4 3" xfId="5023"/>
    <cellStyle name="Vejica 4 9 2 2 2 4 3 2" xfId="12510"/>
    <cellStyle name="Vejica 4 9 2 2 2 4 4" xfId="12507"/>
    <cellStyle name="Vejica 4 9 2 2 2 5" xfId="5025"/>
    <cellStyle name="Vejica 4 9 2 2 2 5 2" xfId="5026"/>
    <cellStyle name="Vejica 4 9 2 2 2 5 2 2" xfId="5553"/>
    <cellStyle name="Vejica 4 9 2 2 2 5 2 2 2" xfId="12513"/>
    <cellStyle name="Vejica 4 9 2 2 2 5 2 3" xfId="12512"/>
    <cellStyle name="Vejica 4 9 2 2 2 5 3" xfId="5322"/>
    <cellStyle name="Vejica 4 9 2 2 2 5 3 2" xfId="12514"/>
    <cellStyle name="Vejica 4 9 2 2 2 5 4" xfId="12511"/>
    <cellStyle name="Vejica 4 9 2 2 2 6" xfId="5027"/>
    <cellStyle name="Vejica 4 9 2 2 2 6 2" xfId="5475"/>
    <cellStyle name="Vejica 4 9 2 2 2 6 2 2" xfId="12516"/>
    <cellStyle name="Vejica 4 9 2 2 2 6 3" xfId="12515"/>
    <cellStyle name="Vejica 4 9 2 2 2 7" xfId="5020"/>
    <cellStyle name="Vejica 4 9 2 2 2 7 2" xfId="12517"/>
    <cellStyle name="Vejica 4 9 2 2 2 8" xfId="5240"/>
    <cellStyle name="Vejica 4 9 2 2 2 8 2" xfId="12518"/>
    <cellStyle name="Vejica 4 9 2 2 2 9" xfId="12497"/>
    <cellStyle name="Vejica 4 9 2 2 3" xfId="2413"/>
    <cellStyle name="Vejica 4 9 2 2 3 2" xfId="5028"/>
    <cellStyle name="Vejica 4 9 2 2 3 2 2" xfId="7182"/>
    <cellStyle name="Vejica 4 9 2 2 3 2 2 2" xfId="12521"/>
    <cellStyle name="Vejica 4 9 2 2 3 2 3" xfId="12522"/>
    <cellStyle name="Vejica 4 9 2 2 3 2 4" xfId="12520"/>
    <cellStyle name="Vejica 4 9 2 2 3 3" xfId="5924"/>
    <cellStyle name="Vejica 4 9 2 2 3 3 2" xfId="12523"/>
    <cellStyle name="Vejica 4 9 2 2 3 4" xfId="12519"/>
    <cellStyle name="Vejica 4 9 2 2 4" xfId="2414"/>
    <cellStyle name="Vejica 4 9 2 2 4 2" xfId="5029"/>
    <cellStyle name="Vejica 4 9 2 2 4 2 2" xfId="12525"/>
    <cellStyle name="Vejica 4 9 2 2 4 3" xfId="6636"/>
    <cellStyle name="Vejica 4 9 2 2 4 3 2" xfId="12526"/>
    <cellStyle name="Vejica 4 9 2 2 4 4" xfId="12527"/>
    <cellStyle name="Vejica 4 9 2 2 4 5" xfId="12524"/>
    <cellStyle name="Vejica 4 9 2 2 4 6" xfId="14738"/>
    <cellStyle name="Vejica 4 9 2 2 4 7" xfId="6163"/>
    <cellStyle name="Vejica 4 9 2 2 5" xfId="2415"/>
    <cellStyle name="Vejica 4 9 2 2 5 2" xfId="5031"/>
    <cellStyle name="Vejica 4 9 2 2 5 2 2" xfId="5477"/>
    <cellStyle name="Vejica 4 9 2 2 5 2 2 2" xfId="12530"/>
    <cellStyle name="Vejica 4 9 2 2 5 2 3" xfId="12529"/>
    <cellStyle name="Vejica 4 9 2 2 5 3" xfId="5030"/>
    <cellStyle name="Vejica 4 9 2 2 5 3 2" xfId="12531"/>
    <cellStyle name="Vejica 4 9 2 2 5 4" xfId="12528"/>
    <cellStyle name="Vejica 4 9 2 2 6" xfId="5032"/>
    <cellStyle name="Vejica 4 9 2 2 6 2" xfId="5033"/>
    <cellStyle name="Vejica 4 9 2 2 6 2 2" xfId="5554"/>
    <cellStyle name="Vejica 4 9 2 2 6 2 2 2" xfId="12534"/>
    <cellStyle name="Vejica 4 9 2 2 6 2 3" xfId="12533"/>
    <cellStyle name="Vejica 4 9 2 2 6 3" xfId="5323"/>
    <cellStyle name="Vejica 4 9 2 2 6 3 2" xfId="12535"/>
    <cellStyle name="Vejica 4 9 2 2 6 4" xfId="12532"/>
    <cellStyle name="Vejica 4 9 2 2 7" xfId="5034"/>
    <cellStyle name="Vejica 4 9 2 2 7 2" xfId="5474"/>
    <cellStyle name="Vejica 4 9 2 2 7 2 2" xfId="12537"/>
    <cellStyle name="Vejica 4 9 2 2 7 3" xfId="12536"/>
    <cellStyle name="Vejica 4 9 2 2 8" xfId="5019"/>
    <cellStyle name="Vejica 4 9 2 2 8 2" xfId="12538"/>
    <cellStyle name="Vejica 4 9 2 2 9" xfId="5261"/>
    <cellStyle name="Vejica 4 9 2 2 9 2" xfId="12539"/>
    <cellStyle name="Vejica 4 9 2 3" xfId="2416"/>
    <cellStyle name="Vejica 4 9 2 3 2" xfId="5035"/>
    <cellStyle name="Vejica 4 9 2 3 2 2" xfId="6477"/>
    <cellStyle name="Vejica 4 9 2 3 2 2 2" xfId="12542"/>
    <cellStyle name="Vejica 4 9 2 3 2 3" xfId="12543"/>
    <cellStyle name="Vejica 4 9 2 3 2 4" xfId="12541"/>
    <cellStyle name="Vejica 4 9 2 3 3" xfId="5925"/>
    <cellStyle name="Vejica 4 9 2 3 3 2" xfId="12544"/>
    <cellStyle name="Vejica 4 9 2 3 4" xfId="12540"/>
    <cellStyle name="Vejica 4 9 2 4" xfId="2417"/>
    <cellStyle name="Vejica 4 9 2 4 2" xfId="5036"/>
    <cellStyle name="Vejica 4 9 2 4 2 2" xfId="12546"/>
    <cellStyle name="Vejica 4 9 2 4 3" xfId="6637"/>
    <cellStyle name="Vejica 4 9 2 4 3 2" xfId="12547"/>
    <cellStyle name="Vejica 4 9 2 4 4" xfId="12548"/>
    <cellStyle name="Vejica 4 9 2 4 5" xfId="12545"/>
    <cellStyle name="Vejica 4 9 2 4 6" xfId="14737"/>
    <cellStyle name="Vejica 4 9 2 4 7" xfId="6162"/>
    <cellStyle name="Vejica 4 9 2 5" xfId="2418"/>
    <cellStyle name="Vejica 4 9 2 5 2" xfId="2419"/>
    <cellStyle name="Vejica 4 9 2 5 2 2" xfId="5039"/>
    <cellStyle name="Vejica 4 9 2 5 2 2 2" xfId="5479"/>
    <cellStyle name="Vejica 4 9 2 5 2 2 2 2" xfId="12552"/>
    <cellStyle name="Vejica 4 9 2 5 2 2 3" xfId="12551"/>
    <cellStyle name="Vejica 4 9 2 5 2 3" xfId="5038"/>
    <cellStyle name="Vejica 4 9 2 5 2 3 2" xfId="12553"/>
    <cellStyle name="Vejica 4 9 2 5 2 4" xfId="12550"/>
    <cellStyle name="Vejica 4 9 2 5 3" xfId="2420"/>
    <cellStyle name="Vejica 4 9 2 5 3 2" xfId="2421"/>
    <cellStyle name="Vejica 4 9 2 5 3 2 2" xfId="5042"/>
    <cellStyle name="Vejica 4 9 2 5 3 2 2 2" xfId="5481"/>
    <cellStyle name="Vejica 4 9 2 5 3 2 2 2 2" xfId="12557"/>
    <cellStyle name="Vejica 4 9 2 5 3 2 2 3" xfId="12556"/>
    <cellStyle name="Vejica 4 9 2 5 3 2 3" xfId="5041"/>
    <cellStyle name="Vejica 4 9 2 5 3 2 3 2" xfId="12558"/>
    <cellStyle name="Vejica 4 9 2 5 3 2 4" xfId="12555"/>
    <cellStyle name="Vejica 4 9 2 5 3 3" xfId="2422"/>
    <cellStyle name="Vejica 4 9 2 5 3 3 2" xfId="5044"/>
    <cellStyle name="Vejica 4 9 2 5 3 3 2 2" xfId="5482"/>
    <cellStyle name="Vejica 4 9 2 5 3 3 2 2 2" xfId="12561"/>
    <cellStyle name="Vejica 4 9 2 5 3 3 2 3" xfId="12560"/>
    <cellStyle name="Vejica 4 9 2 5 3 3 3" xfId="5043"/>
    <cellStyle name="Vejica 4 9 2 5 3 3 3 2" xfId="12562"/>
    <cellStyle name="Vejica 4 9 2 5 3 3 4" xfId="12559"/>
    <cellStyle name="Vejica 4 9 2 5 3 4" xfId="5045"/>
    <cellStyle name="Vejica 4 9 2 5 3 4 2" xfId="5480"/>
    <cellStyle name="Vejica 4 9 2 5 3 4 2 2" xfId="12564"/>
    <cellStyle name="Vejica 4 9 2 5 3 4 3" xfId="12563"/>
    <cellStyle name="Vejica 4 9 2 5 3 5" xfId="5040"/>
    <cellStyle name="Vejica 4 9 2 5 3 5 2" xfId="12565"/>
    <cellStyle name="Vejica 4 9 2 5 3 6" xfId="12554"/>
    <cellStyle name="Vejica 4 9 2 5 4" xfId="5046"/>
    <cellStyle name="Vejica 4 9 2 5 4 2" xfId="5478"/>
    <cellStyle name="Vejica 4 9 2 5 4 2 2" xfId="12567"/>
    <cellStyle name="Vejica 4 9 2 5 4 3" xfId="12566"/>
    <cellStyle name="Vejica 4 9 2 5 5" xfId="5037"/>
    <cellStyle name="Vejica 4 9 2 5 5 2" xfId="12568"/>
    <cellStyle name="Vejica 4 9 2 5 6" xfId="12549"/>
    <cellStyle name="Vejica 4 9 2 6" xfId="2423"/>
    <cellStyle name="Vejica 4 9 2 6 2" xfId="5048"/>
    <cellStyle name="Vejica 4 9 2 6 2 2" xfId="5483"/>
    <cellStyle name="Vejica 4 9 2 6 2 2 2" xfId="12571"/>
    <cellStyle name="Vejica 4 9 2 6 2 3" xfId="12570"/>
    <cellStyle name="Vejica 4 9 2 6 3" xfId="5047"/>
    <cellStyle name="Vejica 4 9 2 6 3 2" xfId="12572"/>
    <cellStyle name="Vejica 4 9 2 6 4" xfId="12569"/>
    <cellStyle name="Vejica 4 9 2 7" xfId="2424"/>
    <cellStyle name="Vejica 4 9 2 7 2" xfId="5050"/>
    <cellStyle name="Vejica 4 9 2 7 2 2" xfId="5484"/>
    <cellStyle name="Vejica 4 9 2 7 2 2 2" xfId="12575"/>
    <cellStyle name="Vejica 4 9 2 7 2 3" xfId="12574"/>
    <cellStyle name="Vejica 4 9 2 7 3" xfId="5049"/>
    <cellStyle name="Vejica 4 9 2 7 3 2" xfId="12576"/>
    <cellStyle name="Vejica 4 9 2 7 4" xfId="12573"/>
    <cellStyle name="Vejica 4 9 2 8" xfId="2425"/>
    <cellStyle name="Vejica 4 9 2 8 2" xfId="5052"/>
    <cellStyle name="Vejica 4 9 2 8 2 2" xfId="5485"/>
    <cellStyle name="Vejica 4 9 2 8 2 2 2" xfId="12579"/>
    <cellStyle name="Vejica 4 9 2 8 2 3" xfId="12578"/>
    <cellStyle name="Vejica 4 9 2 8 3" xfId="5051"/>
    <cellStyle name="Vejica 4 9 2 8 3 2" xfId="12580"/>
    <cellStyle name="Vejica 4 9 2 8 4" xfId="12577"/>
    <cellStyle name="Vejica 4 9 2 9" xfId="5053"/>
    <cellStyle name="Vejica 4 9 2 9 2" xfId="5054"/>
    <cellStyle name="Vejica 4 9 2 9 2 2" xfId="5555"/>
    <cellStyle name="Vejica 4 9 2 9 2 2 2" xfId="12583"/>
    <cellStyle name="Vejica 4 9 2 9 2 3" xfId="12582"/>
    <cellStyle name="Vejica 4 9 2 9 3" xfId="5324"/>
    <cellStyle name="Vejica 4 9 2 9 3 2" xfId="12584"/>
    <cellStyle name="Vejica 4 9 2 9 4" xfId="12581"/>
    <cellStyle name="Vejica 4 9 3" xfId="764"/>
    <cellStyle name="Vejica 4 9 3 10" xfId="12585"/>
    <cellStyle name="Vejica 4 9 3 2" xfId="765"/>
    <cellStyle name="Vejica 4 9 3 2 2" xfId="2426"/>
    <cellStyle name="Vejica 4 9 3 2 2 2" xfId="5057"/>
    <cellStyle name="Vejica 4 9 3 2 2 2 2" xfId="7180"/>
    <cellStyle name="Vejica 4 9 3 2 2 2 2 2" xfId="12589"/>
    <cellStyle name="Vejica 4 9 3 2 2 2 3" xfId="12590"/>
    <cellStyle name="Vejica 4 9 3 2 2 2 4" xfId="12588"/>
    <cellStyle name="Vejica 4 9 3 2 2 3" xfId="7181"/>
    <cellStyle name="Vejica 4 9 3 2 2 3 2" xfId="12591"/>
    <cellStyle name="Vejica 4 9 3 2 2 4" xfId="12587"/>
    <cellStyle name="Vejica 4 9 3 2 3" xfId="2427"/>
    <cellStyle name="Vejica 4 9 3 2 3 2" xfId="5058"/>
    <cellStyle name="Vejica 4 9 3 2 3 2 2" xfId="12593"/>
    <cellStyle name="Vejica 4 9 3 2 3 3" xfId="6638"/>
    <cellStyle name="Vejica 4 9 3 2 3 3 2" xfId="12594"/>
    <cellStyle name="Vejica 4 9 3 2 3 4" xfId="12595"/>
    <cellStyle name="Vejica 4 9 3 2 3 5" xfId="12592"/>
    <cellStyle name="Vejica 4 9 3 2 3 6" xfId="14741"/>
    <cellStyle name="Vejica 4 9 3 2 3 7" xfId="6166"/>
    <cellStyle name="Vejica 4 9 3 2 4" xfId="2428"/>
    <cellStyle name="Vejica 4 9 3 2 4 2" xfId="5060"/>
    <cellStyle name="Vejica 4 9 3 2 4 2 2" xfId="5488"/>
    <cellStyle name="Vejica 4 9 3 2 4 2 2 2" xfId="12598"/>
    <cellStyle name="Vejica 4 9 3 2 4 2 3" xfId="12597"/>
    <cellStyle name="Vejica 4 9 3 2 4 3" xfId="5059"/>
    <cellStyle name="Vejica 4 9 3 2 4 3 2" xfId="12599"/>
    <cellStyle name="Vejica 4 9 3 2 4 4" xfId="12596"/>
    <cellStyle name="Vejica 4 9 3 2 5" xfId="5061"/>
    <cellStyle name="Vejica 4 9 3 2 5 2" xfId="5062"/>
    <cellStyle name="Vejica 4 9 3 2 5 2 2" xfId="5556"/>
    <cellStyle name="Vejica 4 9 3 2 5 2 2 2" xfId="12602"/>
    <cellStyle name="Vejica 4 9 3 2 5 2 3" xfId="12601"/>
    <cellStyle name="Vejica 4 9 3 2 5 3" xfId="5325"/>
    <cellStyle name="Vejica 4 9 3 2 5 3 2" xfId="12603"/>
    <cellStyle name="Vejica 4 9 3 2 5 4" xfId="12600"/>
    <cellStyle name="Vejica 4 9 3 2 6" xfId="5063"/>
    <cellStyle name="Vejica 4 9 3 2 6 2" xfId="5487"/>
    <cellStyle name="Vejica 4 9 3 2 6 2 2" xfId="12605"/>
    <cellStyle name="Vejica 4 9 3 2 6 3" xfId="12604"/>
    <cellStyle name="Vejica 4 9 3 2 7" xfId="5056"/>
    <cellStyle name="Vejica 4 9 3 2 7 2" xfId="12606"/>
    <cellStyle name="Vejica 4 9 3 2 8" xfId="5248"/>
    <cellStyle name="Vejica 4 9 3 2 8 2" xfId="12607"/>
    <cellStyle name="Vejica 4 9 3 2 9" xfId="12586"/>
    <cellStyle name="Vejica 4 9 3 3" xfId="2429"/>
    <cellStyle name="Vejica 4 9 3 3 2" xfId="5064"/>
    <cellStyle name="Vejica 4 9 3 3 2 2" xfId="6479"/>
    <cellStyle name="Vejica 4 9 3 3 2 2 2" xfId="12610"/>
    <cellStyle name="Vejica 4 9 3 3 2 3" xfId="12611"/>
    <cellStyle name="Vejica 4 9 3 3 2 4" xfId="12609"/>
    <cellStyle name="Vejica 4 9 3 3 3" xfId="5926"/>
    <cellStyle name="Vejica 4 9 3 3 3 2" xfId="12612"/>
    <cellStyle name="Vejica 4 9 3 3 4" xfId="12608"/>
    <cellStyle name="Vejica 4 9 3 4" xfId="2430"/>
    <cellStyle name="Vejica 4 9 3 4 2" xfId="5065"/>
    <cellStyle name="Vejica 4 9 3 4 2 2" xfId="12614"/>
    <cellStyle name="Vejica 4 9 3 4 3" xfId="6639"/>
    <cellStyle name="Vejica 4 9 3 4 3 2" xfId="12615"/>
    <cellStyle name="Vejica 4 9 3 4 4" xfId="12616"/>
    <cellStyle name="Vejica 4 9 3 4 5" xfId="12613"/>
    <cellStyle name="Vejica 4 9 3 4 6" xfId="14740"/>
    <cellStyle name="Vejica 4 9 3 4 7" xfId="6165"/>
    <cellStyle name="Vejica 4 9 3 5" xfId="2431"/>
    <cellStyle name="Vejica 4 9 3 5 2" xfId="5067"/>
    <cellStyle name="Vejica 4 9 3 5 2 2" xfId="5489"/>
    <cellStyle name="Vejica 4 9 3 5 2 2 2" xfId="12619"/>
    <cellStyle name="Vejica 4 9 3 5 2 3" xfId="12618"/>
    <cellStyle name="Vejica 4 9 3 5 3" xfId="5066"/>
    <cellStyle name="Vejica 4 9 3 5 3 2" xfId="12620"/>
    <cellStyle name="Vejica 4 9 3 5 4" xfId="12617"/>
    <cellStyle name="Vejica 4 9 3 6" xfId="5068"/>
    <cellStyle name="Vejica 4 9 3 6 2" xfId="5069"/>
    <cellStyle name="Vejica 4 9 3 6 2 2" xfId="5557"/>
    <cellStyle name="Vejica 4 9 3 6 2 2 2" xfId="12623"/>
    <cellStyle name="Vejica 4 9 3 6 2 3" xfId="12622"/>
    <cellStyle name="Vejica 4 9 3 6 3" xfId="5326"/>
    <cellStyle name="Vejica 4 9 3 6 3 2" xfId="12624"/>
    <cellStyle name="Vejica 4 9 3 6 4" xfId="12621"/>
    <cellStyle name="Vejica 4 9 3 7" xfId="5070"/>
    <cellStyle name="Vejica 4 9 3 7 2" xfId="5486"/>
    <cellStyle name="Vejica 4 9 3 7 2 2" xfId="12626"/>
    <cellStyle name="Vejica 4 9 3 7 3" xfId="12625"/>
    <cellStyle name="Vejica 4 9 3 8" xfId="5055"/>
    <cellStyle name="Vejica 4 9 3 8 2" xfId="12627"/>
    <cellStyle name="Vejica 4 9 3 9" xfId="5223"/>
    <cellStyle name="Vejica 4 9 3 9 2" xfId="12628"/>
    <cellStyle name="Vejica 4 9 4" xfId="2432"/>
    <cellStyle name="Vejica 4 9 4 2" xfId="5071"/>
    <cellStyle name="Vejica 4 9 4 2 2" xfId="7178"/>
    <cellStyle name="Vejica 4 9 4 2 2 2" xfId="12631"/>
    <cellStyle name="Vejica 4 9 4 2 3" xfId="12632"/>
    <cellStyle name="Vejica 4 9 4 2 4" xfId="12630"/>
    <cellStyle name="Vejica 4 9 4 3" xfId="7179"/>
    <cellStyle name="Vejica 4 9 4 3 2" xfId="12633"/>
    <cellStyle name="Vejica 4 9 4 4" xfId="12629"/>
    <cellStyle name="Vejica 4 9 5" xfId="2433"/>
    <cellStyle name="Vejica 4 9 5 2" xfId="5072"/>
    <cellStyle name="Vejica 4 9 5 2 2" xfId="12635"/>
    <cellStyle name="Vejica 4 9 5 3" xfId="6640"/>
    <cellStyle name="Vejica 4 9 5 3 2" xfId="12636"/>
    <cellStyle name="Vejica 4 9 5 4" xfId="12637"/>
    <cellStyle name="Vejica 4 9 5 5" xfId="12634"/>
    <cellStyle name="Vejica 4 9 5 6" xfId="14736"/>
    <cellStyle name="Vejica 4 9 5 7" xfId="6161"/>
    <cellStyle name="Vejica 4 9 6" xfId="2434"/>
    <cellStyle name="Vejica 4 9 6 2" xfId="2435"/>
    <cellStyle name="Vejica 4 9 6 2 2" xfId="5075"/>
    <cellStyle name="Vejica 4 9 6 2 2 2" xfId="5491"/>
    <cellStyle name="Vejica 4 9 6 2 2 2 2" xfId="12641"/>
    <cellStyle name="Vejica 4 9 6 2 2 3" xfId="12640"/>
    <cellStyle name="Vejica 4 9 6 2 3" xfId="5074"/>
    <cellStyle name="Vejica 4 9 6 2 3 2" xfId="12642"/>
    <cellStyle name="Vejica 4 9 6 2 4" xfId="12639"/>
    <cellStyle name="Vejica 4 9 6 3" xfId="2436"/>
    <cellStyle name="Vejica 4 9 6 3 2" xfId="2437"/>
    <cellStyle name="Vejica 4 9 6 3 2 2" xfId="5078"/>
    <cellStyle name="Vejica 4 9 6 3 2 2 2" xfId="5493"/>
    <cellStyle name="Vejica 4 9 6 3 2 2 2 2" xfId="12646"/>
    <cellStyle name="Vejica 4 9 6 3 2 2 3" xfId="12645"/>
    <cellStyle name="Vejica 4 9 6 3 2 3" xfId="5077"/>
    <cellStyle name="Vejica 4 9 6 3 2 3 2" xfId="12647"/>
    <cellStyle name="Vejica 4 9 6 3 2 4" xfId="12644"/>
    <cellStyle name="Vejica 4 9 6 3 3" xfId="2438"/>
    <cellStyle name="Vejica 4 9 6 3 3 2" xfId="5080"/>
    <cellStyle name="Vejica 4 9 6 3 3 2 2" xfId="5494"/>
    <cellStyle name="Vejica 4 9 6 3 3 2 2 2" xfId="12650"/>
    <cellStyle name="Vejica 4 9 6 3 3 2 3" xfId="12649"/>
    <cellStyle name="Vejica 4 9 6 3 3 3" xfId="5079"/>
    <cellStyle name="Vejica 4 9 6 3 3 3 2" xfId="12651"/>
    <cellStyle name="Vejica 4 9 6 3 3 4" xfId="12648"/>
    <cellStyle name="Vejica 4 9 6 3 4" xfId="5081"/>
    <cellStyle name="Vejica 4 9 6 3 4 2" xfId="5492"/>
    <cellStyle name="Vejica 4 9 6 3 4 2 2" xfId="12653"/>
    <cellStyle name="Vejica 4 9 6 3 4 3" xfId="12652"/>
    <cellStyle name="Vejica 4 9 6 3 5" xfId="5076"/>
    <cellStyle name="Vejica 4 9 6 3 5 2" xfId="12654"/>
    <cellStyle name="Vejica 4 9 6 3 6" xfId="12643"/>
    <cellStyle name="Vejica 4 9 6 4" xfId="5082"/>
    <cellStyle name="Vejica 4 9 6 4 2" xfId="5490"/>
    <cellStyle name="Vejica 4 9 6 4 2 2" xfId="12656"/>
    <cellStyle name="Vejica 4 9 6 4 3" xfId="12655"/>
    <cellStyle name="Vejica 4 9 6 5" xfId="5073"/>
    <cellStyle name="Vejica 4 9 6 5 2" xfId="12657"/>
    <cellStyle name="Vejica 4 9 6 6" xfId="12638"/>
    <cellStyle name="Vejica 4 9 7" xfId="2439"/>
    <cellStyle name="Vejica 4 9 7 2" xfId="5084"/>
    <cellStyle name="Vejica 4 9 7 2 2" xfId="5495"/>
    <cellStyle name="Vejica 4 9 7 2 2 2" xfId="12660"/>
    <cellStyle name="Vejica 4 9 7 2 3" xfId="12659"/>
    <cellStyle name="Vejica 4 9 7 3" xfId="5083"/>
    <cellStyle name="Vejica 4 9 7 3 2" xfId="12661"/>
    <cellStyle name="Vejica 4 9 7 4" xfId="12658"/>
    <cellStyle name="Vejica 4 9 8" xfId="2440"/>
    <cellStyle name="Vejica 4 9 8 2" xfId="5086"/>
    <cellStyle name="Vejica 4 9 8 2 2" xfId="5496"/>
    <cellStyle name="Vejica 4 9 8 2 2 2" xfId="12664"/>
    <cellStyle name="Vejica 4 9 8 2 3" xfId="12663"/>
    <cellStyle name="Vejica 4 9 8 3" xfId="5085"/>
    <cellStyle name="Vejica 4 9 8 3 2" xfId="12665"/>
    <cellStyle name="Vejica 4 9 8 4" xfId="12662"/>
    <cellStyle name="Vejica 4 9 9" xfId="5087"/>
    <cellStyle name="Vejica 4 9 9 2" xfId="5088"/>
    <cellStyle name="Vejica 4 9 9 2 2" xfId="5558"/>
    <cellStyle name="Vejica 4 9 9 2 2 2" xfId="12668"/>
    <cellStyle name="Vejica 4 9 9 2 3" xfId="12667"/>
    <cellStyle name="Vejica 4 9 9 3" xfId="5327"/>
    <cellStyle name="Vejica 4 9 9 3 2" xfId="12669"/>
    <cellStyle name="Vejica 4 9 9 4" xfId="12666"/>
    <cellStyle name="Vejica 40" xfId="5089"/>
    <cellStyle name="Vejica 40 2" xfId="5328"/>
    <cellStyle name="Vejica 40 2 2" xfId="12671"/>
    <cellStyle name="Vejica 40 3" xfId="12670"/>
    <cellStyle name="Vejica 41" xfId="5575"/>
    <cellStyle name="Vejica 41 2" xfId="12672"/>
    <cellStyle name="Vejica 42" xfId="5577"/>
    <cellStyle name="Vejica 42 2" xfId="12673"/>
    <cellStyle name="Vejica 43" xfId="5579"/>
    <cellStyle name="Vejica 43 2" xfId="12674"/>
    <cellStyle name="Vejica 44" xfId="5576"/>
    <cellStyle name="Vejica 44 2" xfId="12675"/>
    <cellStyle name="Vejica 45" xfId="5578"/>
    <cellStyle name="Vejica 45 2" xfId="12676"/>
    <cellStyle name="Vejica 46" xfId="5582"/>
    <cellStyle name="Vejica 46 2" xfId="12677"/>
    <cellStyle name="Vejica 47" xfId="5583"/>
    <cellStyle name="Vejica 47 2" xfId="12678"/>
    <cellStyle name="Vejica 48" xfId="5599"/>
    <cellStyle name="Vejica 48 2" xfId="12679"/>
    <cellStyle name="Vejica 49" xfId="5602"/>
    <cellStyle name="Vejica 49 2" xfId="12680"/>
    <cellStyle name="Vejica 5" xfId="766"/>
    <cellStyle name="Vejica 5 10" xfId="12681"/>
    <cellStyle name="Vejica 5 2" xfId="767"/>
    <cellStyle name="Vejica 5 2 2" xfId="2441"/>
    <cellStyle name="Vejica 5 2 2 2" xfId="5092"/>
    <cellStyle name="Vejica 5 2 2 2 2" xfId="6484"/>
    <cellStyle name="Vejica 5 2 2 2 2 2" xfId="12685"/>
    <cellStyle name="Vejica 5 2 2 2 3" xfId="12686"/>
    <cellStyle name="Vejica 5 2 2 2 4" xfId="12684"/>
    <cellStyle name="Vejica 5 2 2 3" xfId="6482"/>
    <cellStyle name="Vejica 5 2 2 3 2" xfId="12687"/>
    <cellStyle name="Vejica 5 2 2 4" xfId="12683"/>
    <cellStyle name="Vejica 5 2 3" xfId="2442"/>
    <cellStyle name="Vejica 5 2 3 2" xfId="5093"/>
    <cellStyle name="Vejica 5 2 3 2 2" xfId="12689"/>
    <cellStyle name="Vejica 5 2 3 3" xfId="6642"/>
    <cellStyle name="Vejica 5 2 3 3 2" xfId="12690"/>
    <cellStyle name="Vejica 5 2 3 4" xfId="12691"/>
    <cellStyle name="Vejica 5 2 3 5" xfId="12688"/>
    <cellStyle name="Vejica 5 2 3 6" xfId="14743"/>
    <cellStyle name="Vejica 5 2 3 7" xfId="6168"/>
    <cellStyle name="Vejica 5 2 4" xfId="2443"/>
    <cellStyle name="Vejica 5 2 4 2" xfId="5094"/>
    <cellStyle name="Vejica 5 2 4 2 2" xfId="12693"/>
    <cellStyle name="Vejica 5 2 4 3" xfId="12692"/>
    <cellStyle name="Vejica 5 2 5" xfId="5095"/>
    <cellStyle name="Vejica 5 2 5 2" xfId="5329"/>
    <cellStyle name="Vejica 5 2 5 2 2" xfId="12695"/>
    <cellStyle name="Vejica 5 2 5 3" xfId="12694"/>
    <cellStyle name="Vejica 5 2 6" xfId="5091"/>
    <cellStyle name="Vejica 5 2 6 2" xfId="12696"/>
    <cellStyle name="Vejica 5 2 7" xfId="5269"/>
    <cellStyle name="Vejica 5 2 7 2" xfId="12697"/>
    <cellStyle name="Vejica 5 2 8" xfId="12682"/>
    <cellStyle name="Vejica 5 3" xfId="768"/>
    <cellStyle name="Vejica 5 3 10" xfId="12698"/>
    <cellStyle name="Vejica 5 3 2" xfId="769"/>
    <cellStyle name="Vejica 5 3 2 2" xfId="2444"/>
    <cellStyle name="Vejica 5 3 2 2 2" xfId="5098"/>
    <cellStyle name="Vejica 5 3 2 2 2 2" xfId="7176"/>
    <cellStyle name="Vejica 5 3 2 2 2 2 2" xfId="12702"/>
    <cellStyle name="Vejica 5 3 2 2 2 3" xfId="12703"/>
    <cellStyle name="Vejica 5 3 2 2 2 4" xfId="12701"/>
    <cellStyle name="Vejica 5 3 2 2 3" xfId="7177"/>
    <cellStyle name="Vejica 5 3 2 2 3 2" xfId="12704"/>
    <cellStyle name="Vejica 5 3 2 2 4" xfId="12700"/>
    <cellStyle name="Vejica 5 3 2 3" xfId="2445"/>
    <cellStyle name="Vejica 5 3 2 3 2" xfId="5099"/>
    <cellStyle name="Vejica 5 3 2 3 2 2" xfId="12706"/>
    <cellStyle name="Vejica 5 3 2 3 3" xfId="6643"/>
    <cellStyle name="Vejica 5 3 2 3 3 2" xfId="12707"/>
    <cellStyle name="Vejica 5 3 2 3 4" xfId="12708"/>
    <cellStyle name="Vejica 5 3 2 3 5" xfId="12705"/>
    <cellStyle name="Vejica 5 3 2 3 6" xfId="14745"/>
    <cellStyle name="Vejica 5 3 2 3 7" xfId="6170"/>
    <cellStyle name="Vejica 5 3 2 4" xfId="2446"/>
    <cellStyle name="Vejica 5 3 2 4 2" xfId="5101"/>
    <cellStyle name="Vejica 5 3 2 4 2 2" xfId="5499"/>
    <cellStyle name="Vejica 5 3 2 4 2 2 2" xfId="12711"/>
    <cellStyle name="Vejica 5 3 2 4 2 3" xfId="12710"/>
    <cellStyle name="Vejica 5 3 2 4 3" xfId="5100"/>
    <cellStyle name="Vejica 5 3 2 4 3 2" xfId="12712"/>
    <cellStyle name="Vejica 5 3 2 4 4" xfId="12709"/>
    <cellStyle name="Vejica 5 3 2 5" xfId="5102"/>
    <cellStyle name="Vejica 5 3 2 5 2" xfId="5103"/>
    <cellStyle name="Vejica 5 3 2 5 2 2" xfId="5559"/>
    <cellStyle name="Vejica 5 3 2 5 2 2 2" xfId="12715"/>
    <cellStyle name="Vejica 5 3 2 5 2 3" xfId="12714"/>
    <cellStyle name="Vejica 5 3 2 5 3" xfId="5330"/>
    <cellStyle name="Vejica 5 3 2 5 3 2" xfId="12716"/>
    <cellStyle name="Vejica 5 3 2 5 4" xfId="12713"/>
    <cellStyle name="Vejica 5 3 2 6" xfId="5104"/>
    <cellStyle name="Vejica 5 3 2 6 2" xfId="5498"/>
    <cellStyle name="Vejica 5 3 2 6 2 2" xfId="12718"/>
    <cellStyle name="Vejica 5 3 2 6 3" xfId="12717"/>
    <cellStyle name="Vejica 5 3 2 7" xfId="5097"/>
    <cellStyle name="Vejica 5 3 2 7 2" xfId="12719"/>
    <cellStyle name="Vejica 5 3 2 8" xfId="5239"/>
    <cellStyle name="Vejica 5 3 2 8 2" xfId="12720"/>
    <cellStyle name="Vejica 5 3 2 9" xfId="12699"/>
    <cellStyle name="Vejica 5 3 3" xfId="2447"/>
    <cellStyle name="Vejica 5 3 3 2" xfId="5105"/>
    <cellStyle name="Vejica 5 3 3 2 2" xfId="6486"/>
    <cellStyle name="Vejica 5 3 3 2 2 2" xfId="12723"/>
    <cellStyle name="Vejica 5 3 3 2 3" xfId="12724"/>
    <cellStyle name="Vejica 5 3 3 2 4" xfId="12722"/>
    <cellStyle name="Vejica 5 3 3 3" xfId="5927"/>
    <cellStyle name="Vejica 5 3 3 3 2" xfId="12725"/>
    <cellStyle name="Vejica 5 3 3 4" xfId="12721"/>
    <cellStyle name="Vejica 5 3 4" xfId="2448"/>
    <cellStyle name="Vejica 5 3 4 2" xfId="5106"/>
    <cellStyle name="Vejica 5 3 4 2 2" xfId="12727"/>
    <cellStyle name="Vejica 5 3 4 3" xfId="6644"/>
    <cellStyle name="Vejica 5 3 4 3 2" xfId="12728"/>
    <cellStyle name="Vejica 5 3 4 4" xfId="12729"/>
    <cellStyle name="Vejica 5 3 4 5" xfId="12726"/>
    <cellStyle name="Vejica 5 3 4 6" xfId="14744"/>
    <cellStyle name="Vejica 5 3 4 7" xfId="6169"/>
    <cellStyle name="Vejica 5 3 5" xfId="2449"/>
    <cellStyle name="Vejica 5 3 5 2" xfId="5108"/>
    <cellStyle name="Vejica 5 3 5 2 2" xfId="5500"/>
    <cellStyle name="Vejica 5 3 5 2 2 2" xfId="12732"/>
    <cellStyle name="Vejica 5 3 5 2 3" xfId="12731"/>
    <cellStyle name="Vejica 5 3 5 3" xfId="5107"/>
    <cellStyle name="Vejica 5 3 5 3 2" xfId="12733"/>
    <cellStyle name="Vejica 5 3 5 4" xfId="12730"/>
    <cellStyle name="Vejica 5 3 6" xfId="5109"/>
    <cellStyle name="Vejica 5 3 6 2" xfId="5110"/>
    <cellStyle name="Vejica 5 3 6 2 2" xfId="5560"/>
    <cellStyle name="Vejica 5 3 6 2 2 2" xfId="12736"/>
    <cellStyle name="Vejica 5 3 6 2 3" xfId="12735"/>
    <cellStyle name="Vejica 5 3 6 3" xfId="5331"/>
    <cellStyle name="Vejica 5 3 6 3 2" xfId="12737"/>
    <cellStyle name="Vejica 5 3 6 4" xfId="12734"/>
    <cellStyle name="Vejica 5 3 7" xfId="5111"/>
    <cellStyle name="Vejica 5 3 7 2" xfId="5497"/>
    <cellStyle name="Vejica 5 3 7 2 2" xfId="12739"/>
    <cellStyle name="Vejica 5 3 7 3" xfId="12738"/>
    <cellStyle name="Vejica 5 3 8" xfId="5096"/>
    <cellStyle name="Vejica 5 3 8 2" xfId="12740"/>
    <cellStyle name="Vejica 5 3 9" xfId="5265"/>
    <cellStyle name="Vejica 5 3 9 2" xfId="12741"/>
    <cellStyle name="Vejica 5 4" xfId="2450"/>
    <cellStyle name="Vejica 5 4 2" xfId="5112"/>
    <cellStyle name="Vejica 5 4 2 2" xfId="7175"/>
    <cellStyle name="Vejica 5 4 2 2 2" xfId="12744"/>
    <cellStyle name="Vejica 5 4 2 3" xfId="12745"/>
    <cellStyle name="Vejica 5 4 2 4" xfId="12743"/>
    <cellStyle name="Vejica 5 4 3" xfId="5928"/>
    <cellStyle name="Vejica 5 4 3 2" xfId="12746"/>
    <cellStyle name="Vejica 5 4 4" xfId="12742"/>
    <cellStyle name="Vejica 5 5" xfId="2451"/>
    <cellStyle name="Vejica 5 5 2" xfId="5113"/>
    <cellStyle name="Vejica 5 5 2 2" xfId="12748"/>
    <cellStyle name="Vejica 5 5 3" xfId="6645"/>
    <cellStyle name="Vejica 5 5 3 2" xfId="12749"/>
    <cellStyle name="Vejica 5 5 4" xfId="12750"/>
    <cellStyle name="Vejica 5 5 5" xfId="12747"/>
    <cellStyle name="Vejica 5 5 6" xfId="14742"/>
    <cellStyle name="Vejica 5 5 7" xfId="6167"/>
    <cellStyle name="Vejica 5 6" xfId="2452"/>
    <cellStyle name="Vejica 5 6 2" xfId="5115"/>
    <cellStyle name="Vejica 5 6 2 2" xfId="5501"/>
    <cellStyle name="Vejica 5 6 2 2 2" xfId="12753"/>
    <cellStyle name="Vejica 5 6 2 3" xfId="12752"/>
    <cellStyle name="Vejica 5 6 3" xfId="5114"/>
    <cellStyle name="Vejica 5 6 3 2" xfId="12754"/>
    <cellStyle name="Vejica 5 6 4" xfId="12751"/>
    <cellStyle name="Vejica 5 7" xfId="5116"/>
    <cellStyle name="Vejica 5 7 2" xfId="5332"/>
    <cellStyle name="Vejica 5 7 2 2" xfId="12756"/>
    <cellStyle name="Vejica 5 7 3" xfId="12755"/>
    <cellStyle name="Vejica 5 8" xfId="5090"/>
    <cellStyle name="Vejica 5 8 2" xfId="12757"/>
    <cellStyle name="Vejica 5 9" xfId="5213"/>
    <cellStyle name="Vejica 5 9 2" xfId="12758"/>
    <cellStyle name="Vejica 50" xfId="5611"/>
    <cellStyle name="Vejica 50 2" xfId="12759"/>
    <cellStyle name="Vejica 51" xfId="5612"/>
    <cellStyle name="Vejica 51 2" xfId="12760"/>
    <cellStyle name="Vejica 52" xfId="5610"/>
    <cellStyle name="Vejica 52 2" xfId="12761"/>
    <cellStyle name="Vejica 53" xfId="5614"/>
    <cellStyle name="Vejica 53 2" xfId="12762"/>
    <cellStyle name="Vejica 54" xfId="5609"/>
    <cellStyle name="Vejica 54 2" xfId="12763"/>
    <cellStyle name="Vejica 55" xfId="5613"/>
    <cellStyle name="Vejica 55 2" xfId="12764"/>
    <cellStyle name="Vejica 56" xfId="5615"/>
    <cellStyle name="Vejica 56 2" xfId="12765"/>
    <cellStyle name="Vejica 57" xfId="14409"/>
    <cellStyle name="Vejica 57 2" xfId="15877"/>
    <cellStyle name="Vejica 58" xfId="14413"/>
    <cellStyle name="Vejica 58 2" xfId="15879"/>
    <cellStyle name="Vejica 59" xfId="14414"/>
    <cellStyle name="Vejica 59 2" xfId="15880"/>
    <cellStyle name="Vejica 6" xfId="770"/>
    <cellStyle name="Vejica 6 2" xfId="2453"/>
    <cellStyle name="Vejica 6 2 2" xfId="5118"/>
    <cellStyle name="Vejica 6 2 2 2" xfId="7173"/>
    <cellStyle name="Vejica 6 2 2 2 2" xfId="12769"/>
    <cellStyle name="Vejica 6 2 2 3" xfId="12770"/>
    <cellStyle name="Vejica 6 2 2 4" xfId="12768"/>
    <cellStyle name="Vejica 6 2 3" xfId="7174"/>
    <cellStyle name="Vejica 6 2 3 2" xfId="12771"/>
    <cellStyle name="Vejica 6 2 4" xfId="12767"/>
    <cellStyle name="Vejica 6 3" xfId="2454"/>
    <cellStyle name="Vejica 6 3 2" xfId="5119"/>
    <cellStyle name="Vejica 6 3 2 2" xfId="12773"/>
    <cellStyle name="Vejica 6 3 3" xfId="6646"/>
    <cellStyle name="Vejica 6 3 3 2" xfId="12774"/>
    <cellStyle name="Vejica 6 3 4" xfId="12775"/>
    <cellStyle name="Vejica 6 3 5" xfId="12772"/>
    <cellStyle name="Vejica 6 3 6" xfId="14746"/>
    <cellStyle name="Vejica 6 3 7" xfId="6171"/>
    <cellStyle name="Vejica 6 4" xfId="2455"/>
    <cellStyle name="Vejica 6 4 2" xfId="5120"/>
    <cellStyle name="Vejica 6 4 2 2" xfId="12777"/>
    <cellStyle name="Vejica 6 4 3" xfId="12776"/>
    <cellStyle name="Vejica 6 5" xfId="5121"/>
    <cellStyle name="Vejica 6 5 2" xfId="5333"/>
    <cellStyle name="Vejica 6 5 2 2" xfId="12779"/>
    <cellStyle name="Vejica 6 5 3" xfId="12778"/>
    <cellStyle name="Vejica 6 6" xfId="5117"/>
    <cellStyle name="Vejica 6 6 2" xfId="12780"/>
    <cellStyle name="Vejica 6 7" xfId="5268"/>
    <cellStyle name="Vejica 6 7 2" xfId="12781"/>
    <cellStyle name="Vejica 6 8" xfId="12766"/>
    <cellStyle name="Vejica 60" xfId="14416"/>
    <cellStyle name="Vejica 60 2" xfId="15881"/>
    <cellStyle name="Vejica 61" xfId="14511"/>
    <cellStyle name="Vejica 62" xfId="20790"/>
    <cellStyle name="Vejica 7" xfId="771"/>
    <cellStyle name="Vejica 7 10" xfId="5219"/>
    <cellStyle name="Vejica 7 10 2" xfId="12783"/>
    <cellStyle name="Vejica 7 11" xfId="5929"/>
    <cellStyle name="Vejica 7 11 2" xfId="12784"/>
    <cellStyle name="Vejica 7 12" xfId="12782"/>
    <cellStyle name="Vejica 7 2" xfId="772"/>
    <cellStyle name="Vejica 7 2 10" xfId="12785"/>
    <cellStyle name="Vejica 7 2 2" xfId="2456"/>
    <cellStyle name="Vejica 7 2 2 2" xfId="5124"/>
    <cellStyle name="Vejica 7 2 2 2 2" xfId="5930"/>
    <cellStyle name="Vejica 7 2 2 2 2 2" xfId="12788"/>
    <cellStyle name="Vejica 7 2 2 2 3" xfId="12789"/>
    <cellStyle name="Vejica 7 2 2 2 4" xfId="12787"/>
    <cellStyle name="Vejica 7 2 2 3" xfId="7171"/>
    <cellStyle name="Vejica 7 2 2 3 2" xfId="12790"/>
    <cellStyle name="Vejica 7 2 2 4" xfId="12786"/>
    <cellStyle name="Vejica 7 2 3" xfId="2457"/>
    <cellStyle name="Vejica 7 2 3 2" xfId="5125"/>
    <cellStyle name="Vejica 7 2 3 2 2" xfId="12792"/>
    <cellStyle name="Vejica 7 2 3 3" xfId="6647"/>
    <cellStyle name="Vejica 7 2 3 3 2" xfId="12793"/>
    <cellStyle name="Vejica 7 2 3 4" xfId="12794"/>
    <cellStyle name="Vejica 7 2 3 5" xfId="12791"/>
    <cellStyle name="Vejica 7 2 3 6" xfId="14748"/>
    <cellStyle name="Vejica 7 2 3 7" xfId="6173"/>
    <cellStyle name="Vejica 7 2 4" xfId="2458"/>
    <cellStyle name="Vejica 7 2 4 2" xfId="5126"/>
    <cellStyle name="Vejica 7 2 4 2 2" xfId="12796"/>
    <cellStyle name="Vejica 7 2 4 3" xfId="12795"/>
    <cellStyle name="Vejica 7 2 5" xfId="5127"/>
    <cellStyle name="Vejica 7 2 5 2" xfId="5128"/>
    <cellStyle name="Vejica 7 2 5 2 2" xfId="5561"/>
    <cellStyle name="Vejica 7 2 5 2 2 2" xfId="12799"/>
    <cellStyle name="Vejica 7 2 5 2 3" xfId="12798"/>
    <cellStyle name="Vejica 7 2 5 3" xfId="5334"/>
    <cellStyle name="Vejica 7 2 5 3 2" xfId="12800"/>
    <cellStyle name="Vejica 7 2 5 4" xfId="12797"/>
    <cellStyle name="Vejica 7 2 6" xfId="5129"/>
    <cellStyle name="Vejica 7 2 6 2" xfId="5503"/>
    <cellStyle name="Vejica 7 2 6 2 2" xfId="12802"/>
    <cellStyle name="Vejica 7 2 6 3" xfId="12801"/>
    <cellStyle name="Vejica 7 2 7" xfId="5123"/>
    <cellStyle name="Vejica 7 2 7 2" xfId="12803"/>
    <cellStyle name="Vejica 7 2 8" xfId="5270"/>
    <cellStyle name="Vejica 7 2 8 2" xfId="12804"/>
    <cellStyle name="Vejica 7 2 9" xfId="7172"/>
    <cellStyle name="Vejica 7 2 9 2" xfId="12805"/>
    <cellStyle name="Vejica 7 3" xfId="773"/>
    <cellStyle name="Vejica 7 3 10" xfId="12806"/>
    <cellStyle name="Vejica 7 3 2" xfId="2459"/>
    <cellStyle name="Vejica 7 3 2 2" xfId="5131"/>
    <cellStyle name="Vejica 7 3 2 2 2" xfId="6493"/>
    <cellStyle name="Vejica 7 3 2 2 2 2" xfId="12809"/>
    <cellStyle name="Vejica 7 3 2 2 3" xfId="12810"/>
    <cellStyle name="Vejica 7 3 2 2 4" xfId="12808"/>
    <cellStyle name="Vejica 7 3 2 3" xfId="6491"/>
    <cellStyle name="Vejica 7 3 2 3 2" xfId="12811"/>
    <cellStyle name="Vejica 7 3 2 4" xfId="12807"/>
    <cellStyle name="Vejica 7 3 3" xfId="2460"/>
    <cellStyle name="Vejica 7 3 3 2" xfId="5132"/>
    <cellStyle name="Vejica 7 3 3 2 2" xfId="12813"/>
    <cellStyle name="Vejica 7 3 3 3" xfId="6648"/>
    <cellStyle name="Vejica 7 3 3 3 2" xfId="12814"/>
    <cellStyle name="Vejica 7 3 3 4" xfId="12815"/>
    <cellStyle name="Vejica 7 3 3 5" xfId="12812"/>
    <cellStyle name="Vejica 7 3 3 6" xfId="14749"/>
    <cellStyle name="Vejica 7 3 3 7" xfId="6174"/>
    <cellStyle name="Vejica 7 3 4" xfId="2461"/>
    <cellStyle name="Vejica 7 3 4 2" xfId="5133"/>
    <cellStyle name="Vejica 7 3 4 2 2" xfId="12817"/>
    <cellStyle name="Vejica 7 3 4 3" xfId="12816"/>
    <cellStyle name="Vejica 7 3 5" xfId="5134"/>
    <cellStyle name="Vejica 7 3 5 2" xfId="5135"/>
    <cellStyle name="Vejica 7 3 5 2 2" xfId="5562"/>
    <cellStyle name="Vejica 7 3 5 2 2 2" xfId="12820"/>
    <cellStyle name="Vejica 7 3 5 2 3" xfId="12819"/>
    <cellStyle name="Vejica 7 3 5 3" xfId="5335"/>
    <cellStyle name="Vejica 7 3 5 3 2" xfId="12821"/>
    <cellStyle name="Vejica 7 3 5 4" xfId="12818"/>
    <cellStyle name="Vejica 7 3 6" xfId="5136"/>
    <cellStyle name="Vejica 7 3 6 2" xfId="5504"/>
    <cellStyle name="Vejica 7 3 6 2 2" xfId="12823"/>
    <cellStyle name="Vejica 7 3 6 3" xfId="12822"/>
    <cellStyle name="Vejica 7 3 7" xfId="5130"/>
    <cellStyle name="Vejica 7 3 7 2" xfId="12824"/>
    <cellStyle name="Vejica 7 3 8" xfId="5238"/>
    <cellStyle name="Vejica 7 3 8 2" xfId="12825"/>
    <cellStyle name="Vejica 7 3 9" xfId="7170"/>
    <cellStyle name="Vejica 7 3 9 2" xfId="12826"/>
    <cellStyle name="Vejica 7 4" xfId="2462"/>
    <cellStyle name="Vejica 7 4 2" xfId="5137"/>
    <cellStyle name="Vejica 7 4 2 2" xfId="7169"/>
    <cellStyle name="Vejica 7 4 2 2 2" xfId="12829"/>
    <cellStyle name="Vejica 7 4 2 3" xfId="12830"/>
    <cellStyle name="Vejica 7 4 2 4" xfId="12828"/>
    <cellStyle name="Vejica 7 4 3" xfId="6495"/>
    <cellStyle name="Vejica 7 4 3 2" xfId="12831"/>
    <cellStyle name="Vejica 7 4 4" xfId="12827"/>
    <cellStyle name="Vejica 7 5" xfId="2463"/>
    <cellStyle name="Vejica 7 5 2" xfId="5138"/>
    <cellStyle name="Vejica 7 5 2 2" xfId="12833"/>
    <cellStyle name="Vejica 7 5 3" xfId="6649"/>
    <cellStyle name="Vejica 7 5 3 2" xfId="12834"/>
    <cellStyle name="Vejica 7 5 4" xfId="12835"/>
    <cellStyle name="Vejica 7 5 5" xfId="12832"/>
    <cellStyle name="Vejica 7 5 6" xfId="14747"/>
    <cellStyle name="Vejica 7 5 7" xfId="6172"/>
    <cellStyle name="Vejica 7 6" xfId="2464"/>
    <cellStyle name="Vejica 7 6 2" xfId="5139"/>
    <cellStyle name="Vejica 7 6 2 2" xfId="12837"/>
    <cellStyle name="Vejica 7 6 3" xfId="12836"/>
    <cellStyle name="Vejica 7 7" xfId="5140"/>
    <cellStyle name="Vejica 7 7 2" xfId="5141"/>
    <cellStyle name="Vejica 7 7 2 2" xfId="5563"/>
    <cellStyle name="Vejica 7 7 2 2 2" xfId="12840"/>
    <cellStyle name="Vejica 7 7 2 3" xfId="12839"/>
    <cellStyle name="Vejica 7 7 3" xfId="5336"/>
    <cellStyle name="Vejica 7 7 3 2" xfId="12841"/>
    <cellStyle name="Vejica 7 7 4" xfId="12838"/>
    <cellStyle name="Vejica 7 8" xfId="5142"/>
    <cellStyle name="Vejica 7 8 2" xfId="5502"/>
    <cellStyle name="Vejica 7 8 2 2" xfId="12843"/>
    <cellStyle name="Vejica 7 8 3" xfId="12842"/>
    <cellStyle name="Vejica 7 9" xfId="5122"/>
    <cellStyle name="Vejica 7 9 2" xfId="12844"/>
    <cellStyle name="Vejica 8" xfId="774"/>
    <cellStyle name="Vejica 8 10" xfId="12845"/>
    <cellStyle name="Vejica 8 2" xfId="775"/>
    <cellStyle name="Vejica 8 2 10" xfId="12846"/>
    <cellStyle name="Vejica 8 2 2" xfId="2465"/>
    <cellStyle name="Vejica 8 2 2 2" xfId="5145"/>
    <cellStyle name="Vejica 8 2 2 2 2" xfId="5931"/>
    <cellStyle name="Vejica 8 2 2 2 2 2" xfId="12849"/>
    <cellStyle name="Vejica 8 2 2 2 3" xfId="12850"/>
    <cellStyle name="Vejica 8 2 2 2 4" xfId="12848"/>
    <cellStyle name="Vejica 8 2 2 3" xfId="7167"/>
    <cellStyle name="Vejica 8 2 2 3 2" xfId="12851"/>
    <cellStyle name="Vejica 8 2 2 4" xfId="12847"/>
    <cellStyle name="Vejica 8 2 3" xfId="2466"/>
    <cellStyle name="Vejica 8 2 3 2" xfId="5146"/>
    <cellStyle name="Vejica 8 2 3 2 2" xfId="12853"/>
    <cellStyle name="Vejica 8 2 3 3" xfId="6650"/>
    <cellStyle name="Vejica 8 2 3 3 2" xfId="12854"/>
    <cellStyle name="Vejica 8 2 3 4" xfId="12855"/>
    <cellStyle name="Vejica 8 2 3 5" xfId="12852"/>
    <cellStyle name="Vejica 8 2 3 6" xfId="14751"/>
    <cellStyle name="Vejica 8 2 3 7" xfId="6176"/>
    <cellStyle name="Vejica 8 2 4" xfId="2467"/>
    <cellStyle name="Vejica 8 2 4 2" xfId="5147"/>
    <cellStyle name="Vejica 8 2 4 2 2" xfId="12857"/>
    <cellStyle name="Vejica 8 2 4 3" xfId="12856"/>
    <cellStyle name="Vejica 8 2 5" xfId="5148"/>
    <cellStyle name="Vejica 8 2 5 2" xfId="5149"/>
    <cellStyle name="Vejica 8 2 5 2 2" xfId="5564"/>
    <cellStyle name="Vejica 8 2 5 2 2 2" xfId="12860"/>
    <cellStyle name="Vejica 8 2 5 2 3" xfId="12859"/>
    <cellStyle name="Vejica 8 2 5 3" xfId="5337"/>
    <cellStyle name="Vejica 8 2 5 3 2" xfId="12861"/>
    <cellStyle name="Vejica 8 2 5 4" xfId="12858"/>
    <cellStyle name="Vejica 8 2 6" xfId="5150"/>
    <cellStyle name="Vejica 8 2 6 2" xfId="5505"/>
    <cellStyle name="Vejica 8 2 6 2 2" xfId="12863"/>
    <cellStyle name="Vejica 8 2 6 3" xfId="12862"/>
    <cellStyle name="Vejica 8 2 7" xfId="5144"/>
    <cellStyle name="Vejica 8 2 7 2" xfId="12864"/>
    <cellStyle name="Vejica 8 2 8" xfId="5221"/>
    <cellStyle name="Vejica 8 2 8 2" xfId="12865"/>
    <cellStyle name="Vejica 8 2 9" xfId="7168"/>
    <cellStyle name="Vejica 8 2 9 2" xfId="12866"/>
    <cellStyle name="Vejica 8 3" xfId="776"/>
    <cellStyle name="Vejica 8 3 10" xfId="12867"/>
    <cellStyle name="Vejica 8 3 2" xfId="2468"/>
    <cellStyle name="Vejica 8 3 2 2" xfId="5152"/>
    <cellStyle name="Vejica 8 3 2 2 2" xfId="5932"/>
    <cellStyle name="Vejica 8 3 2 2 2 2" xfId="12870"/>
    <cellStyle name="Vejica 8 3 2 2 3" xfId="12871"/>
    <cellStyle name="Vejica 8 3 2 2 4" xfId="12869"/>
    <cellStyle name="Vejica 8 3 2 3" xfId="7165"/>
    <cellStyle name="Vejica 8 3 2 3 2" xfId="12872"/>
    <cellStyle name="Vejica 8 3 2 4" xfId="12868"/>
    <cellStyle name="Vejica 8 3 3" xfId="2469"/>
    <cellStyle name="Vejica 8 3 3 2" xfId="5153"/>
    <cellStyle name="Vejica 8 3 3 2 2" xfId="12874"/>
    <cellStyle name="Vejica 8 3 3 3" xfId="6651"/>
    <cellStyle name="Vejica 8 3 3 3 2" xfId="12875"/>
    <cellStyle name="Vejica 8 3 3 4" xfId="12876"/>
    <cellStyle name="Vejica 8 3 3 5" xfId="12873"/>
    <cellStyle name="Vejica 8 3 3 6" xfId="14752"/>
    <cellStyle name="Vejica 8 3 3 7" xfId="6177"/>
    <cellStyle name="Vejica 8 3 4" xfId="2470"/>
    <cellStyle name="Vejica 8 3 4 2" xfId="5154"/>
    <cellStyle name="Vejica 8 3 4 2 2" xfId="12878"/>
    <cellStyle name="Vejica 8 3 4 3" xfId="12877"/>
    <cellStyle name="Vejica 8 3 5" xfId="5155"/>
    <cellStyle name="Vejica 8 3 5 2" xfId="5156"/>
    <cellStyle name="Vejica 8 3 5 2 2" xfId="5565"/>
    <cellStyle name="Vejica 8 3 5 2 2 2" xfId="12881"/>
    <cellStyle name="Vejica 8 3 5 2 3" xfId="12880"/>
    <cellStyle name="Vejica 8 3 5 3" xfId="5338"/>
    <cellStyle name="Vejica 8 3 5 3 2" xfId="12882"/>
    <cellStyle name="Vejica 8 3 5 4" xfId="12879"/>
    <cellStyle name="Vejica 8 3 6" xfId="5157"/>
    <cellStyle name="Vejica 8 3 6 2" xfId="5506"/>
    <cellStyle name="Vejica 8 3 6 2 2" xfId="12884"/>
    <cellStyle name="Vejica 8 3 6 3" xfId="12883"/>
    <cellStyle name="Vejica 8 3 7" xfId="5151"/>
    <cellStyle name="Vejica 8 3 7 2" xfId="12885"/>
    <cellStyle name="Vejica 8 3 8" xfId="5210"/>
    <cellStyle name="Vejica 8 3 8 2" xfId="12886"/>
    <cellStyle name="Vejica 8 3 9" xfId="7166"/>
    <cellStyle name="Vejica 8 3 9 2" xfId="12887"/>
    <cellStyle name="Vejica 8 4" xfId="2471"/>
    <cellStyle name="Vejica 8 4 2" xfId="5158"/>
    <cellStyle name="Vejica 8 4 2 2" xfId="5933"/>
    <cellStyle name="Vejica 8 4 2 2 2" xfId="12890"/>
    <cellStyle name="Vejica 8 4 2 3" xfId="12891"/>
    <cellStyle name="Vejica 8 4 2 4" xfId="12889"/>
    <cellStyle name="Vejica 8 4 3" xfId="7164"/>
    <cellStyle name="Vejica 8 4 3 2" xfId="12892"/>
    <cellStyle name="Vejica 8 4 4" xfId="12888"/>
    <cellStyle name="Vejica 8 5" xfId="2472"/>
    <cellStyle name="Vejica 8 5 2" xfId="5159"/>
    <cellStyle name="Vejica 8 5 2 2" xfId="12894"/>
    <cellStyle name="Vejica 8 5 3" xfId="6652"/>
    <cellStyle name="Vejica 8 5 3 2" xfId="12895"/>
    <cellStyle name="Vejica 8 5 4" xfId="12896"/>
    <cellStyle name="Vejica 8 5 5" xfId="12893"/>
    <cellStyle name="Vejica 8 5 6" xfId="14750"/>
    <cellStyle name="Vejica 8 5 7" xfId="6175"/>
    <cellStyle name="Vejica 8 6" xfId="2473"/>
    <cellStyle name="Vejica 8 6 2" xfId="5160"/>
    <cellStyle name="Vejica 8 6 2 2" xfId="12898"/>
    <cellStyle name="Vejica 8 6 3" xfId="12897"/>
    <cellStyle name="Vejica 8 7" xfId="5161"/>
    <cellStyle name="Vejica 8 7 2" xfId="5339"/>
    <cellStyle name="Vejica 8 7 2 2" xfId="12900"/>
    <cellStyle name="Vejica 8 7 3" xfId="12899"/>
    <cellStyle name="Vejica 8 8" xfId="5143"/>
    <cellStyle name="Vejica 8 8 2" xfId="12901"/>
    <cellStyle name="Vejica 8 9" xfId="5222"/>
    <cellStyle name="Vejica 8 9 2" xfId="12902"/>
    <cellStyle name="Vejica 9" xfId="777"/>
    <cellStyle name="Vejica 9 10" xfId="12903"/>
    <cellStyle name="Vejica 9 2" xfId="778"/>
    <cellStyle name="Vejica 9 2 10" xfId="12904"/>
    <cellStyle name="Vejica 9 2 2" xfId="2474"/>
    <cellStyle name="Vejica 9 2 2 2" xfId="5164"/>
    <cellStyle name="Vejica 9 2 2 2 2" xfId="7162"/>
    <cellStyle name="Vejica 9 2 2 2 2 2" xfId="12907"/>
    <cellStyle name="Vejica 9 2 2 2 3" xfId="12908"/>
    <cellStyle name="Vejica 9 2 2 2 4" xfId="12906"/>
    <cellStyle name="Vejica 9 2 2 3" xfId="7163"/>
    <cellStyle name="Vejica 9 2 2 3 2" xfId="12909"/>
    <cellStyle name="Vejica 9 2 2 4" xfId="12905"/>
    <cellStyle name="Vejica 9 2 3" xfId="2475"/>
    <cellStyle name="Vejica 9 2 3 2" xfId="5165"/>
    <cellStyle name="Vejica 9 2 3 2 2" xfId="12911"/>
    <cellStyle name="Vejica 9 2 3 3" xfId="6653"/>
    <cellStyle name="Vejica 9 2 3 3 2" xfId="12912"/>
    <cellStyle name="Vejica 9 2 3 4" xfId="12913"/>
    <cellStyle name="Vejica 9 2 3 5" xfId="12910"/>
    <cellStyle name="Vejica 9 2 3 6" xfId="14754"/>
    <cellStyle name="Vejica 9 2 3 7" xfId="6179"/>
    <cellStyle name="Vejica 9 2 4" xfId="2476"/>
    <cellStyle name="Vejica 9 2 4 2" xfId="5166"/>
    <cellStyle name="Vejica 9 2 4 2 2" xfId="12915"/>
    <cellStyle name="Vejica 9 2 4 3" xfId="12914"/>
    <cellStyle name="Vejica 9 2 5" xfId="5167"/>
    <cellStyle name="Vejica 9 2 5 2" xfId="5168"/>
    <cellStyle name="Vejica 9 2 5 2 2" xfId="5566"/>
    <cellStyle name="Vejica 9 2 5 2 2 2" xfId="12918"/>
    <cellStyle name="Vejica 9 2 5 2 3" xfId="12917"/>
    <cellStyle name="Vejica 9 2 5 3" xfId="5340"/>
    <cellStyle name="Vejica 9 2 5 3 2" xfId="12919"/>
    <cellStyle name="Vejica 9 2 5 4" xfId="12916"/>
    <cellStyle name="Vejica 9 2 6" xfId="5169"/>
    <cellStyle name="Vejica 9 2 6 2" xfId="5507"/>
    <cellStyle name="Vejica 9 2 6 2 2" xfId="12921"/>
    <cellStyle name="Vejica 9 2 6 3" xfId="12920"/>
    <cellStyle name="Vejica 9 2 7" xfId="5163"/>
    <cellStyle name="Vejica 9 2 7 2" xfId="12922"/>
    <cellStyle name="Vejica 9 2 8" xfId="5259"/>
    <cellStyle name="Vejica 9 2 8 2" xfId="12923"/>
    <cellStyle name="Vejica 9 2 9" xfId="5934"/>
    <cellStyle name="Vejica 9 2 9 2" xfId="12924"/>
    <cellStyle name="Vejica 9 3" xfId="779"/>
    <cellStyle name="Vejica 9 3 10" xfId="12925"/>
    <cellStyle name="Vejica 9 3 2" xfId="2477"/>
    <cellStyle name="Vejica 9 3 2 2" xfId="5171"/>
    <cellStyle name="Vejica 9 3 2 2 2" xfId="7160"/>
    <cellStyle name="Vejica 9 3 2 2 2 2" xfId="12928"/>
    <cellStyle name="Vejica 9 3 2 2 3" xfId="12929"/>
    <cellStyle name="Vejica 9 3 2 2 4" xfId="12927"/>
    <cellStyle name="Vejica 9 3 2 3" xfId="7161"/>
    <cellStyle name="Vejica 9 3 2 3 2" xfId="12930"/>
    <cellStyle name="Vejica 9 3 2 4" xfId="12926"/>
    <cellStyle name="Vejica 9 3 3" xfId="2478"/>
    <cellStyle name="Vejica 9 3 3 2" xfId="5172"/>
    <cellStyle name="Vejica 9 3 3 2 2" xfId="12932"/>
    <cellStyle name="Vejica 9 3 3 3" xfId="6654"/>
    <cellStyle name="Vejica 9 3 3 3 2" xfId="12933"/>
    <cellStyle name="Vejica 9 3 3 4" xfId="12934"/>
    <cellStyle name="Vejica 9 3 3 5" xfId="12931"/>
    <cellStyle name="Vejica 9 3 3 6" xfId="14755"/>
    <cellStyle name="Vejica 9 3 3 7" xfId="6180"/>
    <cellStyle name="Vejica 9 3 4" xfId="2479"/>
    <cellStyle name="Vejica 9 3 4 2" xfId="5173"/>
    <cellStyle name="Vejica 9 3 4 2 2" xfId="12936"/>
    <cellStyle name="Vejica 9 3 4 3" xfId="12935"/>
    <cellStyle name="Vejica 9 3 5" xfId="5174"/>
    <cellStyle name="Vejica 9 3 5 2" xfId="5175"/>
    <cellStyle name="Vejica 9 3 5 2 2" xfId="5567"/>
    <cellStyle name="Vejica 9 3 5 2 2 2" xfId="12939"/>
    <cellStyle name="Vejica 9 3 5 2 3" xfId="12938"/>
    <cellStyle name="Vejica 9 3 5 3" xfId="5341"/>
    <cellStyle name="Vejica 9 3 5 3 2" xfId="12940"/>
    <cellStyle name="Vejica 9 3 5 4" xfId="12937"/>
    <cellStyle name="Vejica 9 3 6" xfId="5176"/>
    <cellStyle name="Vejica 9 3 6 2" xfId="5508"/>
    <cellStyle name="Vejica 9 3 6 2 2" xfId="12942"/>
    <cellStyle name="Vejica 9 3 6 3" xfId="12941"/>
    <cellStyle name="Vejica 9 3 7" xfId="5170"/>
    <cellStyle name="Vejica 9 3 7 2" xfId="12943"/>
    <cellStyle name="Vejica 9 3 8" xfId="5247"/>
    <cellStyle name="Vejica 9 3 8 2" xfId="12944"/>
    <cellStyle name="Vejica 9 3 9" xfId="6500"/>
    <cellStyle name="Vejica 9 3 9 2" xfId="12945"/>
    <cellStyle name="Vejica 9 4" xfId="2480"/>
    <cellStyle name="Vejica 9 4 2" xfId="5177"/>
    <cellStyle name="Vejica 9 4 2 2" xfId="7159"/>
    <cellStyle name="Vejica 9 4 2 2 2" xfId="12948"/>
    <cellStyle name="Vejica 9 4 2 3" xfId="12949"/>
    <cellStyle name="Vejica 9 4 2 4" xfId="12947"/>
    <cellStyle name="Vejica 9 4 3" xfId="5935"/>
    <cellStyle name="Vejica 9 4 3 2" xfId="12950"/>
    <cellStyle name="Vejica 9 4 4" xfId="12946"/>
    <cellStyle name="Vejica 9 5" xfId="2481"/>
    <cellStyle name="Vejica 9 5 2" xfId="5178"/>
    <cellStyle name="Vejica 9 5 2 2" xfId="12952"/>
    <cellStyle name="Vejica 9 5 3" xfId="6655"/>
    <cellStyle name="Vejica 9 5 3 2" xfId="12953"/>
    <cellStyle name="Vejica 9 5 4" xfId="12954"/>
    <cellStyle name="Vejica 9 5 5" xfId="12951"/>
    <cellStyle name="Vejica 9 5 6" xfId="14753"/>
    <cellStyle name="Vejica 9 5 7" xfId="6178"/>
    <cellStyle name="Vejica 9 6" xfId="2482"/>
    <cellStyle name="Vejica 9 6 2" xfId="5179"/>
    <cellStyle name="Vejica 9 6 2 2" xfId="12956"/>
    <cellStyle name="Vejica 9 6 3" xfId="12955"/>
    <cellStyle name="Vejica 9 7" xfId="5180"/>
    <cellStyle name="Vejica 9 7 2" xfId="5342"/>
    <cellStyle name="Vejica 9 7 2 2" xfId="12958"/>
    <cellStyle name="Vejica 9 7 3" xfId="12957"/>
    <cellStyle name="Vejica 9 8" xfId="5162"/>
    <cellStyle name="Vejica 9 8 2" xfId="12959"/>
    <cellStyle name="Vejica 9 9" xfId="5271"/>
    <cellStyle name="Vejica 9 9 2" xfId="12960"/>
    <cellStyle name="Vnos 2" xfId="780"/>
    <cellStyle name="Vnos 2 2" xfId="2483"/>
    <cellStyle name="Vnos 2 2 2" xfId="5182"/>
    <cellStyle name="Vnos 2 2 2 2" xfId="5937"/>
    <cellStyle name="Vnos 2 2 2 2 2" xfId="12965"/>
    <cellStyle name="Vnos 2 2 2 3" xfId="12966"/>
    <cellStyle name="Vnos 2 2 2 4" xfId="12964"/>
    <cellStyle name="Vnos 2 2 3" xfId="7157"/>
    <cellStyle name="Vnos 2 2 3 2" xfId="12967"/>
    <cellStyle name="Vnos 2 2 4" xfId="12963"/>
    <cellStyle name="Vnos 2 3" xfId="2484"/>
    <cellStyle name="Vnos 2 3 2" xfId="5183"/>
    <cellStyle name="Vnos 2 3 2 2" xfId="12969"/>
    <cellStyle name="Vnos 2 3 3" xfId="6657"/>
    <cellStyle name="Vnos 2 3 3 2" xfId="12970"/>
    <cellStyle name="Vnos 2 3 4" xfId="12971"/>
    <cellStyle name="Vnos 2 3 5" xfId="12968"/>
    <cellStyle name="Vnos 2 3 6" xfId="14756"/>
    <cellStyle name="Vnos 2 3 7" xfId="6181"/>
    <cellStyle name="Vnos 2 4" xfId="5181"/>
    <cellStyle name="Vnos 2 4 2" xfId="12972"/>
    <cellStyle name="Vnos 2 5" xfId="7158"/>
    <cellStyle name="Vnos 2 5 2" xfId="12973"/>
    <cellStyle name="Vnos 2 6" xfId="12962"/>
    <cellStyle name="Vnos 3" xfId="781"/>
    <cellStyle name="Vnos 3 2" xfId="2485"/>
    <cellStyle name="Vnos 3 2 2" xfId="5185"/>
    <cellStyle name="Vnos 3 2 2 2" xfId="12976"/>
    <cellStyle name="Vnos 3 2 3" xfId="6658"/>
    <cellStyle name="Vnos 3 2 3 2" xfId="12977"/>
    <cellStyle name="Vnos 3 2 4" xfId="12978"/>
    <cellStyle name="Vnos 3 2 5" xfId="12975"/>
    <cellStyle name="Vnos 3 2 6" xfId="14757"/>
    <cellStyle name="Vnos 3 2 7" xfId="6182"/>
    <cellStyle name="Vnos 3 3" xfId="2486"/>
    <cellStyle name="Vnos 3 3 2" xfId="5186"/>
    <cellStyle name="Vnos 3 3 2 2" xfId="12980"/>
    <cellStyle name="Vnos 3 3 3" xfId="12979"/>
    <cellStyle name="Vnos 3 4" xfId="5187"/>
    <cellStyle name="Vnos 3 4 2" xfId="5343"/>
    <cellStyle name="Vnos 3 4 2 2" xfId="12982"/>
    <cellStyle name="Vnos 3 4 3" xfId="12981"/>
    <cellStyle name="Vnos 3 5" xfId="5184"/>
    <cellStyle name="Vnos 3 5 2" xfId="12983"/>
    <cellStyle name="Vnos 3 6" xfId="5229"/>
    <cellStyle name="Vnos 3 6 2" xfId="12984"/>
    <cellStyle name="Vnos 3 7" xfId="6504"/>
    <cellStyle name="Vnos 3 7 2" xfId="12985"/>
    <cellStyle name="Vnos 3 8" xfId="12974"/>
    <cellStyle name="Vnos 4" xfId="5936"/>
    <cellStyle name="Vnos 4 2" xfId="12986"/>
    <cellStyle name="Vnos 5" xfId="12961"/>
    <cellStyle name="Vsota 2" xfId="782"/>
    <cellStyle name="Vsota 2 2" xfId="2487"/>
    <cellStyle name="Vsota 2 2 2" xfId="5189"/>
    <cellStyle name="Vsota 2 2 2 2" xfId="12990"/>
    <cellStyle name="Vsota 2 2 3" xfId="6659"/>
    <cellStyle name="Vsota 2 2 3 2" xfId="12991"/>
    <cellStyle name="Vsota 2 2 4" xfId="12992"/>
    <cellStyle name="Vsota 2 2 5" xfId="12989"/>
    <cellStyle name="Vsota 2 2 6" xfId="14758"/>
    <cellStyle name="Vsota 2 2 7" xfId="6183"/>
    <cellStyle name="Vsota 2 3" xfId="5188"/>
    <cellStyle name="Vsota 2 3 2" xfId="12993"/>
    <cellStyle name="Vsota 2 4" xfId="7155"/>
    <cellStyle name="Vsota 2 4 2" xfId="12994"/>
    <cellStyle name="Vsota 2 5" xfId="12988"/>
    <cellStyle name="Vsota 3" xfId="7156"/>
    <cellStyle name="Vsota 3 2" xfId="12995"/>
    <cellStyle name="Vsota 4" xfId="12987"/>
    <cellStyle name="Warning Text 1" xfId="2488"/>
    <cellStyle name="Warning Text 1 2" xfId="2489"/>
    <cellStyle name="Warning Text 1 2 2" xfId="5191"/>
    <cellStyle name="Warning Text 1 2 2 2" xfId="12998"/>
    <cellStyle name="Warning Text 1 2 3" xfId="7153"/>
    <cellStyle name="Warning Text 1 2 3 2" xfId="12999"/>
    <cellStyle name="Warning Text 1 2 4" xfId="13000"/>
    <cellStyle name="Warning Text 1 2 5" xfId="12997"/>
    <cellStyle name="Warning Text 1 3" xfId="5190"/>
    <cellStyle name="Warning Text 1 3 2" xfId="13001"/>
    <cellStyle name="Warning Text 1 4" xfId="7154"/>
    <cellStyle name="Warning Text 1 4 2" xfId="13002"/>
    <cellStyle name="Warning Text 1 5" xfId="12996"/>
    <cellStyle name="Warning Text 2" xfId="2490"/>
    <cellStyle name="Warning Text 2 2" xfId="2491"/>
    <cellStyle name="Warning Text 2 2 2" xfId="5193"/>
    <cellStyle name="Warning Text 2 2 2 2" xfId="13005"/>
    <cellStyle name="Warning Text 2 2 3" xfId="5938"/>
    <cellStyle name="Warning Text 2 2 3 2" xfId="13006"/>
    <cellStyle name="Warning Text 2 2 4" xfId="13007"/>
    <cellStyle name="Warning Text 2 2 5" xfId="13004"/>
    <cellStyle name="Warning Text 2 3" xfId="5192"/>
    <cellStyle name="Warning Text 2 3 2" xfId="13008"/>
    <cellStyle name="Warning Text 2 4" xfId="6507"/>
    <cellStyle name="Warning Text 2 4 2" xfId="13009"/>
    <cellStyle name="Warning Text 2 5" xfId="13003"/>
    <cellStyle name="Warning Text 3" xfId="2492"/>
    <cellStyle name="Warning Text 3 2" xfId="2493"/>
    <cellStyle name="Warning Text 3 2 2" xfId="5195"/>
    <cellStyle name="Warning Text 3 2 2 2" xfId="13012"/>
    <cellStyle name="Warning Text 3 2 3" xfId="7151"/>
    <cellStyle name="Warning Text 3 2 3 2" xfId="13013"/>
    <cellStyle name="Warning Text 3 2 4" xfId="13014"/>
    <cellStyle name="Warning Text 3 2 5" xfId="13011"/>
    <cellStyle name="Warning Text 3 3" xfId="5194"/>
    <cellStyle name="Warning Text 3 3 2" xfId="13015"/>
    <cellStyle name="Warning Text 3 4" xfId="7152"/>
    <cellStyle name="Warning Text 3 4 2" xfId="13016"/>
    <cellStyle name="Warning Text 3 5" xfId="13010"/>
    <cellStyle name="Warning Text 4" xfId="2494"/>
    <cellStyle name="Warning Text 4 2" xfId="2495"/>
    <cellStyle name="Warning Text 4 2 2" xfId="5197"/>
    <cellStyle name="Warning Text 4 2 2 2" xfId="13019"/>
    <cellStyle name="Warning Text 4 2 3" xfId="7150"/>
    <cellStyle name="Warning Text 4 2 3 2" xfId="13020"/>
    <cellStyle name="Warning Text 4 2 4" xfId="13021"/>
    <cellStyle name="Warning Text 4 2 5" xfId="13018"/>
    <cellStyle name="Warning Text 4 3" xfId="5196"/>
    <cellStyle name="Warning Text 4 3 2" xfId="13022"/>
    <cellStyle name="Warning Text 4 4" xfId="5939"/>
    <cellStyle name="Warning Text 4 4 2" xfId="13023"/>
    <cellStyle name="Warning Text 4 5" xfId="13017"/>
    <cellStyle name="Warning Text 5" xfId="2496"/>
    <cellStyle name="Warning Text 5 2" xfId="2497"/>
    <cellStyle name="Warning Text 5 2 2" xfId="5199"/>
    <cellStyle name="Warning Text 5 2 2 2" xfId="13026"/>
    <cellStyle name="Warning Text 5 2 3" xfId="6509"/>
    <cellStyle name="Warning Text 5 2 3 2" xfId="13027"/>
    <cellStyle name="Warning Text 5 2 4" xfId="13028"/>
    <cellStyle name="Warning Text 5 2 5" xfId="13025"/>
    <cellStyle name="Warning Text 5 3" xfId="5198"/>
    <cellStyle name="Warning Text 5 3 2" xfId="13029"/>
    <cellStyle name="Warning Text 5 4" xfId="7149"/>
    <cellStyle name="Warning Text 5 4 2" xfId="13030"/>
    <cellStyle name="Warning Text 5 5" xfId="13024"/>
    <cellStyle name="Warning Text 6" xfId="2498"/>
    <cellStyle name="Warning Text 6 2" xfId="2499"/>
    <cellStyle name="Warning Text 6 2 2" xfId="5201"/>
    <cellStyle name="Warning Text 6 2 2 2" xfId="13033"/>
    <cellStyle name="Warning Text 6 2 3" xfId="5940"/>
    <cellStyle name="Warning Text 6 2 3 2" xfId="13034"/>
    <cellStyle name="Warning Text 6 2 4" xfId="13035"/>
    <cellStyle name="Warning Text 6 2 5" xfId="13032"/>
    <cellStyle name="Warning Text 6 3" xfId="5200"/>
    <cellStyle name="Warning Text 6 3 2" xfId="13036"/>
    <cellStyle name="Warning Text 6 4" xfId="6511"/>
    <cellStyle name="Warning Text 6 4 2" xfId="13037"/>
    <cellStyle name="Warning Text 6 5" xfId="13031"/>
    <cellStyle name="Zboží" xfId="13773"/>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abSelected="1" view="pageLayout" zoomScale="115" zoomScaleNormal="85" zoomScaleSheetLayoutView="85" zoomScalePageLayoutView="115" workbookViewId="0">
      <selection activeCell="C10" sqref="C10"/>
    </sheetView>
  </sheetViews>
  <sheetFormatPr defaultColWidth="9.140625" defaultRowHeight="14.25"/>
  <cols>
    <col min="1" max="2" width="9.140625" style="6"/>
    <col min="3" max="3" width="55.7109375" style="6" customWidth="1"/>
    <col min="4" max="4" width="9.140625" style="6"/>
    <col min="5" max="5" width="9.140625" style="6" customWidth="1"/>
    <col min="6" max="16384" width="9.140625" style="6"/>
  </cols>
  <sheetData>
    <row r="1" spans="1:3">
      <c r="C1" s="9"/>
    </row>
    <row r="2" spans="1:3" ht="36">
      <c r="C2" s="17" t="s">
        <v>123</v>
      </c>
    </row>
    <row r="3" spans="1:3" ht="15.75">
      <c r="C3" s="19" t="s">
        <v>483</v>
      </c>
    </row>
    <row r="5" spans="1:3" ht="36">
      <c r="A5" s="7"/>
      <c r="B5" s="15" t="s">
        <v>17</v>
      </c>
      <c r="C5" s="20" t="s">
        <v>67</v>
      </c>
    </row>
    <row r="6" spans="1:3">
      <c r="C6" s="12"/>
    </row>
    <row r="7" spans="1:3">
      <c r="B7" s="15" t="s">
        <v>18</v>
      </c>
      <c r="C7" s="20" t="s">
        <v>124</v>
      </c>
    </row>
    <row r="8" spans="1:3">
      <c r="A8" s="21"/>
    </row>
    <row r="9" spans="1:3">
      <c r="B9" s="15" t="s">
        <v>19</v>
      </c>
      <c r="C9" s="119" t="s">
        <v>68</v>
      </c>
    </row>
    <row r="10" spans="1:3">
      <c r="B10" s="15"/>
      <c r="C10" s="239"/>
    </row>
    <row r="11" spans="1:3">
      <c r="B11" s="15"/>
      <c r="C11" s="20"/>
    </row>
    <row r="12" spans="1:3">
      <c r="A12" s="21"/>
    </row>
    <row r="13" spans="1:3">
      <c r="B13" s="15" t="s">
        <v>20</v>
      </c>
      <c r="C13" s="16" t="s">
        <v>125</v>
      </c>
    </row>
    <row r="14" spans="1:3">
      <c r="B14" s="15"/>
      <c r="C14" s="20" t="s">
        <v>126</v>
      </c>
    </row>
    <row r="15" spans="1:3">
      <c r="B15" s="15"/>
      <c r="C15" s="20"/>
    </row>
    <row r="16" spans="1:3">
      <c r="A16" s="7"/>
    </row>
    <row r="17" spans="1:4">
      <c r="B17" s="15" t="s">
        <v>21</v>
      </c>
      <c r="C17" s="20" t="s">
        <v>123</v>
      </c>
    </row>
    <row r="18" spans="1:4" ht="24">
      <c r="B18" s="15"/>
      <c r="C18" s="8" t="s">
        <v>127</v>
      </c>
    </row>
    <row r="19" spans="1:4" ht="15">
      <c r="B19" s="15"/>
      <c r="C19" s="13"/>
    </row>
    <row r="20" spans="1:4">
      <c r="B20" s="15" t="s">
        <v>22</v>
      </c>
      <c r="C20" s="20" t="s">
        <v>128</v>
      </c>
    </row>
    <row r="21" spans="1:4">
      <c r="A21" s="25"/>
    </row>
    <row r="22" spans="1:4">
      <c r="A22" s="25"/>
      <c r="B22" s="15" t="s">
        <v>23</v>
      </c>
      <c r="C22" s="96" t="s">
        <v>129</v>
      </c>
    </row>
    <row r="23" spans="1:4">
      <c r="A23" s="25"/>
      <c r="B23" s="15"/>
      <c r="C23" s="96" t="s">
        <v>130</v>
      </c>
    </row>
    <row r="24" spans="1:4">
      <c r="A24" s="25"/>
      <c r="B24" s="15"/>
      <c r="C24" s="96" t="s">
        <v>131</v>
      </c>
    </row>
    <row r="25" spans="1:4">
      <c r="B25" s="15"/>
      <c r="C25" s="23"/>
    </row>
    <row r="26" spans="1:4" ht="24">
      <c r="B26" s="15" t="s">
        <v>24</v>
      </c>
      <c r="C26" s="20" t="s">
        <v>69</v>
      </c>
    </row>
    <row r="27" spans="1:4">
      <c r="C27" s="12"/>
    </row>
    <row r="28" spans="1:4">
      <c r="B28" s="18"/>
      <c r="C28" s="23"/>
    </row>
    <row r="29" spans="1:4" ht="48">
      <c r="B29" s="15" t="s">
        <v>25</v>
      </c>
      <c r="C29" s="20" t="s">
        <v>70</v>
      </c>
    </row>
    <row r="30" spans="1:4" ht="15">
      <c r="C30" s="22"/>
      <c r="D30" s="14"/>
    </row>
    <row r="31" spans="1:4" ht="15">
      <c r="B31" s="18"/>
      <c r="C31" s="22"/>
      <c r="D31" s="14"/>
    </row>
    <row r="32" spans="1:4">
      <c r="C32" s="26"/>
      <c r="D32" s="14"/>
    </row>
    <row r="33" spans="2:4">
      <c r="B33" s="15"/>
      <c r="C33" s="14"/>
      <c r="D33" s="24" t="s">
        <v>26</v>
      </c>
    </row>
    <row r="34" spans="2:4">
      <c r="B34" s="18"/>
      <c r="C34" s="23"/>
      <c r="D34" s="27"/>
    </row>
    <row r="35" spans="2:4">
      <c r="B35" s="15" t="s">
        <v>27</v>
      </c>
      <c r="C35" s="10" t="s">
        <v>73</v>
      </c>
      <c r="D35" s="27"/>
    </row>
    <row r="36" spans="2:4">
      <c r="B36" s="18"/>
      <c r="C36" s="28"/>
      <c r="D36" s="5"/>
    </row>
    <row r="37" spans="2:4">
      <c r="B37" s="18"/>
      <c r="C37" s="28"/>
      <c r="D37" s="5"/>
    </row>
    <row r="38" spans="2:4">
      <c r="B38" s="11"/>
      <c r="C38" s="28"/>
      <c r="D38" s="5"/>
    </row>
    <row r="39" spans="2:4" ht="80.25" customHeight="1">
      <c r="B39" s="18"/>
      <c r="C39" s="14"/>
      <c r="D39" s="4" t="s">
        <v>76</v>
      </c>
    </row>
    <row r="40" spans="2:4">
      <c r="B40" s="15" t="s">
        <v>28</v>
      </c>
      <c r="C40" s="10" t="s">
        <v>71</v>
      </c>
      <c r="D40" s="27"/>
    </row>
    <row r="41" spans="2:4">
      <c r="B41" s="15" t="s">
        <v>29</v>
      </c>
      <c r="C41" s="10" t="s">
        <v>72</v>
      </c>
    </row>
    <row r="42" spans="2:4">
      <c r="B42" s="15" t="s">
        <v>30</v>
      </c>
      <c r="C42" s="20" t="s">
        <v>132</v>
      </c>
    </row>
  </sheetData>
  <sheetProtection algorithmName="SHA-512" hashValue="eLsfciYXxF/ZcRrc11u9LMHUYJhglfU2PGrgTmA2rcwE1WDyX5u+6sYNzN7DDyAIKKaYeO+NHKa1D9TXx8dUTQ==" saltValue="bufegEihlOSedtR0XsBBZw==" spinCount="100000" sheet="1" objects="1" scenarios="1"/>
  <pageMargins left="0.7" right="0.7" top="0.9497916666666667" bottom="0.75" header="0.3" footer="0.3"/>
  <pageSetup paperSize="9" scale="9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2"/>
  <sheetViews>
    <sheetView view="pageLayout" topLeftCell="A53" zoomScaleNormal="100" workbookViewId="0">
      <selection activeCell="A53" sqref="A1:XFD1048576"/>
    </sheetView>
  </sheetViews>
  <sheetFormatPr defaultColWidth="9.140625" defaultRowHeight="12.75"/>
  <cols>
    <col min="1" max="1" width="5.7109375" style="74" customWidth="1"/>
    <col min="2" max="2" width="5.7109375" style="71" customWidth="1"/>
    <col min="3" max="3" width="80.5703125" style="37" customWidth="1"/>
    <col min="4" max="4" width="6.7109375" style="72" customWidth="1"/>
    <col min="5" max="5" width="9.7109375" style="48" customWidth="1"/>
    <col min="6" max="7" width="12.7109375" style="48" customWidth="1"/>
    <col min="8" max="16384" width="9.140625" style="36"/>
  </cols>
  <sheetData>
    <row r="2" spans="1:4" ht="16.5">
      <c r="A2" s="111" t="s">
        <v>8</v>
      </c>
      <c r="B2" s="113"/>
      <c r="C2" s="107" t="s">
        <v>134</v>
      </c>
      <c r="D2" s="108"/>
    </row>
    <row r="3" spans="1:4" ht="66">
      <c r="A3" s="109" t="s">
        <v>148</v>
      </c>
      <c r="B3" s="100"/>
      <c r="C3" s="102" t="s">
        <v>143</v>
      </c>
      <c r="D3" s="108"/>
    </row>
    <row r="4" spans="1:4" ht="33">
      <c r="A4" s="109" t="s">
        <v>149</v>
      </c>
      <c r="B4" s="100"/>
      <c r="C4" s="102" t="s">
        <v>144</v>
      </c>
      <c r="D4" s="108"/>
    </row>
    <row r="5" spans="1:4" ht="16.5">
      <c r="A5" s="109" t="s">
        <v>150</v>
      </c>
      <c r="B5" s="103">
        <v>1</v>
      </c>
      <c r="C5" s="102" t="s">
        <v>135</v>
      </c>
      <c r="D5" s="108"/>
    </row>
    <row r="6" spans="1:4" ht="49.5">
      <c r="A6" s="109" t="s">
        <v>151</v>
      </c>
      <c r="B6" s="103">
        <v>2</v>
      </c>
      <c r="C6" s="102" t="s">
        <v>202</v>
      </c>
      <c r="D6" s="108"/>
    </row>
    <row r="7" spans="1:4" ht="16.5">
      <c r="A7" s="109" t="s">
        <v>152</v>
      </c>
      <c r="B7" s="103">
        <v>3</v>
      </c>
      <c r="C7" s="102" t="s">
        <v>203</v>
      </c>
      <c r="D7" s="108"/>
    </row>
    <row r="8" spans="1:4" ht="33">
      <c r="A8" s="109" t="s">
        <v>153</v>
      </c>
      <c r="B8" s="103">
        <v>4</v>
      </c>
      <c r="C8" s="102" t="s">
        <v>204</v>
      </c>
      <c r="D8" s="108"/>
    </row>
    <row r="9" spans="1:4" ht="33">
      <c r="A9" s="109" t="s">
        <v>154</v>
      </c>
      <c r="B9" s="103">
        <v>5</v>
      </c>
      <c r="C9" s="102" t="s">
        <v>205</v>
      </c>
      <c r="D9" s="108"/>
    </row>
    <row r="10" spans="1:4" ht="16.5">
      <c r="A10" s="109" t="s">
        <v>155</v>
      </c>
      <c r="B10" s="103">
        <v>6</v>
      </c>
      <c r="C10" s="102" t="s">
        <v>206</v>
      </c>
      <c r="D10" s="108"/>
    </row>
    <row r="11" spans="1:4" ht="49.5">
      <c r="A11" s="109" t="s">
        <v>156</v>
      </c>
      <c r="B11" s="103">
        <v>7</v>
      </c>
      <c r="C11" s="102" t="s">
        <v>207</v>
      </c>
      <c r="D11" s="108"/>
    </row>
    <row r="12" spans="1:4" ht="33">
      <c r="A12" s="109" t="s">
        <v>157</v>
      </c>
      <c r="B12" s="103">
        <v>8</v>
      </c>
      <c r="C12" s="102" t="s">
        <v>208</v>
      </c>
      <c r="D12" s="108"/>
    </row>
    <row r="13" spans="1:4" ht="16.5">
      <c r="A13" s="109" t="s">
        <v>158</v>
      </c>
      <c r="B13" s="103">
        <v>9</v>
      </c>
      <c r="C13" s="102" t="s">
        <v>209</v>
      </c>
      <c r="D13" s="108"/>
    </row>
    <row r="14" spans="1:4" ht="16.5">
      <c r="A14" s="109" t="s">
        <v>159</v>
      </c>
      <c r="B14" s="104">
        <v>10</v>
      </c>
      <c r="C14" s="102" t="s">
        <v>145</v>
      </c>
      <c r="D14" s="108"/>
    </row>
    <row r="15" spans="1:4" ht="33">
      <c r="A15" s="109" t="s">
        <v>160</v>
      </c>
      <c r="B15" s="104">
        <v>11</v>
      </c>
      <c r="C15" s="102" t="s">
        <v>210</v>
      </c>
      <c r="D15" s="108"/>
    </row>
    <row r="16" spans="1:4" ht="33">
      <c r="A16" s="109" t="s">
        <v>161</v>
      </c>
      <c r="B16" s="104">
        <v>12</v>
      </c>
      <c r="C16" s="102" t="s">
        <v>211</v>
      </c>
      <c r="D16" s="108"/>
    </row>
    <row r="17" spans="1:4" ht="33">
      <c r="A17" s="109" t="s">
        <v>162</v>
      </c>
      <c r="B17" s="104">
        <v>13</v>
      </c>
      <c r="C17" s="102" t="s">
        <v>212</v>
      </c>
      <c r="D17" s="108"/>
    </row>
    <row r="18" spans="1:4" ht="16.5">
      <c r="A18" s="109" t="s">
        <v>163</v>
      </c>
      <c r="B18" s="104">
        <v>14</v>
      </c>
      <c r="C18" s="102" t="s">
        <v>213</v>
      </c>
      <c r="D18" s="108"/>
    </row>
    <row r="19" spans="1:4" ht="33">
      <c r="A19" s="109" t="s">
        <v>164</v>
      </c>
      <c r="B19" s="104">
        <v>15</v>
      </c>
      <c r="C19" s="102" t="s">
        <v>214</v>
      </c>
      <c r="D19" s="108"/>
    </row>
    <row r="20" spans="1:4" ht="16.5">
      <c r="A20" s="109" t="s">
        <v>165</v>
      </c>
      <c r="B20" s="104">
        <v>16</v>
      </c>
      <c r="C20" s="102" t="s">
        <v>215</v>
      </c>
      <c r="D20" s="108"/>
    </row>
    <row r="21" spans="1:4" ht="33">
      <c r="A21" s="109" t="s">
        <v>166</v>
      </c>
      <c r="B21" s="104">
        <v>17</v>
      </c>
      <c r="C21" s="102" t="s">
        <v>216</v>
      </c>
      <c r="D21" s="108"/>
    </row>
    <row r="22" spans="1:4" ht="33">
      <c r="A22" s="109" t="s">
        <v>167</v>
      </c>
      <c r="B22" s="104">
        <v>18</v>
      </c>
      <c r="C22" s="102" t="s">
        <v>217</v>
      </c>
      <c r="D22" s="108"/>
    </row>
    <row r="23" spans="1:4" ht="49.5">
      <c r="A23" s="109" t="s">
        <v>168</v>
      </c>
      <c r="B23" s="104">
        <v>19</v>
      </c>
      <c r="C23" s="102" t="s">
        <v>218</v>
      </c>
      <c r="D23" s="108"/>
    </row>
    <row r="24" spans="1:4" ht="16.5">
      <c r="A24" s="109" t="s">
        <v>169</v>
      </c>
      <c r="B24" s="105">
        <v>20</v>
      </c>
      <c r="C24" s="106" t="s">
        <v>219</v>
      </c>
      <c r="D24" s="108"/>
    </row>
    <row r="25" spans="1:4" ht="66">
      <c r="A25" s="109" t="s">
        <v>170</v>
      </c>
      <c r="B25" s="105">
        <v>21</v>
      </c>
      <c r="C25" s="106" t="s">
        <v>220</v>
      </c>
      <c r="D25" s="108"/>
    </row>
    <row r="26" spans="1:4" ht="33">
      <c r="A26" s="109" t="s">
        <v>174</v>
      </c>
      <c r="B26" s="105">
        <v>22</v>
      </c>
      <c r="C26" s="106" t="s">
        <v>221</v>
      </c>
      <c r="D26" s="108"/>
    </row>
    <row r="27" spans="1:4" ht="33">
      <c r="A27" s="109" t="s">
        <v>175</v>
      </c>
      <c r="B27" s="105">
        <v>23</v>
      </c>
      <c r="C27" s="106" t="s">
        <v>222</v>
      </c>
      <c r="D27" s="108"/>
    </row>
    <row r="28" spans="1:4" ht="99">
      <c r="A28" s="109" t="s">
        <v>176</v>
      </c>
      <c r="B28" s="105">
        <v>24</v>
      </c>
      <c r="C28" s="106" t="s">
        <v>223</v>
      </c>
      <c r="D28" s="108"/>
    </row>
    <row r="29" spans="1:4" ht="52.5" customHeight="1">
      <c r="A29" s="109" t="s">
        <v>177</v>
      </c>
      <c r="B29" s="105">
        <v>25</v>
      </c>
      <c r="C29" s="106" t="s">
        <v>171</v>
      </c>
      <c r="D29" s="108"/>
    </row>
    <row r="30" spans="1:4" ht="35.25" customHeight="1">
      <c r="A30" s="109" t="s">
        <v>178</v>
      </c>
      <c r="B30" s="105">
        <v>26</v>
      </c>
      <c r="C30" s="106" t="s">
        <v>172</v>
      </c>
      <c r="D30" s="108"/>
    </row>
    <row r="31" spans="1:4" ht="49.5">
      <c r="A31" s="109" t="s">
        <v>179</v>
      </c>
      <c r="B31" s="105">
        <v>27</v>
      </c>
      <c r="C31" s="106" t="s">
        <v>224</v>
      </c>
      <c r="D31" s="108"/>
    </row>
    <row r="32" spans="1:4" ht="16.5">
      <c r="A32" s="109" t="s">
        <v>180</v>
      </c>
      <c r="B32" s="104">
        <v>28</v>
      </c>
      <c r="C32" s="102" t="s">
        <v>225</v>
      </c>
      <c r="D32" s="108"/>
    </row>
    <row r="33" spans="1:4" ht="49.5">
      <c r="A33" s="109" t="s">
        <v>181</v>
      </c>
      <c r="B33" s="105">
        <v>29</v>
      </c>
      <c r="C33" s="106" t="s">
        <v>226</v>
      </c>
      <c r="D33" s="108"/>
    </row>
    <row r="34" spans="1:4" ht="82.5">
      <c r="A34" s="109" t="s">
        <v>182</v>
      </c>
      <c r="B34" s="105">
        <v>30</v>
      </c>
      <c r="C34" s="106" t="s">
        <v>227</v>
      </c>
      <c r="D34" s="108"/>
    </row>
    <row r="35" spans="1:4" ht="82.5">
      <c r="A35" s="109" t="s">
        <v>183</v>
      </c>
      <c r="B35" s="105">
        <v>31</v>
      </c>
      <c r="C35" s="106" t="s">
        <v>228</v>
      </c>
      <c r="D35" s="108"/>
    </row>
    <row r="36" spans="1:4" ht="132">
      <c r="A36" s="109" t="s">
        <v>184</v>
      </c>
      <c r="B36" s="105">
        <v>32</v>
      </c>
      <c r="C36" s="106" t="s">
        <v>229</v>
      </c>
      <c r="D36" s="108"/>
    </row>
    <row r="37" spans="1:4" ht="33">
      <c r="A37" s="109" t="s">
        <v>185</v>
      </c>
      <c r="B37" s="105">
        <v>33</v>
      </c>
      <c r="C37" s="106" t="s">
        <v>230</v>
      </c>
      <c r="D37" s="108"/>
    </row>
    <row r="38" spans="1:4" ht="33">
      <c r="A38" s="109" t="s">
        <v>186</v>
      </c>
      <c r="B38" s="105">
        <v>34</v>
      </c>
      <c r="C38" s="106" t="s">
        <v>231</v>
      </c>
      <c r="D38" s="108"/>
    </row>
    <row r="39" spans="1:4" ht="33">
      <c r="A39" s="109" t="s">
        <v>187</v>
      </c>
      <c r="B39" s="105">
        <v>35</v>
      </c>
      <c r="C39" s="106" t="s">
        <v>232</v>
      </c>
      <c r="D39" s="108"/>
    </row>
    <row r="40" spans="1:4" ht="16.5">
      <c r="A40" s="109" t="s">
        <v>188</v>
      </c>
      <c r="B40" s="104">
        <v>36</v>
      </c>
      <c r="C40" s="102" t="s">
        <v>233</v>
      </c>
      <c r="D40" s="108"/>
    </row>
    <row r="41" spans="1:4" ht="16.5">
      <c r="A41" s="109" t="s">
        <v>189</v>
      </c>
      <c r="B41" s="104">
        <v>37</v>
      </c>
      <c r="C41" s="102" t="s">
        <v>146</v>
      </c>
      <c r="D41" s="108"/>
    </row>
    <row r="42" spans="1:4" ht="49.5">
      <c r="A42" s="109" t="s">
        <v>190</v>
      </c>
      <c r="B42" s="105">
        <v>38</v>
      </c>
      <c r="C42" s="106" t="s">
        <v>234</v>
      </c>
      <c r="D42" s="108"/>
    </row>
    <row r="43" spans="1:4" ht="16.5">
      <c r="A43" s="109" t="s">
        <v>191</v>
      </c>
      <c r="B43" s="104">
        <v>39</v>
      </c>
      <c r="C43" s="102" t="s">
        <v>147</v>
      </c>
      <c r="D43" s="108"/>
    </row>
    <row r="44" spans="1:4" ht="16.5">
      <c r="A44" s="109" t="s">
        <v>192</v>
      </c>
      <c r="B44" s="104">
        <v>40</v>
      </c>
      <c r="C44" s="102" t="s">
        <v>235</v>
      </c>
      <c r="D44" s="108"/>
    </row>
    <row r="45" spans="1:4" ht="66">
      <c r="A45" s="109" t="s">
        <v>193</v>
      </c>
      <c r="B45" s="105">
        <v>41</v>
      </c>
      <c r="C45" s="106" t="s">
        <v>236</v>
      </c>
      <c r="D45" s="108"/>
    </row>
    <row r="46" spans="1:4" ht="33">
      <c r="A46" s="109" t="s">
        <v>194</v>
      </c>
      <c r="B46" s="105">
        <v>42</v>
      </c>
      <c r="C46" s="106" t="s">
        <v>237</v>
      </c>
      <c r="D46" s="108"/>
    </row>
    <row r="47" spans="1:4" ht="33">
      <c r="A47" s="109" t="s">
        <v>195</v>
      </c>
      <c r="B47" s="105">
        <v>43</v>
      </c>
      <c r="C47" s="106" t="s">
        <v>238</v>
      </c>
      <c r="D47" s="108"/>
    </row>
    <row r="48" spans="1:4" ht="16.5">
      <c r="A48" s="109" t="s">
        <v>196</v>
      </c>
      <c r="B48" s="104">
        <v>44</v>
      </c>
      <c r="C48" s="102" t="s">
        <v>239</v>
      </c>
      <c r="D48" s="108"/>
    </row>
    <row r="49" spans="1:7" ht="33">
      <c r="A49" s="109" t="s">
        <v>197</v>
      </c>
      <c r="B49" s="105">
        <v>45</v>
      </c>
      <c r="C49" s="106" t="s">
        <v>240</v>
      </c>
      <c r="D49" s="108"/>
    </row>
    <row r="50" spans="1:7" ht="49.5">
      <c r="A50" s="109" t="s">
        <v>198</v>
      </c>
      <c r="B50" s="105">
        <v>46</v>
      </c>
      <c r="C50" s="106" t="s">
        <v>241</v>
      </c>
      <c r="D50" s="108"/>
    </row>
    <row r="51" spans="1:7" ht="33">
      <c r="A51" s="109" t="s">
        <v>199</v>
      </c>
      <c r="B51" s="105">
        <v>47</v>
      </c>
      <c r="C51" s="106" t="s">
        <v>242</v>
      </c>
      <c r="D51" s="108"/>
    </row>
    <row r="52" spans="1:7" ht="99">
      <c r="A52" s="109" t="s">
        <v>200</v>
      </c>
      <c r="B52" s="105">
        <v>48</v>
      </c>
      <c r="C52" s="106" t="s">
        <v>243</v>
      </c>
      <c r="D52" s="108"/>
    </row>
    <row r="53" spans="1:7" ht="16.5">
      <c r="A53" s="109" t="s">
        <v>173</v>
      </c>
      <c r="B53" s="101">
        <v>49</v>
      </c>
      <c r="C53" s="101" t="s">
        <v>244</v>
      </c>
      <c r="D53" s="108"/>
    </row>
    <row r="54" spans="1:7" ht="165">
      <c r="A54" s="109" t="s">
        <v>201</v>
      </c>
      <c r="B54" s="101">
        <v>50</v>
      </c>
      <c r="C54" s="111" t="s">
        <v>245</v>
      </c>
      <c r="D54" s="108"/>
    </row>
    <row r="55" spans="1:7" ht="33">
      <c r="A55" s="109" t="s">
        <v>479</v>
      </c>
      <c r="B55" s="101">
        <v>51</v>
      </c>
      <c r="C55" s="111" t="s">
        <v>480</v>
      </c>
      <c r="D55" s="108"/>
    </row>
    <row r="56" spans="1:7" ht="16.5">
      <c r="A56" s="109" t="s">
        <v>481</v>
      </c>
      <c r="B56" s="101">
        <v>52</v>
      </c>
      <c r="C56" s="111" t="s">
        <v>482</v>
      </c>
      <c r="D56" s="108"/>
    </row>
    <row r="57" spans="1:7" ht="16.5">
      <c r="A57" s="111"/>
      <c r="B57" s="113"/>
      <c r="C57" s="95"/>
      <c r="D57" s="108"/>
    </row>
    <row r="58" spans="1:7" ht="16.5">
      <c r="A58" s="110"/>
      <c r="B58" s="94"/>
      <c r="C58" s="93" t="s">
        <v>31</v>
      </c>
      <c r="D58" s="76"/>
      <c r="E58" s="30"/>
      <c r="F58" s="41"/>
      <c r="G58" s="41"/>
    </row>
    <row r="59" spans="1:7">
      <c r="B59" s="94"/>
      <c r="C59" s="63" t="s">
        <v>32</v>
      </c>
      <c r="D59" s="76"/>
      <c r="E59" s="41"/>
      <c r="F59" s="41"/>
      <c r="G59" s="41"/>
    </row>
    <row r="60" spans="1:7">
      <c r="B60" s="94"/>
      <c r="C60" s="63" t="s">
        <v>246</v>
      </c>
      <c r="D60" s="76"/>
      <c r="E60" s="41"/>
      <c r="F60" s="41"/>
      <c r="G60" s="41"/>
    </row>
    <row r="61" spans="1:7">
      <c r="B61" s="94"/>
      <c r="C61" s="63" t="s">
        <v>247</v>
      </c>
      <c r="D61" s="76"/>
      <c r="E61" s="41"/>
      <c r="F61" s="41"/>
      <c r="G61" s="41"/>
    </row>
    <row r="62" spans="1:7">
      <c r="B62" s="94"/>
      <c r="C62" s="63" t="s">
        <v>33</v>
      </c>
      <c r="D62" s="76"/>
      <c r="E62" s="41"/>
      <c r="F62" s="41"/>
      <c r="G62" s="41"/>
    </row>
    <row r="63" spans="1:7">
      <c r="B63" s="94"/>
      <c r="C63" s="63" t="s">
        <v>34</v>
      </c>
      <c r="D63" s="76"/>
      <c r="E63" s="41"/>
      <c r="F63" s="41"/>
      <c r="G63" s="41"/>
    </row>
    <row r="64" spans="1:7">
      <c r="B64" s="94"/>
      <c r="C64" s="63" t="s">
        <v>35</v>
      </c>
      <c r="D64" s="76"/>
      <c r="E64" s="41"/>
      <c r="F64" s="41"/>
      <c r="G64" s="41"/>
    </row>
    <row r="65" spans="1:7">
      <c r="B65" s="94"/>
      <c r="C65" s="63" t="s">
        <v>36</v>
      </c>
      <c r="D65" s="76"/>
      <c r="E65" s="41"/>
      <c r="F65" s="41"/>
      <c r="G65" s="41"/>
    </row>
    <row r="66" spans="1:7" ht="25.5">
      <c r="B66" s="94"/>
      <c r="C66" s="63" t="s">
        <v>248</v>
      </c>
      <c r="D66" s="76"/>
      <c r="E66" s="41"/>
      <c r="F66" s="41"/>
      <c r="G66" s="41"/>
    </row>
    <row r="67" spans="1:7">
      <c r="B67" s="74"/>
      <c r="C67" s="63" t="s">
        <v>37</v>
      </c>
      <c r="D67" s="76"/>
      <c r="E67" s="41"/>
      <c r="F67" s="41"/>
      <c r="G67" s="41"/>
    </row>
    <row r="68" spans="1:7">
      <c r="B68" s="74"/>
      <c r="C68" s="63" t="s">
        <v>38</v>
      </c>
      <c r="D68" s="76"/>
      <c r="E68" s="41"/>
      <c r="F68" s="41"/>
      <c r="G68" s="41"/>
    </row>
    <row r="69" spans="1:7">
      <c r="B69" s="94"/>
      <c r="C69" s="63" t="s">
        <v>39</v>
      </c>
      <c r="D69" s="76"/>
      <c r="E69" s="41"/>
      <c r="F69" s="41"/>
      <c r="G69" s="41"/>
    </row>
    <row r="70" spans="1:7">
      <c r="B70" s="94"/>
      <c r="C70" s="63" t="s">
        <v>40</v>
      </c>
      <c r="D70" s="76"/>
      <c r="E70" s="41"/>
      <c r="F70" s="41"/>
      <c r="G70" s="41"/>
    </row>
    <row r="71" spans="1:7">
      <c r="B71" s="94"/>
      <c r="C71" s="63" t="s">
        <v>41</v>
      </c>
      <c r="D71" s="76"/>
      <c r="E71" s="41"/>
      <c r="F71" s="41"/>
      <c r="G71" s="41"/>
    </row>
    <row r="72" spans="1:7">
      <c r="B72" s="94"/>
      <c r="C72" s="63" t="s">
        <v>42</v>
      </c>
      <c r="D72" s="76"/>
      <c r="E72" s="41"/>
      <c r="F72" s="41"/>
      <c r="G72" s="41"/>
    </row>
    <row r="73" spans="1:7">
      <c r="B73" s="94"/>
      <c r="C73" s="63" t="s">
        <v>43</v>
      </c>
      <c r="D73" s="76"/>
      <c r="E73" s="41"/>
      <c r="F73" s="41"/>
      <c r="G73" s="41"/>
    </row>
    <row r="74" spans="1:7">
      <c r="B74" s="94"/>
      <c r="C74" s="63" t="s">
        <v>44</v>
      </c>
      <c r="D74" s="76"/>
      <c r="E74" s="41"/>
      <c r="F74" s="41"/>
      <c r="G74" s="41"/>
    </row>
    <row r="75" spans="1:7">
      <c r="B75" s="94"/>
      <c r="C75" s="63" t="s">
        <v>93</v>
      </c>
      <c r="D75" s="76"/>
      <c r="E75" s="30"/>
      <c r="F75" s="41"/>
      <c r="G75" s="41"/>
    </row>
    <row r="76" spans="1:7">
      <c r="B76" s="94"/>
      <c r="C76" s="63"/>
      <c r="D76" s="76"/>
      <c r="E76" s="30"/>
      <c r="F76" s="41"/>
      <c r="G76" s="41"/>
    </row>
    <row r="77" spans="1:7">
      <c r="B77" s="94"/>
      <c r="C77" s="93" t="s">
        <v>6</v>
      </c>
      <c r="D77" s="76"/>
      <c r="E77" s="30"/>
      <c r="F77" s="41"/>
      <c r="G77" s="41"/>
    </row>
    <row r="78" spans="1:7" s="72" customFormat="1">
      <c r="A78" s="115"/>
      <c r="B78" s="49"/>
      <c r="C78" s="93" t="s">
        <v>45</v>
      </c>
      <c r="D78" s="43"/>
      <c r="E78" s="42"/>
      <c r="F78" s="42"/>
      <c r="G78" s="42"/>
    </row>
    <row r="79" spans="1:7" s="72" customFormat="1">
      <c r="A79" s="115"/>
      <c r="B79" s="71" t="s">
        <v>46</v>
      </c>
      <c r="C79" s="63" t="s">
        <v>96</v>
      </c>
      <c r="D79" s="43"/>
      <c r="E79" s="42"/>
      <c r="F79" s="42"/>
      <c r="G79" s="42"/>
    </row>
    <row r="80" spans="1:7" s="72" customFormat="1">
      <c r="A80" s="116"/>
      <c r="B80" s="71" t="s">
        <v>46</v>
      </c>
      <c r="C80" s="63" t="s">
        <v>47</v>
      </c>
      <c r="D80" s="37"/>
      <c r="E80" s="50"/>
      <c r="F80" s="50"/>
      <c r="G80" s="50"/>
    </row>
    <row r="81" spans="1:7" s="72" customFormat="1">
      <c r="A81" s="116"/>
      <c r="B81" s="71" t="s">
        <v>46</v>
      </c>
      <c r="C81" s="63" t="s">
        <v>48</v>
      </c>
      <c r="D81" s="37"/>
      <c r="E81" s="50"/>
      <c r="F81" s="50"/>
      <c r="G81" s="50"/>
    </row>
    <row r="82" spans="1:7" s="72" customFormat="1">
      <c r="A82" s="116"/>
      <c r="B82" s="71" t="s">
        <v>46</v>
      </c>
      <c r="C82" s="63" t="s">
        <v>49</v>
      </c>
      <c r="D82" s="37"/>
      <c r="E82" s="50"/>
      <c r="F82" s="50"/>
      <c r="G82" s="50"/>
    </row>
    <row r="83" spans="1:7" s="72" customFormat="1">
      <c r="A83" s="116"/>
      <c r="B83" s="71" t="s">
        <v>46</v>
      </c>
      <c r="C83" s="63" t="s">
        <v>50</v>
      </c>
      <c r="D83" s="37"/>
      <c r="E83" s="50"/>
      <c r="F83" s="50"/>
      <c r="G83" s="50"/>
    </row>
    <row r="84" spans="1:7" s="72" customFormat="1">
      <c r="A84" s="116"/>
      <c r="B84" s="71" t="s">
        <v>46</v>
      </c>
      <c r="C84" s="63" t="s">
        <v>51</v>
      </c>
      <c r="D84" s="37"/>
      <c r="E84" s="50"/>
      <c r="F84" s="50"/>
      <c r="G84" s="50"/>
    </row>
    <row r="85" spans="1:7" s="72" customFormat="1">
      <c r="A85" s="116"/>
      <c r="B85" s="71" t="s">
        <v>46</v>
      </c>
      <c r="C85" s="63" t="s">
        <v>52</v>
      </c>
      <c r="D85" s="37"/>
      <c r="E85" s="50"/>
      <c r="F85" s="50"/>
      <c r="G85" s="50"/>
    </row>
    <row r="86" spans="1:7" s="72" customFormat="1" ht="25.5">
      <c r="A86" s="116"/>
      <c r="B86" s="71" t="s">
        <v>46</v>
      </c>
      <c r="C86" s="63" t="s">
        <v>53</v>
      </c>
      <c r="D86" s="37"/>
      <c r="E86" s="50"/>
      <c r="F86" s="50"/>
      <c r="G86" s="50"/>
    </row>
    <row r="87" spans="1:7" s="72" customFormat="1">
      <c r="A87" s="116"/>
      <c r="B87" s="71" t="s">
        <v>46</v>
      </c>
      <c r="C87" s="63" t="s">
        <v>54</v>
      </c>
      <c r="D87" s="37"/>
      <c r="E87" s="50"/>
      <c r="F87" s="50"/>
      <c r="G87" s="50"/>
    </row>
    <row r="88" spans="1:7" s="72" customFormat="1">
      <c r="A88" s="116"/>
      <c r="B88" s="71" t="s">
        <v>46</v>
      </c>
      <c r="C88" s="63" t="s">
        <v>55</v>
      </c>
      <c r="D88" s="37"/>
      <c r="E88" s="50"/>
      <c r="F88" s="50"/>
      <c r="G88" s="50"/>
    </row>
    <row r="89" spans="1:7">
      <c r="A89" s="116"/>
      <c r="B89" s="71" t="s">
        <v>46</v>
      </c>
      <c r="C89" s="63" t="s">
        <v>56</v>
      </c>
      <c r="D89" s="37"/>
      <c r="E89" s="50"/>
      <c r="F89" s="50"/>
      <c r="G89" s="50"/>
    </row>
    <row r="90" spans="1:7">
      <c r="B90" s="71" t="s">
        <v>46</v>
      </c>
      <c r="C90" s="63" t="s">
        <v>57</v>
      </c>
      <c r="D90" s="76"/>
      <c r="E90" s="30"/>
      <c r="F90" s="41"/>
      <c r="G90" s="41"/>
    </row>
    <row r="91" spans="1:7">
      <c r="B91" s="71" t="s">
        <v>46</v>
      </c>
      <c r="C91" s="63" t="s">
        <v>58</v>
      </c>
      <c r="D91" s="76"/>
      <c r="E91" s="30"/>
      <c r="F91" s="41"/>
      <c r="G91" s="41"/>
    </row>
    <row r="92" spans="1:7">
      <c r="B92" s="71" t="s">
        <v>46</v>
      </c>
      <c r="C92" s="63" t="s">
        <v>249</v>
      </c>
      <c r="D92" s="76"/>
      <c r="E92" s="30"/>
      <c r="F92" s="41"/>
      <c r="G92" s="41"/>
    </row>
    <row r="93" spans="1:7">
      <c r="B93" s="71" t="s">
        <v>46</v>
      </c>
      <c r="C93" s="63" t="s">
        <v>97</v>
      </c>
      <c r="D93" s="76"/>
      <c r="E93" s="30"/>
      <c r="F93" s="41"/>
      <c r="G93" s="41"/>
    </row>
    <row r="94" spans="1:7" ht="25.5">
      <c r="B94" s="71" t="s">
        <v>46</v>
      </c>
      <c r="C94" s="63" t="s">
        <v>59</v>
      </c>
      <c r="D94" s="76"/>
      <c r="E94" s="30"/>
      <c r="F94" s="41"/>
      <c r="G94" s="41"/>
    </row>
    <row r="95" spans="1:7" ht="140.25">
      <c r="B95" s="71" t="s">
        <v>46</v>
      </c>
      <c r="C95" s="78" t="s">
        <v>250</v>
      </c>
      <c r="D95" s="76"/>
      <c r="E95" s="30"/>
      <c r="F95" s="41"/>
      <c r="G95" s="41"/>
    </row>
    <row r="96" spans="1:7">
      <c r="C96" s="78"/>
      <c r="D96" s="76"/>
      <c r="E96" s="30"/>
      <c r="F96" s="41"/>
      <c r="G96" s="41"/>
    </row>
    <row r="97" spans="1:7" s="72" customFormat="1">
      <c r="A97" s="116"/>
      <c r="B97" s="49"/>
      <c r="C97" s="93" t="s">
        <v>60</v>
      </c>
      <c r="D97" s="43"/>
      <c r="E97" s="50"/>
      <c r="F97" s="50"/>
      <c r="G97" s="50"/>
    </row>
    <row r="98" spans="1:7" s="72" customFormat="1" ht="25.5">
      <c r="A98" s="116"/>
      <c r="B98" s="49"/>
      <c r="C98" s="63" t="s">
        <v>74</v>
      </c>
      <c r="D98" s="43"/>
      <c r="E98" s="50"/>
      <c r="F98" s="50"/>
      <c r="G98" s="50"/>
    </row>
    <row r="99" spans="1:7" s="72" customFormat="1" ht="38.25">
      <c r="A99" s="116"/>
      <c r="B99" s="49"/>
      <c r="C99" s="63" t="s">
        <v>61</v>
      </c>
      <c r="D99" s="43"/>
      <c r="E99" s="50"/>
      <c r="F99" s="50"/>
      <c r="G99" s="50"/>
    </row>
    <row r="100" spans="1:7" s="72" customFormat="1" ht="38.25">
      <c r="A100" s="116"/>
      <c r="B100" s="49"/>
      <c r="C100" s="63" t="s">
        <v>251</v>
      </c>
      <c r="D100" s="43"/>
      <c r="E100" s="50"/>
      <c r="F100" s="50"/>
      <c r="G100" s="50"/>
    </row>
    <row r="101" spans="1:7" s="72" customFormat="1" ht="124.5" customHeight="1">
      <c r="A101" s="116"/>
      <c r="B101" s="49"/>
      <c r="C101" s="63" t="s">
        <v>252</v>
      </c>
      <c r="D101" s="43"/>
      <c r="E101" s="50"/>
      <c r="F101" s="50"/>
      <c r="G101" s="50"/>
    </row>
    <row r="102" spans="1:7" s="72" customFormat="1" ht="63.75">
      <c r="A102" s="116"/>
      <c r="B102" s="49"/>
      <c r="C102" s="63" t="s">
        <v>253</v>
      </c>
      <c r="D102" s="43"/>
      <c r="E102" s="50"/>
      <c r="F102" s="50"/>
      <c r="G102" s="50"/>
    </row>
    <row r="103" spans="1:7" s="72" customFormat="1" ht="140.25">
      <c r="A103" s="116"/>
      <c r="B103" s="49"/>
      <c r="C103" s="63" t="s">
        <v>89</v>
      </c>
      <c r="D103" s="43"/>
      <c r="E103" s="50"/>
      <c r="F103" s="50"/>
      <c r="G103" s="50"/>
    </row>
    <row r="104" spans="1:7" s="72" customFormat="1" ht="114.75">
      <c r="A104" s="116"/>
      <c r="B104" s="49"/>
      <c r="C104" s="63" t="s">
        <v>88</v>
      </c>
      <c r="D104" s="43"/>
      <c r="E104" s="50"/>
      <c r="F104" s="50"/>
      <c r="G104" s="50"/>
    </row>
    <row r="105" spans="1:7" s="72" customFormat="1" ht="204">
      <c r="A105" s="116"/>
      <c r="B105" s="49"/>
      <c r="C105" s="63" t="s">
        <v>75</v>
      </c>
      <c r="D105" s="43"/>
      <c r="E105" s="50"/>
      <c r="F105" s="50"/>
      <c r="G105" s="50"/>
    </row>
    <row r="106" spans="1:7" s="72" customFormat="1" ht="49.5">
      <c r="A106" s="116"/>
      <c r="B106" s="49"/>
      <c r="C106" s="95" t="s">
        <v>254</v>
      </c>
      <c r="D106" s="43"/>
      <c r="E106" s="50"/>
      <c r="F106" s="50"/>
      <c r="G106" s="50"/>
    </row>
    <row r="107" spans="1:7" s="72" customFormat="1" ht="129" customHeight="1">
      <c r="A107" s="116"/>
      <c r="B107" s="49"/>
      <c r="C107" s="95" t="s">
        <v>133</v>
      </c>
      <c r="D107" s="43"/>
      <c r="E107" s="50"/>
      <c r="F107" s="50"/>
      <c r="G107" s="50"/>
    </row>
    <row r="108" spans="1:7" s="72" customFormat="1" ht="115.5">
      <c r="A108" s="116"/>
      <c r="B108" s="49"/>
      <c r="C108" s="95" t="s">
        <v>83</v>
      </c>
      <c r="D108" s="43"/>
      <c r="E108" s="50"/>
      <c r="F108" s="50"/>
      <c r="G108" s="50"/>
    </row>
    <row r="109" spans="1:7" s="72" customFormat="1" ht="38.25">
      <c r="A109" s="116"/>
      <c r="B109" s="49"/>
      <c r="C109" s="63" t="s">
        <v>62</v>
      </c>
      <c r="D109" s="43"/>
      <c r="E109" s="50"/>
      <c r="F109" s="50"/>
      <c r="G109" s="50"/>
    </row>
    <row r="110" spans="1:7" s="72" customFormat="1" ht="25.5">
      <c r="A110" s="116"/>
      <c r="B110" s="49"/>
      <c r="C110" s="63" t="s">
        <v>63</v>
      </c>
      <c r="D110" s="43"/>
      <c r="E110" s="50"/>
      <c r="F110" s="50"/>
      <c r="G110" s="50"/>
    </row>
    <row r="111" spans="1:7" s="72" customFormat="1" ht="38.25">
      <c r="A111" s="116"/>
      <c r="B111" s="49"/>
      <c r="C111" s="63" t="s">
        <v>64</v>
      </c>
      <c r="D111" s="43"/>
      <c r="E111" s="50"/>
      <c r="F111" s="50"/>
      <c r="G111" s="50"/>
    </row>
    <row r="112" spans="1:7" s="47" customFormat="1" ht="15.75">
      <c r="A112" s="117"/>
      <c r="B112" s="114"/>
      <c r="C112" s="44"/>
      <c r="D112" s="45"/>
      <c r="E112" s="46"/>
      <c r="F112" s="86"/>
      <c r="G112" s="86"/>
    </row>
    <row r="113" spans="1:7" s="72" customFormat="1">
      <c r="A113" s="74"/>
      <c r="B113" s="49"/>
      <c r="C113" s="70"/>
      <c r="D113" s="29"/>
      <c r="E113" s="48"/>
      <c r="F113" s="85"/>
      <c r="G113" s="85"/>
    </row>
    <row r="114" spans="1:7">
      <c r="B114" s="94"/>
      <c r="C114" s="63"/>
      <c r="D114" s="76"/>
      <c r="E114" s="30"/>
      <c r="F114" s="41"/>
      <c r="G114" s="41"/>
    </row>
    <row r="115" spans="1:7">
      <c r="B115" s="3"/>
      <c r="C115" s="93"/>
      <c r="D115" s="76"/>
      <c r="E115" s="30"/>
      <c r="F115" s="41"/>
      <c r="G115" s="41"/>
    </row>
    <row r="116" spans="1:7">
      <c r="B116" s="3"/>
      <c r="C116" s="93"/>
      <c r="D116" s="76"/>
      <c r="E116" s="30"/>
      <c r="F116" s="41"/>
      <c r="G116" s="41"/>
    </row>
    <row r="117" spans="1:7">
      <c r="B117" s="94"/>
      <c r="C117" s="63"/>
      <c r="D117" s="76"/>
      <c r="E117" s="30"/>
      <c r="F117" s="41"/>
      <c r="G117" s="92"/>
    </row>
    <row r="118" spans="1:7">
      <c r="B118" s="94"/>
      <c r="C118" s="63"/>
      <c r="D118" s="76"/>
      <c r="E118" s="30"/>
      <c r="G118" s="92"/>
    </row>
    <row r="119" spans="1:7">
      <c r="B119" s="94"/>
      <c r="C119" s="63"/>
      <c r="D119" s="76"/>
      <c r="E119" s="30"/>
      <c r="G119" s="92"/>
    </row>
    <row r="120" spans="1:7">
      <c r="B120" s="94"/>
      <c r="C120" s="63"/>
      <c r="D120" s="76"/>
      <c r="E120" s="30"/>
      <c r="G120" s="92"/>
    </row>
    <row r="121" spans="1:7">
      <c r="B121" s="94"/>
      <c r="C121" s="63"/>
      <c r="D121" s="76"/>
      <c r="E121" s="30"/>
      <c r="G121" s="92"/>
    </row>
    <row r="122" spans="1:7">
      <c r="B122" s="94"/>
      <c r="C122" s="63"/>
      <c r="D122" s="76"/>
      <c r="E122" s="30"/>
      <c r="G122" s="92"/>
    </row>
    <row r="123" spans="1:7">
      <c r="B123" s="36"/>
      <c r="C123" s="63"/>
      <c r="D123" s="76"/>
      <c r="E123" s="30"/>
      <c r="G123" s="92"/>
    </row>
    <row r="124" spans="1:7">
      <c r="B124" s="94"/>
      <c r="C124" s="93"/>
      <c r="D124" s="76"/>
      <c r="E124" s="30"/>
      <c r="F124" s="36"/>
      <c r="G124" s="41"/>
    </row>
    <row r="125" spans="1:7" s="34" customFormat="1">
      <c r="A125" s="35"/>
      <c r="B125" s="3"/>
      <c r="C125" s="93"/>
      <c r="D125" s="2"/>
      <c r="E125" s="39"/>
      <c r="F125" s="61"/>
      <c r="G125" s="80"/>
    </row>
    <row r="126" spans="1:7">
      <c r="B126" s="94"/>
      <c r="C126" s="93"/>
      <c r="D126" s="76"/>
      <c r="E126" s="30"/>
      <c r="F126" s="36"/>
      <c r="G126" s="41"/>
    </row>
    <row r="127" spans="1:7">
      <c r="B127" s="94"/>
      <c r="C127" s="93"/>
      <c r="D127" s="76"/>
      <c r="E127" s="30"/>
      <c r="F127" s="41"/>
      <c r="G127" s="41"/>
    </row>
    <row r="128" spans="1:7">
      <c r="B128" s="94"/>
      <c r="C128" s="93"/>
      <c r="D128" s="76"/>
      <c r="E128" s="30"/>
      <c r="F128" s="41"/>
      <c r="G128" s="41"/>
    </row>
    <row r="129" spans="2:7">
      <c r="B129" s="94"/>
      <c r="C129" s="63"/>
      <c r="D129" s="76"/>
      <c r="E129" s="41"/>
      <c r="F129" s="41"/>
      <c r="G129" s="41"/>
    </row>
    <row r="130" spans="2:7">
      <c r="B130" s="94"/>
      <c r="C130" s="63"/>
      <c r="D130" s="76"/>
      <c r="E130" s="41"/>
      <c r="F130" s="41"/>
      <c r="G130" s="41"/>
    </row>
    <row r="131" spans="2:7">
      <c r="B131" s="94"/>
      <c r="C131" s="63"/>
      <c r="D131" s="76"/>
      <c r="E131" s="41"/>
      <c r="F131" s="41"/>
      <c r="G131" s="41"/>
    </row>
    <row r="132" spans="2:7">
      <c r="B132" s="94"/>
      <c r="C132" s="63"/>
      <c r="D132" s="76"/>
      <c r="E132" s="41"/>
      <c r="F132" s="41"/>
      <c r="G132" s="41"/>
    </row>
    <row r="133" spans="2:7">
      <c r="B133" s="94"/>
      <c r="C133" s="63"/>
      <c r="D133" s="76"/>
      <c r="E133" s="41"/>
      <c r="F133" s="41"/>
      <c r="G133" s="41"/>
    </row>
    <row r="134" spans="2:7">
      <c r="B134" s="94"/>
      <c r="C134" s="63"/>
      <c r="D134" s="76"/>
      <c r="E134" s="41"/>
      <c r="F134" s="41"/>
      <c r="G134" s="41"/>
    </row>
    <row r="135" spans="2:7">
      <c r="B135" s="74"/>
      <c r="C135" s="63"/>
      <c r="D135" s="76"/>
      <c r="E135" s="41"/>
      <c r="F135" s="41"/>
      <c r="G135" s="41"/>
    </row>
    <row r="136" spans="2:7">
      <c r="B136" s="74"/>
      <c r="C136" s="63"/>
      <c r="D136" s="76"/>
      <c r="E136" s="41"/>
      <c r="F136" s="41"/>
      <c r="G136" s="41"/>
    </row>
    <row r="137" spans="2:7">
      <c r="B137" s="94"/>
      <c r="C137" s="63"/>
      <c r="D137" s="76"/>
      <c r="E137" s="41"/>
      <c r="F137" s="41"/>
      <c r="G137" s="41"/>
    </row>
    <row r="138" spans="2:7">
      <c r="B138" s="94"/>
      <c r="C138" s="63"/>
      <c r="D138" s="76"/>
      <c r="E138" s="41"/>
      <c r="F138" s="41"/>
      <c r="G138" s="41"/>
    </row>
    <row r="139" spans="2:7">
      <c r="B139" s="94"/>
      <c r="C139" s="63"/>
      <c r="D139" s="76"/>
      <c r="E139" s="41"/>
      <c r="F139" s="41"/>
      <c r="G139" s="41"/>
    </row>
    <row r="140" spans="2:7">
      <c r="B140" s="94"/>
      <c r="C140" s="63"/>
      <c r="D140" s="76"/>
      <c r="E140" s="41"/>
      <c r="F140" s="41"/>
      <c r="G140" s="41"/>
    </row>
    <row r="141" spans="2:7">
      <c r="B141" s="94"/>
      <c r="C141" s="63"/>
      <c r="D141" s="76"/>
      <c r="E141" s="41"/>
      <c r="F141" s="41"/>
      <c r="G141" s="41"/>
    </row>
    <row r="142" spans="2:7">
      <c r="B142" s="94"/>
      <c r="C142" s="63"/>
      <c r="D142" s="76"/>
      <c r="E142" s="41"/>
      <c r="F142" s="41"/>
      <c r="G142" s="41"/>
    </row>
    <row r="143" spans="2:7">
      <c r="B143" s="94"/>
      <c r="C143" s="63"/>
      <c r="D143" s="76"/>
      <c r="E143" s="30"/>
      <c r="F143" s="41"/>
      <c r="G143" s="41"/>
    </row>
    <row r="144" spans="2:7">
      <c r="B144" s="94"/>
      <c r="C144" s="63"/>
      <c r="D144" s="76"/>
      <c r="E144" s="30"/>
      <c r="F144" s="41"/>
      <c r="G144" s="41"/>
    </row>
    <row r="145" spans="1:7">
      <c r="B145" s="94"/>
      <c r="C145" s="93"/>
      <c r="D145" s="76"/>
      <c r="E145" s="30"/>
      <c r="F145" s="41"/>
      <c r="G145" s="41"/>
    </row>
    <row r="146" spans="1:7" s="72" customFormat="1">
      <c r="A146" s="115"/>
      <c r="B146" s="49"/>
      <c r="C146" s="93"/>
      <c r="D146" s="43"/>
      <c r="E146" s="42"/>
      <c r="F146" s="42"/>
      <c r="G146" s="42"/>
    </row>
    <row r="147" spans="1:7" s="72" customFormat="1">
      <c r="A147" s="116"/>
      <c r="B147" s="71"/>
      <c r="C147" s="63"/>
      <c r="D147" s="37"/>
      <c r="E147" s="50"/>
      <c r="F147" s="50"/>
      <c r="G147" s="50"/>
    </row>
    <row r="148" spans="1:7" s="72" customFormat="1">
      <c r="A148" s="116"/>
      <c r="B148" s="71"/>
      <c r="C148" s="63"/>
      <c r="D148" s="37"/>
      <c r="E148" s="50"/>
      <c r="F148" s="50"/>
      <c r="G148" s="50"/>
    </row>
    <row r="149" spans="1:7" s="72" customFormat="1">
      <c r="A149" s="116"/>
      <c r="B149" s="71"/>
      <c r="C149" s="63"/>
      <c r="D149" s="37"/>
      <c r="E149" s="50"/>
      <c r="F149" s="50"/>
      <c r="G149" s="50"/>
    </row>
    <row r="150" spans="1:7" s="72" customFormat="1">
      <c r="A150" s="116"/>
      <c r="B150" s="71"/>
      <c r="C150" s="63"/>
      <c r="D150" s="37"/>
      <c r="E150" s="50"/>
      <c r="F150" s="50"/>
      <c r="G150" s="50"/>
    </row>
    <row r="151" spans="1:7" s="72" customFormat="1">
      <c r="A151" s="116"/>
      <c r="B151" s="71"/>
      <c r="C151" s="63"/>
      <c r="D151" s="37"/>
      <c r="E151" s="50"/>
      <c r="F151" s="50"/>
      <c r="G151" s="50"/>
    </row>
    <row r="152" spans="1:7" s="72" customFormat="1">
      <c r="A152" s="116"/>
      <c r="B152" s="71"/>
      <c r="C152" s="63"/>
      <c r="D152" s="37"/>
      <c r="E152" s="50"/>
      <c r="F152" s="50"/>
      <c r="G152" s="50"/>
    </row>
    <row r="153" spans="1:7" s="72" customFormat="1">
      <c r="A153" s="116"/>
      <c r="B153" s="71"/>
      <c r="C153" s="63"/>
      <c r="D153" s="37"/>
      <c r="E153" s="50"/>
      <c r="F153" s="50"/>
      <c r="G153" s="50"/>
    </row>
    <row r="154" spans="1:7" s="72" customFormat="1">
      <c r="A154" s="116"/>
      <c r="B154" s="71"/>
      <c r="C154" s="63"/>
      <c r="D154" s="37"/>
      <c r="E154" s="50"/>
      <c r="F154" s="50"/>
      <c r="G154" s="50"/>
    </row>
    <row r="155" spans="1:7" s="72" customFormat="1">
      <c r="A155" s="116"/>
      <c r="B155" s="71"/>
      <c r="C155" s="63"/>
      <c r="D155" s="37"/>
      <c r="E155" s="50"/>
      <c r="F155" s="50"/>
      <c r="G155" s="50"/>
    </row>
    <row r="156" spans="1:7">
      <c r="A156" s="116"/>
      <c r="C156" s="63"/>
      <c r="D156" s="37"/>
      <c r="E156" s="50"/>
      <c r="F156" s="50"/>
      <c r="G156" s="50"/>
    </row>
    <row r="157" spans="1:7">
      <c r="C157" s="63"/>
      <c r="D157" s="76"/>
      <c r="E157" s="30"/>
      <c r="F157" s="41"/>
      <c r="G157" s="41"/>
    </row>
    <row r="158" spans="1:7">
      <c r="C158" s="63"/>
      <c r="D158" s="76"/>
      <c r="E158" s="30"/>
      <c r="F158" s="41"/>
      <c r="G158" s="41"/>
    </row>
    <row r="159" spans="1:7">
      <c r="C159" s="63"/>
      <c r="D159" s="76"/>
      <c r="E159" s="30"/>
      <c r="F159" s="41"/>
      <c r="G159" s="41"/>
    </row>
    <row r="160" spans="1:7">
      <c r="C160" s="63"/>
      <c r="D160" s="76"/>
      <c r="E160" s="30"/>
      <c r="F160" s="41"/>
      <c r="G160" s="41"/>
    </row>
    <row r="161" spans="1:7">
      <c r="C161" s="63"/>
      <c r="D161" s="76"/>
      <c r="E161" s="30"/>
      <c r="F161" s="41"/>
      <c r="G161" s="41"/>
    </row>
    <row r="162" spans="1:7">
      <c r="C162" s="63"/>
      <c r="D162" s="76"/>
      <c r="E162" s="30"/>
      <c r="F162" s="41"/>
      <c r="G162" s="41"/>
    </row>
    <row r="163" spans="1:7" s="72" customFormat="1">
      <c r="A163" s="116"/>
      <c r="B163" s="49"/>
      <c r="C163" s="93"/>
      <c r="D163" s="43"/>
      <c r="E163" s="50"/>
      <c r="F163" s="50"/>
      <c r="G163" s="50"/>
    </row>
    <row r="164" spans="1:7" s="72" customFormat="1">
      <c r="A164" s="116"/>
      <c r="B164" s="49"/>
      <c r="C164" s="63"/>
      <c r="D164" s="43"/>
      <c r="E164" s="50"/>
      <c r="F164" s="50"/>
      <c r="G164" s="50"/>
    </row>
    <row r="165" spans="1:7" s="72" customFormat="1">
      <c r="A165" s="116"/>
      <c r="B165" s="49"/>
      <c r="C165" s="63"/>
      <c r="D165" s="43"/>
      <c r="E165" s="50"/>
      <c r="F165" s="50"/>
      <c r="G165" s="50"/>
    </row>
    <row r="166" spans="1:7" s="72" customFormat="1">
      <c r="A166" s="116"/>
      <c r="B166" s="49"/>
      <c r="C166" s="63"/>
      <c r="D166" s="43"/>
      <c r="E166" s="50"/>
      <c r="F166" s="50"/>
      <c r="G166" s="50"/>
    </row>
    <row r="167" spans="1:7" s="72" customFormat="1">
      <c r="A167" s="116"/>
      <c r="B167" s="49"/>
      <c r="C167" s="63"/>
      <c r="D167" s="43"/>
      <c r="E167" s="50"/>
      <c r="F167" s="50"/>
      <c r="G167" s="50"/>
    </row>
    <row r="168" spans="1:7" s="72" customFormat="1">
      <c r="A168" s="116"/>
      <c r="B168" s="49"/>
      <c r="C168" s="63"/>
      <c r="D168" s="43"/>
      <c r="E168" s="50"/>
      <c r="F168" s="50"/>
      <c r="G168" s="50"/>
    </row>
    <row r="169" spans="1:7" s="72" customFormat="1">
      <c r="A169" s="116"/>
      <c r="B169" s="49"/>
      <c r="C169" s="63"/>
      <c r="D169" s="43"/>
      <c r="E169" s="50"/>
      <c r="F169" s="50"/>
      <c r="G169" s="50"/>
    </row>
    <row r="170" spans="1:7" s="72" customFormat="1">
      <c r="A170" s="116"/>
      <c r="B170" s="49"/>
      <c r="C170" s="63"/>
      <c r="D170" s="43"/>
      <c r="E170" s="50"/>
      <c r="F170" s="50"/>
      <c r="G170" s="50"/>
    </row>
    <row r="171" spans="1:7">
      <c r="A171" s="112"/>
      <c r="B171" s="51"/>
      <c r="C171" s="52"/>
      <c r="D171" s="53"/>
      <c r="E171" s="54"/>
      <c r="F171" s="87"/>
      <c r="G171" s="87"/>
    </row>
    <row r="172" spans="1:7">
      <c r="A172" s="112"/>
      <c r="B172" s="51"/>
      <c r="C172" s="55"/>
      <c r="D172" s="56"/>
      <c r="E172" s="57"/>
      <c r="F172" s="88"/>
      <c r="G172" s="88"/>
    </row>
    <row r="173" spans="1:7">
      <c r="A173" s="118"/>
      <c r="B173" s="94"/>
      <c r="C173" s="31"/>
      <c r="D173" s="32"/>
      <c r="E173" s="33"/>
      <c r="F173" s="33"/>
      <c r="G173" s="33"/>
    </row>
    <row r="174" spans="1:7" s="34" customFormat="1">
      <c r="A174" s="35"/>
      <c r="B174" s="35"/>
      <c r="C174" s="75"/>
      <c r="D174" s="79"/>
      <c r="E174" s="69"/>
      <c r="F174" s="69"/>
      <c r="G174" s="69"/>
    </row>
    <row r="175" spans="1:7" s="34" customFormat="1">
      <c r="A175" s="35"/>
      <c r="B175" s="35"/>
      <c r="C175" s="75"/>
      <c r="D175" s="79"/>
      <c r="E175" s="69"/>
      <c r="F175" s="69"/>
      <c r="G175" s="69"/>
    </row>
    <row r="176" spans="1:7" s="34" customFormat="1">
      <c r="A176" s="35"/>
      <c r="B176" s="35"/>
      <c r="C176" s="75"/>
      <c r="D176" s="79"/>
      <c r="E176" s="69"/>
      <c r="F176" s="69"/>
      <c r="G176" s="69"/>
    </row>
    <row r="177" spans="1:7" s="34" customFormat="1">
      <c r="A177" s="35"/>
      <c r="B177" s="35"/>
      <c r="C177" s="75"/>
      <c r="D177" s="79"/>
      <c r="E177" s="69"/>
      <c r="F177" s="69"/>
      <c r="G177" s="69"/>
    </row>
    <row r="178" spans="1:7" s="34" customFormat="1">
      <c r="A178" s="35"/>
      <c r="B178" s="71"/>
      <c r="C178" s="75"/>
      <c r="D178" s="72"/>
      <c r="E178" s="48"/>
      <c r="F178" s="48"/>
      <c r="G178" s="48"/>
    </row>
    <row r="179" spans="1:7" s="34" customFormat="1">
      <c r="A179" s="35"/>
      <c r="B179" s="71"/>
      <c r="C179" s="78"/>
      <c r="D179" s="72"/>
      <c r="E179" s="48"/>
      <c r="F179" s="48"/>
      <c r="G179" s="48"/>
    </row>
    <row r="180" spans="1:7" s="34" customFormat="1">
      <c r="A180" s="35"/>
      <c r="B180" s="71"/>
      <c r="C180" s="78"/>
      <c r="D180" s="72"/>
      <c r="E180" s="48"/>
      <c r="F180" s="48"/>
      <c r="G180" s="48"/>
    </row>
    <row r="181" spans="1:7">
      <c r="B181" s="74"/>
      <c r="C181" s="78"/>
      <c r="D181" s="77"/>
      <c r="E181" s="41"/>
      <c r="F181" s="41"/>
      <c r="G181" s="41"/>
    </row>
    <row r="182" spans="1:7">
      <c r="B182" s="74"/>
      <c r="C182" s="36"/>
      <c r="D182" s="36"/>
      <c r="E182" s="36"/>
      <c r="F182" s="36"/>
      <c r="G182" s="36"/>
    </row>
    <row r="183" spans="1:7">
      <c r="B183" s="74"/>
      <c r="C183" s="36"/>
      <c r="D183" s="77"/>
      <c r="E183" s="41"/>
      <c r="F183" s="84"/>
      <c r="G183" s="92"/>
    </row>
    <row r="184" spans="1:7">
      <c r="B184" s="74"/>
      <c r="C184" s="36"/>
      <c r="D184" s="36"/>
      <c r="E184" s="36"/>
      <c r="F184" s="36"/>
      <c r="G184" s="36"/>
    </row>
    <row r="185" spans="1:7">
      <c r="B185" s="74"/>
      <c r="C185" s="36"/>
      <c r="D185" s="77"/>
      <c r="E185" s="41"/>
      <c r="F185" s="84"/>
      <c r="G185" s="92"/>
    </row>
    <row r="186" spans="1:7">
      <c r="B186" s="74"/>
      <c r="C186" s="36"/>
      <c r="D186" s="77"/>
      <c r="E186" s="41"/>
      <c r="F186" s="84"/>
      <c r="G186" s="92"/>
    </row>
    <row r="187" spans="1:7">
      <c r="B187" s="74"/>
      <c r="C187" s="36"/>
      <c r="D187" s="77"/>
      <c r="E187" s="41"/>
      <c r="F187" s="84"/>
      <c r="G187" s="92"/>
    </row>
    <row r="188" spans="1:7">
      <c r="B188" s="74"/>
      <c r="C188" s="36"/>
      <c r="D188" s="77"/>
      <c r="E188" s="41"/>
      <c r="F188" s="84"/>
      <c r="G188" s="92"/>
    </row>
    <row r="189" spans="1:7">
      <c r="B189" s="36"/>
      <c r="C189" s="36"/>
      <c r="D189" s="77"/>
      <c r="E189" s="41"/>
      <c r="F189" s="84"/>
      <c r="G189" s="92"/>
    </row>
    <row r="190" spans="1:7">
      <c r="B190" s="74"/>
      <c r="C190" s="78"/>
      <c r="D190" s="77"/>
      <c r="E190" s="41"/>
      <c r="F190" s="41"/>
      <c r="G190" s="41"/>
    </row>
    <row r="191" spans="1:7">
      <c r="B191" s="74"/>
      <c r="C191" s="78"/>
      <c r="D191" s="77"/>
      <c r="E191" s="41"/>
      <c r="F191" s="84"/>
      <c r="G191" s="92"/>
    </row>
    <row r="192" spans="1:7">
      <c r="B192" s="74"/>
      <c r="C192" s="78"/>
      <c r="D192" s="77"/>
      <c r="E192" s="41"/>
      <c r="F192" s="41"/>
      <c r="G192" s="41"/>
    </row>
    <row r="193" spans="2:7">
      <c r="B193" s="74"/>
      <c r="C193" s="78"/>
      <c r="D193" s="77"/>
      <c r="E193" s="41"/>
      <c r="F193" s="41"/>
      <c r="G193" s="41"/>
    </row>
    <row r="194" spans="2:7">
      <c r="B194" s="74"/>
      <c r="C194" s="78"/>
      <c r="D194" s="77"/>
      <c r="E194" s="41"/>
      <c r="F194" s="84"/>
      <c r="G194" s="92"/>
    </row>
    <row r="195" spans="2:7">
      <c r="B195" s="74"/>
      <c r="C195" s="78"/>
      <c r="D195" s="36"/>
      <c r="E195" s="36"/>
      <c r="F195" s="36"/>
      <c r="G195" s="36"/>
    </row>
    <row r="196" spans="2:7">
      <c r="B196" s="74"/>
      <c r="C196" s="78"/>
      <c r="D196" s="77"/>
      <c r="E196" s="41"/>
      <c r="F196" s="84"/>
      <c r="G196" s="92"/>
    </row>
    <row r="197" spans="2:7">
      <c r="B197" s="74"/>
      <c r="C197" s="78"/>
      <c r="D197" s="77"/>
      <c r="E197" s="41"/>
      <c r="F197" s="84"/>
      <c r="G197" s="92"/>
    </row>
    <row r="198" spans="2:7">
      <c r="B198" s="74"/>
      <c r="C198" s="78"/>
      <c r="D198" s="77"/>
      <c r="E198" s="41"/>
      <c r="F198" s="84"/>
      <c r="G198" s="92"/>
    </row>
    <row r="199" spans="2:7">
      <c r="B199" s="74"/>
      <c r="C199" s="78"/>
      <c r="D199" s="36"/>
      <c r="E199" s="36"/>
      <c r="F199" s="36"/>
      <c r="G199" s="36"/>
    </row>
    <row r="200" spans="2:7">
      <c r="B200" s="74"/>
      <c r="C200" s="78"/>
      <c r="D200" s="36"/>
      <c r="E200" s="36"/>
      <c r="F200" s="36"/>
      <c r="G200" s="36"/>
    </row>
    <row r="201" spans="2:7">
      <c r="B201" s="74"/>
      <c r="C201" s="73"/>
      <c r="D201" s="77"/>
      <c r="E201" s="41"/>
      <c r="F201" s="84"/>
      <c r="G201" s="92"/>
    </row>
    <row r="202" spans="2:7">
      <c r="B202" s="74"/>
      <c r="C202" s="73"/>
      <c r="D202" s="77"/>
      <c r="E202" s="41"/>
      <c r="F202" s="84"/>
      <c r="G202" s="92"/>
    </row>
    <row r="203" spans="2:7">
      <c r="B203" s="74"/>
      <c r="C203" s="73"/>
      <c r="D203" s="77"/>
      <c r="E203" s="41"/>
      <c r="F203" s="84"/>
      <c r="G203" s="92"/>
    </row>
    <row r="204" spans="2:7">
      <c r="B204" s="74"/>
      <c r="C204" s="75"/>
      <c r="D204" s="77"/>
      <c r="E204" s="41"/>
      <c r="F204" s="84"/>
      <c r="G204" s="92"/>
    </row>
    <row r="205" spans="2:7">
      <c r="B205" s="74"/>
      <c r="C205" s="78"/>
      <c r="D205" s="77"/>
      <c r="E205" s="41"/>
      <c r="F205" s="84"/>
      <c r="G205" s="92"/>
    </row>
    <row r="206" spans="2:7">
      <c r="B206" s="74"/>
      <c r="C206" s="78"/>
      <c r="D206" s="77"/>
      <c r="E206" s="41"/>
      <c r="F206" s="84"/>
      <c r="G206" s="92"/>
    </row>
    <row r="207" spans="2:7">
      <c r="B207" s="74"/>
      <c r="C207" s="78"/>
      <c r="D207" s="77"/>
      <c r="E207" s="41"/>
      <c r="F207" s="84"/>
      <c r="G207" s="92"/>
    </row>
    <row r="208" spans="2:7">
      <c r="B208" s="74"/>
      <c r="C208" s="78"/>
      <c r="D208" s="77"/>
      <c r="E208" s="41"/>
      <c r="F208" s="84"/>
      <c r="G208" s="92"/>
    </row>
    <row r="209" spans="1:7">
      <c r="B209" s="74"/>
      <c r="C209" s="78"/>
      <c r="D209" s="77"/>
      <c r="E209" s="41"/>
      <c r="F209" s="84"/>
      <c r="G209" s="92"/>
    </row>
    <row r="210" spans="1:7">
      <c r="B210" s="74"/>
      <c r="C210" s="78"/>
    </row>
    <row r="211" spans="1:7" s="34" customFormat="1">
      <c r="A211" s="115"/>
      <c r="B211" s="35"/>
      <c r="C211" s="75"/>
      <c r="D211" s="79"/>
      <c r="E211" s="69"/>
      <c r="F211" s="69"/>
      <c r="G211" s="69"/>
    </row>
    <row r="212" spans="1:7" s="34" customFormat="1">
      <c r="A212" s="115"/>
      <c r="B212" s="35"/>
      <c r="C212" s="75"/>
      <c r="D212" s="79"/>
      <c r="E212" s="69"/>
      <c r="F212" s="69"/>
      <c r="G212" s="69"/>
    </row>
    <row r="213" spans="1:7">
      <c r="C213" s="75"/>
    </row>
    <row r="214" spans="1:7">
      <c r="C214" s="78"/>
    </row>
    <row r="215" spans="1:7">
      <c r="C215" s="78"/>
    </row>
    <row r="216" spans="1:7">
      <c r="C216" s="78"/>
    </row>
    <row r="217" spans="1:7">
      <c r="C217" s="78"/>
    </row>
    <row r="218" spans="1:7">
      <c r="C218" s="78"/>
    </row>
    <row r="219" spans="1:7">
      <c r="C219" s="78"/>
    </row>
    <row r="220" spans="1:7" ht="13.5">
      <c r="C220" s="58"/>
    </row>
    <row r="221" spans="1:7">
      <c r="C221" s="78"/>
      <c r="D221" s="77"/>
      <c r="E221" s="41"/>
      <c r="F221" s="84"/>
      <c r="G221" s="92"/>
    </row>
    <row r="222" spans="1:7">
      <c r="C222" s="78"/>
    </row>
    <row r="223" spans="1:7">
      <c r="C223" s="78"/>
      <c r="D223" s="36"/>
      <c r="E223" s="36"/>
      <c r="F223" s="36"/>
      <c r="G223" s="36"/>
    </row>
    <row r="224" spans="1:7">
      <c r="C224" s="78"/>
      <c r="D224" s="77"/>
      <c r="E224" s="41"/>
      <c r="F224" s="84"/>
      <c r="G224" s="92"/>
    </row>
    <row r="225" spans="3:7">
      <c r="C225" s="78"/>
    </row>
    <row r="226" spans="3:7">
      <c r="C226" s="78"/>
      <c r="D226" s="77"/>
      <c r="E226" s="41"/>
      <c r="F226" s="84"/>
      <c r="G226" s="92"/>
    </row>
    <row r="227" spans="3:7">
      <c r="C227" s="78"/>
    </row>
    <row r="228" spans="3:7">
      <c r="C228" s="78"/>
      <c r="D228" s="77"/>
      <c r="E228" s="41"/>
      <c r="F228" s="84"/>
      <c r="G228" s="92"/>
    </row>
    <row r="229" spans="3:7">
      <c r="C229" s="78"/>
    </row>
    <row r="230" spans="3:7">
      <c r="C230" s="78"/>
      <c r="D230" s="77"/>
      <c r="E230" s="41"/>
      <c r="F230" s="84"/>
      <c r="G230" s="92"/>
    </row>
    <row r="231" spans="3:7">
      <c r="C231" s="78"/>
    </row>
    <row r="232" spans="3:7">
      <c r="C232" s="78"/>
      <c r="D232" s="77"/>
      <c r="E232" s="41"/>
      <c r="F232" s="84"/>
      <c r="G232" s="92"/>
    </row>
    <row r="233" spans="3:7">
      <c r="C233" s="78"/>
    </row>
    <row r="234" spans="3:7">
      <c r="C234" s="78"/>
    </row>
    <row r="235" spans="3:7">
      <c r="C235" s="73"/>
      <c r="D235" s="77"/>
      <c r="E235" s="41"/>
      <c r="F235" s="84"/>
      <c r="G235" s="92"/>
    </row>
    <row r="236" spans="3:7">
      <c r="C236" s="73"/>
      <c r="D236" s="77"/>
      <c r="E236" s="41"/>
      <c r="F236" s="84"/>
      <c r="G236" s="92"/>
    </row>
    <row r="237" spans="3:7">
      <c r="C237" s="73"/>
      <c r="D237" s="77"/>
      <c r="E237" s="41"/>
      <c r="F237" s="84"/>
      <c r="G237" s="92"/>
    </row>
    <row r="238" spans="3:7">
      <c r="C238" s="73"/>
      <c r="D238" s="77"/>
      <c r="E238" s="41"/>
      <c r="F238" s="84"/>
      <c r="G238" s="92"/>
    </row>
    <row r="239" spans="3:7">
      <c r="C239" s="73"/>
      <c r="D239" s="77"/>
      <c r="E239" s="41"/>
      <c r="F239" s="84"/>
      <c r="G239" s="92"/>
    </row>
    <row r="240" spans="3:7">
      <c r="C240" s="73"/>
      <c r="D240" s="77"/>
      <c r="E240" s="41"/>
      <c r="F240" s="84"/>
      <c r="G240" s="92"/>
    </row>
    <row r="241" spans="3:7">
      <c r="C241" s="73"/>
      <c r="D241" s="77"/>
      <c r="E241" s="41"/>
      <c r="F241" s="84"/>
      <c r="G241" s="92"/>
    </row>
    <row r="242" spans="3:7">
      <c r="C242" s="73"/>
      <c r="D242" s="77"/>
      <c r="E242" s="41"/>
      <c r="F242" s="84"/>
      <c r="G242" s="92"/>
    </row>
    <row r="243" spans="3:7">
      <c r="C243" s="73"/>
      <c r="D243" s="77"/>
      <c r="E243" s="41"/>
      <c r="F243" s="84"/>
      <c r="G243" s="92"/>
    </row>
    <row r="244" spans="3:7">
      <c r="C244" s="73"/>
      <c r="D244" s="77"/>
      <c r="E244" s="41"/>
      <c r="F244" s="84"/>
      <c r="G244" s="92"/>
    </row>
    <row r="245" spans="3:7">
      <c r="C245" s="73"/>
      <c r="D245" s="77"/>
      <c r="E245" s="41"/>
      <c r="F245" s="84"/>
      <c r="G245" s="92"/>
    </row>
    <row r="246" spans="3:7">
      <c r="C246" s="59"/>
      <c r="D246" s="36"/>
      <c r="E246" s="36"/>
      <c r="F246" s="36"/>
      <c r="G246" s="36"/>
    </row>
    <row r="247" spans="3:7">
      <c r="C247" s="73"/>
      <c r="D247" s="77"/>
      <c r="E247" s="41"/>
      <c r="F247" s="84"/>
      <c r="G247" s="92"/>
    </row>
    <row r="248" spans="3:7">
      <c r="C248" s="73"/>
      <c r="D248" s="77"/>
      <c r="E248" s="41"/>
      <c r="F248" s="84"/>
      <c r="G248" s="92"/>
    </row>
    <row r="249" spans="3:7">
      <c r="C249" s="73"/>
      <c r="D249" s="77"/>
      <c r="E249" s="41"/>
      <c r="F249" s="84"/>
      <c r="G249" s="92"/>
    </row>
    <row r="250" spans="3:7">
      <c r="C250" s="73"/>
      <c r="D250" s="77"/>
      <c r="E250" s="41"/>
      <c r="F250" s="84"/>
      <c r="G250" s="92"/>
    </row>
    <row r="251" spans="3:7">
      <c r="C251" s="59"/>
      <c r="D251" s="36"/>
      <c r="E251" s="36"/>
      <c r="F251" s="36"/>
      <c r="G251" s="36"/>
    </row>
    <row r="252" spans="3:7">
      <c r="C252" s="73"/>
      <c r="D252" s="77"/>
      <c r="E252" s="41"/>
      <c r="F252" s="84"/>
      <c r="G252" s="92"/>
    </row>
    <row r="253" spans="3:7">
      <c r="C253" s="73"/>
      <c r="D253" s="77"/>
      <c r="E253" s="41"/>
      <c r="F253" s="84"/>
      <c r="G253" s="92"/>
    </row>
    <row r="254" spans="3:7">
      <c r="C254" s="73"/>
      <c r="D254" s="77"/>
      <c r="E254" s="41"/>
      <c r="F254" s="84"/>
      <c r="G254" s="92"/>
    </row>
    <row r="255" spans="3:7">
      <c r="C255" s="59"/>
      <c r="D255" s="36"/>
      <c r="E255" s="36"/>
      <c r="F255" s="36"/>
      <c r="G255" s="36"/>
    </row>
    <row r="256" spans="3:7">
      <c r="C256" s="73"/>
      <c r="D256" s="77"/>
      <c r="E256" s="41"/>
      <c r="F256" s="84"/>
      <c r="G256" s="92"/>
    </row>
    <row r="257" spans="3:7">
      <c r="C257" s="73"/>
      <c r="D257" s="77"/>
      <c r="E257" s="41"/>
      <c r="F257" s="84"/>
      <c r="G257" s="92"/>
    </row>
    <row r="258" spans="3:7">
      <c r="C258" s="73"/>
      <c r="D258" s="77"/>
      <c r="E258" s="41"/>
      <c r="F258" s="84"/>
      <c r="G258" s="92"/>
    </row>
    <row r="259" spans="3:7">
      <c r="C259" s="73"/>
      <c r="D259" s="77"/>
      <c r="E259" s="41"/>
      <c r="F259" s="84"/>
      <c r="G259" s="92"/>
    </row>
    <row r="260" spans="3:7">
      <c r="C260" s="59"/>
      <c r="D260" s="77"/>
      <c r="E260" s="41"/>
      <c r="F260" s="84"/>
      <c r="G260" s="92"/>
    </row>
    <row r="261" spans="3:7">
      <c r="C261" s="73"/>
      <c r="D261" s="36"/>
      <c r="E261" s="36"/>
      <c r="F261" s="36"/>
      <c r="G261" s="36"/>
    </row>
    <row r="262" spans="3:7">
      <c r="C262" s="59"/>
      <c r="D262" s="77"/>
      <c r="E262" s="41"/>
      <c r="F262" s="84"/>
      <c r="G262" s="92"/>
    </row>
    <row r="263" spans="3:7">
      <c r="C263" s="73"/>
      <c r="D263" s="77"/>
      <c r="E263" s="41"/>
      <c r="F263" s="84"/>
      <c r="G263" s="92"/>
    </row>
    <row r="264" spans="3:7">
      <c r="C264" s="59"/>
      <c r="D264" s="77"/>
      <c r="E264" s="41"/>
      <c r="F264" s="84"/>
      <c r="G264" s="92"/>
    </row>
    <row r="265" spans="3:7">
      <c r="C265" s="73"/>
      <c r="D265" s="77"/>
      <c r="E265" s="41"/>
      <c r="F265" s="84"/>
      <c r="G265" s="92"/>
    </row>
    <row r="266" spans="3:7">
      <c r="C266" s="59"/>
      <c r="D266" s="77"/>
      <c r="E266" s="41"/>
      <c r="F266" s="84"/>
      <c r="G266" s="92"/>
    </row>
    <row r="267" spans="3:7">
      <c r="C267" s="59"/>
      <c r="D267" s="77"/>
      <c r="E267" s="41"/>
      <c r="F267" s="84"/>
      <c r="G267" s="92"/>
    </row>
    <row r="268" spans="3:7">
      <c r="C268" s="59"/>
      <c r="D268" s="77"/>
      <c r="E268" s="41"/>
      <c r="F268" s="84"/>
      <c r="G268" s="92"/>
    </row>
    <row r="269" spans="3:7">
      <c r="C269" s="59"/>
      <c r="D269" s="77"/>
      <c r="E269" s="41"/>
      <c r="F269" s="84"/>
      <c r="G269" s="92"/>
    </row>
    <row r="270" spans="3:7">
      <c r="C270" s="59"/>
      <c r="D270" s="77"/>
      <c r="E270" s="41"/>
      <c r="F270" s="84"/>
      <c r="G270" s="92"/>
    </row>
    <row r="271" spans="3:7">
      <c r="C271" s="59"/>
      <c r="D271" s="77"/>
      <c r="E271" s="41"/>
      <c r="F271" s="84"/>
      <c r="G271" s="92"/>
    </row>
    <row r="272" spans="3:7">
      <c r="C272" s="59"/>
      <c r="D272" s="77"/>
      <c r="E272" s="41"/>
      <c r="F272" s="84"/>
      <c r="G272" s="92"/>
    </row>
    <row r="273" spans="1:7">
      <c r="C273" s="59"/>
      <c r="D273" s="77"/>
      <c r="E273" s="41"/>
      <c r="F273" s="84"/>
      <c r="G273" s="92"/>
    </row>
    <row r="274" spans="1:7">
      <c r="C274" s="59"/>
      <c r="D274" s="77"/>
      <c r="E274" s="41"/>
      <c r="F274" s="84"/>
      <c r="G274" s="92"/>
    </row>
    <row r="275" spans="1:7">
      <c r="C275" s="59"/>
      <c r="D275" s="77"/>
      <c r="E275" s="41"/>
      <c r="F275" s="84"/>
      <c r="G275" s="92"/>
    </row>
    <row r="276" spans="1:7">
      <c r="C276" s="59"/>
      <c r="D276" s="77"/>
      <c r="E276" s="41"/>
      <c r="F276" s="84"/>
      <c r="G276" s="92"/>
    </row>
    <row r="277" spans="1:7">
      <c r="C277" s="59"/>
      <c r="D277" s="77"/>
      <c r="E277" s="41"/>
      <c r="F277" s="84"/>
      <c r="G277" s="92"/>
    </row>
    <row r="278" spans="1:7">
      <c r="C278" s="59"/>
      <c r="D278" s="77"/>
      <c r="E278" s="41"/>
      <c r="F278" s="84"/>
      <c r="G278" s="92"/>
    </row>
    <row r="279" spans="1:7">
      <c r="C279" s="59"/>
      <c r="D279" s="77"/>
      <c r="E279" s="41"/>
      <c r="F279" s="84"/>
      <c r="G279" s="92"/>
    </row>
    <row r="280" spans="1:7">
      <c r="C280" s="59"/>
      <c r="D280" s="77"/>
      <c r="E280" s="41"/>
      <c r="F280" s="84"/>
      <c r="G280" s="92"/>
    </row>
    <row r="281" spans="1:7">
      <c r="C281" s="59"/>
      <c r="D281" s="77"/>
      <c r="E281" s="41"/>
      <c r="F281" s="84"/>
      <c r="G281" s="92"/>
    </row>
    <row r="282" spans="1:7">
      <c r="C282" s="59"/>
      <c r="D282" s="77"/>
      <c r="E282" s="41"/>
      <c r="F282" s="84"/>
      <c r="G282" s="92"/>
    </row>
    <row r="283" spans="1:7">
      <c r="A283" s="116"/>
      <c r="C283" s="63"/>
      <c r="D283" s="77"/>
      <c r="E283" s="41"/>
      <c r="F283" s="84"/>
      <c r="G283" s="84"/>
    </row>
    <row r="284" spans="1:7" s="34" customFormat="1">
      <c r="A284" s="35"/>
      <c r="B284" s="71"/>
      <c r="C284" s="93"/>
      <c r="D284" s="2"/>
      <c r="E284" s="69"/>
      <c r="F284" s="84"/>
      <c r="G284" s="80"/>
    </row>
    <row r="287" spans="1:7" s="34" customFormat="1">
      <c r="A287" s="115"/>
      <c r="B287" s="35"/>
      <c r="C287" s="75"/>
      <c r="D287" s="79"/>
      <c r="E287" s="69"/>
      <c r="F287" s="84"/>
      <c r="G287" s="84"/>
    </row>
    <row r="288" spans="1:7">
      <c r="A288" s="116"/>
      <c r="B288" s="74"/>
      <c r="C288" s="78"/>
      <c r="D288" s="77"/>
      <c r="E288" s="41"/>
      <c r="F288" s="84"/>
      <c r="G288" s="84"/>
    </row>
    <row r="289" spans="1:7" ht="13.5">
      <c r="A289" s="116"/>
      <c r="B289" s="74"/>
      <c r="C289" s="58"/>
      <c r="D289" s="77"/>
      <c r="E289" s="41"/>
      <c r="F289" s="84"/>
      <c r="G289" s="84"/>
    </row>
    <row r="290" spans="1:7">
      <c r="A290" s="116"/>
      <c r="B290" s="74"/>
      <c r="C290" s="78"/>
      <c r="D290" s="77"/>
      <c r="E290" s="41"/>
      <c r="F290" s="84"/>
      <c r="G290" s="84"/>
    </row>
    <row r="291" spans="1:7">
      <c r="A291" s="116"/>
      <c r="B291" s="74"/>
      <c r="C291" s="78"/>
      <c r="D291" s="77"/>
      <c r="E291" s="41"/>
      <c r="F291" s="84"/>
      <c r="G291" s="84"/>
    </row>
    <row r="292" spans="1:7">
      <c r="A292" s="116"/>
      <c r="B292" s="74"/>
      <c r="C292" s="78"/>
      <c r="D292" s="77"/>
      <c r="E292" s="41"/>
      <c r="F292" s="84"/>
      <c r="G292" s="84"/>
    </row>
    <row r="293" spans="1:7">
      <c r="A293" s="116"/>
      <c r="B293" s="74"/>
      <c r="C293" s="78"/>
      <c r="D293" s="77"/>
      <c r="E293" s="41"/>
      <c r="F293" s="84"/>
      <c r="G293" s="84"/>
    </row>
    <row r="294" spans="1:7">
      <c r="A294" s="116"/>
      <c r="B294" s="74"/>
      <c r="C294" s="78"/>
      <c r="D294" s="77"/>
      <c r="E294" s="41"/>
      <c r="F294" s="84"/>
      <c r="G294" s="84"/>
    </row>
    <row r="295" spans="1:7">
      <c r="A295" s="116"/>
      <c r="B295" s="74"/>
      <c r="C295" s="78"/>
      <c r="D295" s="77"/>
      <c r="E295" s="41"/>
      <c r="F295" s="84"/>
      <c r="G295" s="84"/>
    </row>
    <row r="296" spans="1:7">
      <c r="A296" s="116"/>
      <c r="B296" s="74"/>
      <c r="C296" s="78"/>
      <c r="D296" s="77"/>
      <c r="E296" s="41"/>
      <c r="F296" s="84"/>
      <c r="G296" s="84"/>
    </row>
    <row r="297" spans="1:7">
      <c r="A297" s="116"/>
      <c r="B297" s="74"/>
      <c r="C297" s="78"/>
      <c r="D297" s="77"/>
      <c r="E297" s="41"/>
      <c r="F297" s="84"/>
      <c r="G297" s="84"/>
    </row>
    <row r="298" spans="1:7">
      <c r="A298" s="116"/>
      <c r="B298" s="74"/>
      <c r="C298" s="78"/>
      <c r="D298" s="77"/>
      <c r="E298" s="41"/>
      <c r="F298" s="84"/>
      <c r="G298" s="84"/>
    </row>
    <row r="299" spans="1:7">
      <c r="A299" s="116"/>
      <c r="B299" s="74"/>
      <c r="C299" s="78"/>
      <c r="D299" s="77"/>
      <c r="E299" s="41"/>
      <c r="F299" s="84"/>
      <c r="G299" s="92"/>
    </row>
    <row r="300" spans="1:7" ht="13.5">
      <c r="A300" s="116"/>
      <c r="B300" s="74"/>
      <c r="C300" s="58"/>
      <c r="D300" s="77"/>
      <c r="E300" s="41"/>
      <c r="F300" s="84"/>
      <c r="G300" s="92"/>
    </row>
    <row r="301" spans="1:7">
      <c r="A301" s="116"/>
      <c r="B301" s="74"/>
      <c r="C301" s="35"/>
      <c r="D301" s="77"/>
      <c r="E301" s="41"/>
      <c r="F301" s="84"/>
      <c r="G301" s="92"/>
    </row>
    <row r="302" spans="1:7">
      <c r="A302" s="116"/>
      <c r="B302" s="74"/>
      <c r="C302" s="68"/>
      <c r="D302" s="81"/>
      <c r="E302" s="91"/>
      <c r="F302" s="84"/>
      <c r="G302" s="92"/>
    </row>
    <row r="303" spans="1:7">
      <c r="A303" s="116"/>
      <c r="B303" s="74"/>
      <c r="C303" s="68"/>
      <c r="D303" s="81"/>
      <c r="E303" s="91"/>
      <c r="F303" s="84"/>
      <c r="G303" s="92"/>
    </row>
    <row r="304" spans="1:7">
      <c r="A304" s="116"/>
      <c r="B304" s="74"/>
      <c r="C304" s="78"/>
      <c r="D304" s="77"/>
      <c r="E304" s="41"/>
      <c r="F304" s="84"/>
      <c r="G304" s="92"/>
    </row>
    <row r="305" spans="1:7">
      <c r="A305" s="116"/>
      <c r="B305" s="74"/>
      <c r="C305" s="78"/>
      <c r="D305" s="77"/>
      <c r="E305" s="41"/>
      <c r="F305" s="84"/>
      <c r="G305" s="92"/>
    </row>
    <row r="306" spans="1:7">
      <c r="A306" s="116"/>
      <c r="B306" s="74"/>
      <c r="C306" s="78"/>
      <c r="D306" s="77"/>
      <c r="E306" s="41"/>
      <c r="F306" s="84"/>
      <c r="G306" s="92"/>
    </row>
    <row r="307" spans="1:7">
      <c r="A307" s="116"/>
      <c r="B307" s="74"/>
      <c r="C307" s="78"/>
      <c r="D307" s="77"/>
      <c r="E307" s="41"/>
      <c r="F307" s="84"/>
      <c r="G307" s="92"/>
    </row>
    <row r="308" spans="1:7">
      <c r="A308" s="116"/>
      <c r="B308" s="74"/>
      <c r="C308" s="78"/>
      <c r="D308" s="77"/>
      <c r="E308" s="41"/>
      <c r="F308" s="84"/>
      <c r="G308" s="92"/>
    </row>
    <row r="309" spans="1:7">
      <c r="A309" s="116"/>
      <c r="B309" s="74"/>
      <c r="C309" s="78"/>
      <c r="D309" s="77"/>
      <c r="E309" s="41"/>
      <c r="F309" s="84"/>
      <c r="G309" s="92"/>
    </row>
    <row r="310" spans="1:7">
      <c r="A310" s="116"/>
      <c r="B310" s="74"/>
      <c r="C310" s="78"/>
      <c r="D310" s="77"/>
      <c r="E310" s="41"/>
      <c r="F310" s="84"/>
      <c r="G310" s="92"/>
    </row>
    <row r="311" spans="1:7">
      <c r="A311" s="116"/>
      <c r="B311" s="74"/>
      <c r="C311" s="78"/>
      <c r="D311" s="77"/>
      <c r="E311" s="41"/>
      <c r="F311" s="84"/>
      <c r="G311" s="92"/>
    </row>
    <row r="312" spans="1:7">
      <c r="A312" s="116"/>
      <c r="B312" s="74"/>
      <c r="C312" s="78"/>
      <c r="D312" s="77"/>
      <c r="E312" s="41"/>
      <c r="F312" s="84"/>
      <c r="G312" s="92"/>
    </row>
    <row r="313" spans="1:7">
      <c r="A313" s="116"/>
      <c r="B313" s="74"/>
      <c r="C313" s="78"/>
      <c r="D313" s="77"/>
      <c r="E313" s="41"/>
      <c r="F313" s="84"/>
      <c r="G313" s="84"/>
    </row>
    <row r="314" spans="1:7">
      <c r="A314" s="116"/>
      <c r="B314" s="74"/>
      <c r="C314" s="78"/>
      <c r="D314" s="77"/>
      <c r="E314" s="41"/>
      <c r="F314" s="84"/>
      <c r="G314" s="92"/>
    </row>
    <row r="315" spans="1:7">
      <c r="A315" s="116"/>
      <c r="B315" s="74"/>
      <c r="C315" s="78"/>
      <c r="D315" s="77"/>
      <c r="E315" s="41"/>
      <c r="F315" s="84"/>
      <c r="G315" s="84"/>
    </row>
    <row r="316" spans="1:7">
      <c r="A316" s="116"/>
      <c r="B316" s="74"/>
      <c r="C316" s="78"/>
      <c r="D316" s="77"/>
      <c r="E316" s="41"/>
      <c r="F316" s="84"/>
      <c r="G316" s="92"/>
    </row>
    <row r="317" spans="1:7">
      <c r="A317" s="116"/>
      <c r="B317" s="74"/>
      <c r="C317" s="78"/>
      <c r="D317" s="77"/>
      <c r="E317" s="41"/>
      <c r="F317" s="84"/>
      <c r="G317" s="92"/>
    </row>
    <row r="318" spans="1:7">
      <c r="A318" s="116"/>
      <c r="B318" s="74"/>
      <c r="C318" s="78"/>
      <c r="D318" s="77"/>
      <c r="E318" s="41"/>
      <c r="F318" s="84"/>
      <c r="G318" s="92"/>
    </row>
    <row r="319" spans="1:7">
      <c r="A319" s="116"/>
      <c r="B319" s="74"/>
      <c r="C319" s="78"/>
      <c r="D319" s="77"/>
      <c r="E319" s="41"/>
      <c r="F319" s="84"/>
      <c r="G319" s="92"/>
    </row>
    <row r="320" spans="1:7">
      <c r="A320" s="116"/>
      <c r="B320" s="74"/>
      <c r="C320" s="78"/>
      <c r="D320" s="77"/>
      <c r="E320" s="41"/>
      <c r="F320" s="84"/>
      <c r="G320" s="92"/>
    </row>
    <row r="321" spans="1:7">
      <c r="A321" s="116"/>
      <c r="B321" s="74"/>
      <c r="C321" s="78"/>
      <c r="D321" s="77"/>
      <c r="E321" s="41"/>
      <c r="F321" s="84"/>
      <c r="G321" s="92"/>
    </row>
    <row r="322" spans="1:7">
      <c r="A322" s="116"/>
      <c r="B322" s="74"/>
      <c r="C322" s="78"/>
      <c r="D322" s="77"/>
      <c r="E322" s="41"/>
      <c r="F322" s="84"/>
      <c r="G322" s="92"/>
    </row>
    <row r="323" spans="1:7">
      <c r="A323" s="116"/>
      <c r="B323" s="74"/>
      <c r="C323" s="78"/>
      <c r="D323" s="77"/>
      <c r="E323" s="41"/>
      <c r="F323" s="84"/>
      <c r="G323" s="92"/>
    </row>
    <row r="324" spans="1:7">
      <c r="A324" s="116"/>
      <c r="B324" s="74"/>
      <c r="C324" s="78"/>
      <c r="D324" s="77"/>
      <c r="E324" s="41"/>
      <c r="F324" s="84"/>
      <c r="G324" s="92"/>
    </row>
    <row r="325" spans="1:7">
      <c r="A325" s="116"/>
      <c r="B325" s="74"/>
      <c r="C325" s="78"/>
      <c r="D325" s="77"/>
      <c r="E325" s="41"/>
      <c r="F325" s="84"/>
      <c r="G325" s="92"/>
    </row>
    <row r="326" spans="1:7">
      <c r="A326" s="116"/>
      <c r="B326" s="36"/>
      <c r="C326" s="78"/>
      <c r="D326" s="77"/>
      <c r="E326" s="41"/>
      <c r="F326" s="84"/>
      <c r="G326" s="92"/>
    </row>
    <row r="327" spans="1:7">
      <c r="A327" s="116"/>
      <c r="B327" s="94"/>
    </row>
    <row r="328" spans="1:7" s="34" customFormat="1">
      <c r="A328" s="115"/>
      <c r="B328" s="3"/>
      <c r="C328" s="75"/>
      <c r="D328" s="79"/>
      <c r="E328" s="69"/>
      <c r="F328" s="84"/>
      <c r="G328" s="80"/>
    </row>
    <row r="329" spans="1:7" s="34" customFormat="1">
      <c r="A329" s="115"/>
      <c r="B329" s="3"/>
      <c r="C329" s="75"/>
      <c r="D329" s="79"/>
      <c r="E329" s="69"/>
      <c r="F329" s="84"/>
      <c r="G329" s="80"/>
    </row>
    <row r="331" spans="1:7">
      <c r="A331" s="115"/>
      <c r="B331" s="3"/>
      <c r="C331" s="75"/>
      <c r="D331" s="79"/>
      <c r="E331" s="69"/>
      <c r="F331" s="84"/>
      <c r="G331" s="84"/>
    </row>
    <row r="332" spans="1:7">
      <c r="A332" s="116"/>
      <c r="B332" s="94"/>
      <c r="C332" s="78"/>
      <c r="D332" s="77"/>
      <c r="E332" s="41"/>
      <c r="F332" s="84"/>
      <c r="G332" s="92"/>
    </row>
    <row r="333" spans="1:7">
      <c r="A333" s="116"/>
      <c r="B333" s="94"/>
      <c r="C333" s="78"/>
      <c r="D333" s="77"/>
      <c r="E333" s="41"/>
      <c r="F333" s="84"/>
      <c r="G333" s="92"/>
    </row>
    <row r="334" spans="1:7">
      <c r="A334" s="116"/>
      <c r="B334" s="94"/>
      <c r="C334" s="78"/>
      <c r="D334" s="77"/>
      <c r="E334" s="41"/>
      <c r="F334" s="84"/>
      <c r="G334" s="92"/>
    </row>
    <row r="335" spans="1:7" ht="13.5">
      <c r="A335" s="115"/>
      <c r="B335" s="74"/>
      <c r="C335" s="58"/>
      <c r="D335" s="79"/>
      <c r="E335" s="38"/>
      <c r="F335" s="84"/>
      <c r="G335" s="84"/>
    </row>
    <row r="336" spans="1:7">
      <c r="A336" s="115"/>
      <c r="B336" s="74"/>
      <c r="C336" s="78"/>
      <c r="D336" s="79"/>
      <c r="E336" s="38"/>
      <c r="F336" s="84"/>
      <c r="G336" s="84"/>
    </row>
    <row r="337" spans="1:7">
      <c r="A337" s="115"/>
      <c r="B337" s="74"/>
      <c r="C337" s="78"/>
      <c r="D337" s="77"/>
      <c r="E337" s="41"/>
      <c r="F337" s="84"/>
      <c r="G337" s="92"/>
    </row>
    <row r="338" spans="1:7">
      <c r="A338" s="115"/>
      <c r="B338" s="74"/>
      <c r="C338" s="78"/>
      <c r="D338" s="77"/>
      <c r="E338" s="41"/>
      <c r="F338" s="84"/>
      <c r="G338" s="92"/>
    </row>
    <row r="339" spans="1:7">
      <c r="A339" s="115"/>
      <c r="B339" s="74"/>
      <c r="C339" s="78"/>
      <c r="D339" s="77"/>
      <c r="E339" s="60"/>
      <c r="F339" s="84"/>
      <c r="G339" s="92"/>
    </row>
    <row r="340" spans="1:7">
      <c r="A340" s="115"/>
      <c r="B340" s="74"/>
      <c r="C340" s="78"/>
      <c r="D340" s="77"/>
      <c r="E340" s="41"/>
      <c r="F340" s="84"/>
      <c r="G340" s="92"/>
    </row>
    <row r="341" spans="1:7">
      <c r="A341" s="115"/>
      <c r="B341" s="74"/>
      <c r="C341" s="78"/>
      <c r="D341" s="77"/>
      <c r="E341" s="41"/>
      <c r="F341" s="84"/>
      <c r="G341" s="92"/>
    </row>
    <row r="342" spans="1:7">
      <c r="A342" s="115"/>
      <c r="B342" s="74"/>
      <c r="C342" s="78"/>
      <c r="D342" s="79"/>
      <c r="E342" s="38"/>
      <c r="F342" s="84"/>
      <c r="G342" s="84"/>
    </row>
    <row r="343" spans="1:7">
      <c r="A343" s="115"/>
      <c r="B343" s="74"/>
      <c r="C343" s="78"/>
      <c r="D343" s="77"/>
      <c r="E343" s="41"/>
      <c r="F343" s="84"/>
      <c r="G343" s="92"/>
    </row>
    <row r="344" spans="1:7">
      <c r="A344" s="115"/>
      <c r="B344" s="74"/>
      <c r="C344" s="78"/>
      <c r="D344" s="77"/>
      <c r="E344" s="41"/>
      <c r="F344" s="84"/>
      <c r="G344" s="92"/>
    </row>
    <row r="345" spans="1:7">
      <c r="A345" s="115"/>
      <c r="B345" s="74"/>
      <c r="C345" s="78"/>
      <c r="D345" s="79"/>
      <c r="E345" s="38"/>
      <c r="F345" s="84"/>
      <c r="G345" s="84"/>
    </row>
    <row r="346" spans="1:7">
      <c r="A346" s="115"/>
      <c r="B346" s="74"/>
      <c r="C346" s="78"/>
      <c r="D346" s="77"/>
      <c r="E346" s="41"/>
      <c r="F346" s="84"/>
      <c r="G346" s="92"/>
    </row>
    <row r="347" spans="1:7">
      <c r="A347" s="115"/>
      <c r="B347" s="74"/>
      <c r="C347" s="78"/>
      <c r="D347" s="77"/>
      <c r="E347" s="41"/>
      <c r="F347" s="84"/>
      <c r="G347" s="92"/>
    </row>
    <row r="348" spans="1:7">
      <c r="A348" s="115"/>
      <c r="B348" s="74"/>
      <c r="C348" s="78"/>
      <c r="D348" s="77"/>
      <c r="E348" s="41"/>
      <c r="F348" s="84"/>
      <c r="G348" s="92"/>
    </row>
    <row r="349" spans="1:7">
      <c r="A349" s="115"/>
      <c r="B349" s="74"/>
      <c r="C349" s="78"/>
      <c r="D349" s="77"/>
      <c r="E349" s="41"/>
      <c r="F349" s="84"/>
      <c r="G349" s="92"/>
    </row>
    <row r="350" spans="1:7">
      <c r="A350" s="115"/>
      <c r="B350" s="74"/>
      <c r="C350" s="78"/>
      <c r="D350" s="77"/>
      <c r="E350" s="41"/>
      <c r="F350" s="84"/>
      <c r="G350" s="92"/>
    </row>
    <row r="351" spans="1:7">
      <c r="A351" s="115"/>
      <c r="B351" s="74"/>
      <c r="C351" s="78"/>
      <c r="D351" s="77"/>
      <c r="E351" s="41"/>
      <c r="F351" s="84"/>
      <c r="G351" s="92"/>
    </row>
    <row r="352" spans="1:7">
      <c r="A352" s="115"/>
      <c r="B352" s="74"/>
      <c r="C352" s="78"/>
      <c r="D352" s="77"/>
      <c r="E352" s="41"/>
      <c r="F352" s="84"/>
      <c r="G352" s="92"/>
    </row>
    <row r="353" spans="1:7">
      <c r="A353" s="115"/>
      <c r="B353" s="74"/>
      <c r="C353" s="78"/>
      <c r="D353" s="77"/>
      <c r="E353" s="41"/>
      <c r="F353" s="84"/>
      <c r="G353" s="92"/>
    </row>
    <row r="354" spans="1:7">
      <c r="A354" s="115"/>
      <c r="B354" s="74"/>
      <c r="C354" s="78"/>
      <c r="D354" s="77"/>
      <c r="E354" s="41"/>
      <c r="F354" s="84"/>
      <c r="G354" s="92"/>
    </row>
    <row r="355" spans="1:7">
      <c r="A355" s="115"/>
      <c r="B355" s="74"/>
      <c r="C355" s="78"/>
      <c r="D355" s="77"/>
      <c r="E355" s="41"/>
      <c r="F355" s="84"/>
      <c r="G355" s="92"/>
    </row>
    <row r="356" spans="1:7">
      <c r="A356" s="115"/>
      <c r="B356" s="74"/>
      <c r="C356" s="78"/>
      <c r="D356" s="77"/>
      <c r="E356" s="41"/>
      <c r="F356" s="84"/>
      <c r="G356" s="92"/>
    </row>
    <row r="357" spans="1:7">
      <c r="A357" s="115"/>
      <c r="B357" s="74"/>
      <c r="C357" s="78"/>
      <c r="D357" s="77"/>
      <c r="E357" s="41"/>
      <c r="F357" s="84"/>
      <c r="G357" s="92"/>
    </row>
    <row r="358" spans="1:7" ht="13.5">
      <c r="A358" s="115"/>
      <c r="B358" s="74"/>
      <c r="C358" s="58"/>
      <c r="D358" s="77"/>
      <c r="E358" s="41"/>
      <c r="F358" s="84"/>
      <c r="G358" s="92"/>
    </row>
    <row r="359" spans="1:7">
      <c r="A359" s="115"/>
      <c r="B359" s="74"/>
      <c r="C359" s="78"/>
      <c r="D359" s="77"/>
      <c r="E359" s="41"/>
      <c r="F359" s="84"/>
      <c r="G359" s="92"/>
    </row>
    <row r="360" spans="1:7">
      <c r="A360" s="115"/>
      <c r="B360" s="74"/>
      <c r="C360" s="78"/>
      <c r="D360" s="77"/>
      <c r="E360" s="41"/>
      <c r="F360" s="84"/>
      <c r="G360" s="92"/>
    </row>
    <row r="361" spans="1:7">
      <c r="A361" s="115"/>
      <c r="B361" s="74"/>
      <c r="C361" s="78"/>
      <c r="D361" s="77"/>
      <c r="E361" s="41"/>
      <c r="F361" s="84"/>
      <c r="G361" s="92"/>
    </row>
    <row r="362" spans="1:7">
      <c r="A362" s="115"/>
      <c r="B362" s="94"/>
      <c r="C362" s="78"/>
      <c r="D362" s="77"/>
      <c r="E362" s="41"/>
      <c r="F362" s="84"/>
      <c r="G362" s="92"/>
    </row>
    <row r="363" spans="1:7">
      <c r="A363" s="115"/>
      <c r="B363" s="74"/>
      <c r="C363" s="78"/>
      <c r="D363" s="77"/>
      <c r="E363" s="41"/>
      <c r="F363" s="84"/>
      <c r="G363" s="92"/>
    </row>
    <row r="364" spans="1:7">
      <c r="A364" s="115"/>
      <c r="B364" s="74"/>
      <c r="C364" s="78"/>
      <c r="D364" s="77"/>
      <c r="E364" s="41"/>
      <c r="F364" s="84"/>
      <c r="G364" s="92"/>
    </row>
    <row r="365" spans="1:7">
      <c r="A365" s="115"/>
      <c r="B365" s="74"/>
      <c r="C365" s="78"/>
      <c r="D365" s="77"/>
      <c r="E365" s="41"/>
      <c r="F365" s="84"/>
      <c r="G365" s="92"/>
    </row>
    <row r="366" spans="1:7">
      <c r="A366" s="115"/>
      <c r="B366" s="74"/>
      <c r="C366" s="78"/>
      <c r="D366" s="77"/>
      <c r="E366" s="41"/>
      <c r="F366" s="84"/>
      <c r="G366" s="92"/>
    </row>
    <row r="367" spans="1:7">
      <c r="A367" s="115"/>
      <c r="B367" s="74"/>
      <c r="C367" s="78"/>
      <c r="D367" s="77"/>
      <c r="E367" s="41"/>
      <c r="F367" s="84"/>
      <c r="G367" s="92"/>
    </row>
    <row r="368" spans="1:7">
      <c r="A368" s="115"/>
      <c r="B368" s="94"/>
      <c r="C368" s="78"/>
      <c r="D368" s="77"/>
      <c r="E368" s="41"/>
      <c r="F368" s="84"/>
      <c r="G368" s="92"/>
    </row>
    <row r="369" spans="1:7" ht="13.5">
      <c r="A369" s="115"/>
      <c r="B369" s="36"/>
      <c r="C369" s="58"/>
      <c r="D369" s="77"/>
      <c r="E369" s="60"/>
      <c r="F369" s="84"/>
      <c r="G369" s="84"/>
    </row>
    <row r="370" spans="1:7">
      <c r="A370" s="115"/>
      <c r="B370" s="36"/>
      <c r="C370" s="78"/>
      <c r="D370" s="77"/>
      <c r="E370" s="60"/>
      <c r="F370" s="84"/>
      <c r="G370" s="84"/>
    </row>
    <row r="371" spans="1:7">
      <c r="A371" s="115"/>
      <c r="B371" s="74"/>
      <c r="C371" s="78"/>
      <c r="D371" s="77"/>
      <c r="E371" s="41"/>
      <c r="F371" s="84"/>
      <c r="G371" s="92"/>
    </row>
    <row r="372" spans="1:7">
      <c r="A372" s="115"/>
      <c r="B372" s="74"/>
      <c r="C372" s="78"/>
      <c r="D372" s="77"/>
      <c r="E372" s="41"/>
      <c r="F372" s="84"/>
      <c r="G372" s="92"/>
    </row>
    <row r="373" spans="1:7">
      <c r="A373" s="115"/>
      <c r="B373" s="74"/>
      <c r="C373" s="78"/>
      <c r="D373" s="77"/>
      <c r="E373" s="60"/>
      <c r="F373" s="84"/>
      <c r="G373" s="92"/>
    </row>
    <row r="374" spans="1:7">
      <c r="A374" s="115"/>
      <c r="B374" s="74"/>
      <c r="C374" s="78"/>
      <c r="D374" s="77"/>
      <c r="E374" s="41"/>
      <c r="F374" s="84"/>
      <c r="G374" s="92"/>
    </row>
    <row r="375" spans="1:7">
      <c r="A375" s="115"/>
      <c r="B375" s="74"/>
      <c r="C375" s="78"/>
      <c r="D375" s="77"/>
      <c r="E375" s="41"/>
      <c r="F375" s="84"/>
      <c r="G375" s="92"/>
    </row>
    <row r="376" spans="1:7">
      <c r="A376" s="115"/>
      <c r="B376" s="74"/>
      <c r="C376" s="78"/>
      <c r="D376" s="77"/>
      <c r="E376" s="60"/>
      <c r="F376" s="84"/>
      <c r="G376" s="92"/>
    </row>
    <row r="377" spans="1:7">
      <c r="A377" s="115"/>
      <c r="B377" s="74"/>
      <c r="C377" s="78"/>
      <c r="D377" s="77"/>
      <c r="E377" s="41"/>
      <c r="F377" s="84"/>
      <c r="G377" s="92"/>
    </row>
    <row r="378" spans="1:7">
      <c r="A378" s="115"/>
      <c r="B378" s="36"/>
      <c r="C378" s="78"/>
      <c r="D378" s="77"/>
      <c r="E378" s="41"/>
      <c r="F378" s="84"/>
      <c r="G378" s="92"/>
    </row>
    <row r="379" spans="1:7">
      <c r="A379" s="115"/>
      <c r="B379" s="36"/>
      <c r="C379" s="78"/>
      <c r="D379" s="77"/>
      <c r="E379" s="41"/>
      <c r="F379" s="84"/>
      <c r="G379" s="92"/>
    </row>
    <row r="380" spans="1:7">
      <c r="A380" s="115"/>
      <c r="B380" s="74"/>
      <c r="C380" s="78"/>
      <c r="D380" s="77"/>
      <c r="E380" s="41"/>
      <c r="F380" s="84"/>
      <c r="G380" s="92"/>
    </row>
    <row r="381" spans="1:7">
      <c r="A381" s="115"/>
      <c r="B381" s="36"/>
      <c r="C381" s="78"/>
      <c r="D381" s="77"/>
      <c r="E381" s="41"/>
      <c r="F381" s="84"/>
      <c r="G381" s="92"/>
    </row>
    <row r="382" spans="1:7">
      <c r="A382" s="115"/>
      <c r="B382" s="36"/>
      <c r="C382" s="78"/>
      <c r="D382" s="77"/>
      <c r="E382" s="60"/>
      <c r="F382" s="84"/>
      <c r="G382" s="84"/>
    </row>
    <row r="383" spans="1:7">
      <c r="A383" s="115"/>
      <c r="B383" s="74"/>
      <c r="C383" s="78"/>
      <c r="D383" s="77"/>
      <c r="E383" s="41"/>
      <c r="F383" s="84"/>
      <c r="G383" s="92"/>
    </row>
    <row r="384" spans="1:7">
      <c r="A384" s="115"/>
      <c r="B384" s="36"/>
      <c r="C384" s="78"/>
      <c r="D384" s="77"/>
      <c r="E384" s="41"/>
      <c r="F384" s="84"/>
      <c r="G384" s="92"/>
    </row>
    <row r="385" spans="1:7">
      <c r="A385" s="115"/>
      <c r="B385" s="36"/>
      <c r="C385" s="36"/>
      <c r="D385" s="36"/>
      <c r="E385" s="36"/>
      <c r="F385" s="36"/>
      <c r="G385" s="36"/>
    </row>
    <row r="386" spans="1:7" ht="13.5">
      <c r="A386" s="115"/>
      <c r="B386" s="36"/>
      <c r="C386" s="58"/>
      <c r="D386" s="77"/>
      <c r="E386" s="60"/>
      <c r="F386" s="84"/>
      <c r="G386" s="84"/>
    </row>
    <row r="387" spans="1:7">
      <c r="A387" s="115"/>
      <c r="B387" s="36"/>
      <c r="C387" s="78"/>
      <c r="D387" s="77"/>
      <c r="E387" s="60"/>
      <c r="F387" s="84"/>
      <c r="G387" s="84"/>
    </row>
    <row r="388" spans="1:7">
      <c r="A388" s="115"/>
      <c r="B388" s="74"/>
      <c r="C388" s="78"/>
      <c r="D388" s="77"/>
      <c r="E388" s="41"/>
      <c r="F388" s="84"/>
      <c r="G388" s="92"/>
    </row>
    <row r="389" spans="1:7">
      <c r="A389" s="115"/>
      <c r="B389" s="74"/>
      <c r="C389" s="78"/>
      <c r="D389" s="77"/>
      <c r="E389" s="41"/>
      <c r="F389" s="84"/>
      <c r="G389" s="92"/>
    </row>
    <row r="390" spans="1:7">
      <c r="A390" s="115"/>
      <c r="B390" s="74"/>
      <c r="C390" s="78"/>
      <c r="D390" s="77"/>
      <c r="E390" s="60"/>
      <c r="F390" s="84"/>
      <c r="G390" s="84"/>
    </row>
    <row r="391" spans="1:7">
      <c r="A391" s="115"/>
      <c r="B391" s="74"/>
      <c r="C391" s="78"/>
      <c r="D391" s="77"/>
      <c r="E391" s="41"/>
      <c r="F391" s="84"/>
      <c r="G391" s="92"/>
    </row>
    <row r="392" spans="1:7">
      <c r="A392" s="115"/>
      <c r="B392" s="74"/>
      <c r="C392" s="78"/>
      <c r="D392" s="77"/>
      <c r="E392" s="41"/>
      <c r="F392" s="84"/>
      <c r="G392" s="92"/>
    </row>
    <row r="393" spans="1:7">
      <c r="A393" s="115"/>
      <c r="B393" s="74"/>
      <c r="C393" s="78"/>
      <c r="D393" s="77"/>
      <c r="E393" s="41"/>
      <c r="F393" s="84"/>
      <c r="G393" s="92"/>
    </row>
    <row r="394" spans="1:7">
      <c r="A394" s="115"/>
      <c r="B394" s="74"/>
      <c r="C394" s="78"/>
      <c r="D394" s="77"/>
      <c r="E394" s="41"/>
      <c r="F394" s="84"/>
      <c r="G394" s="92"/>
    </row>
    <row r="395" spans="1:7">
      <c r="A395" s="115"/>
      <c r="B395" s="74"/>
      <c r="C395" s="78"/>
      <c r="D395" s="77"/>
      <c r="E395" s="41"/>
      <c r="F395" s="84"/>
      <c r="G395" s="92"/>
    </row>
    <row r="396" spans="1:7">
      <c r="A396" s="115"/>
      <c r="B396" s="74"/>
      <c r="C396" s="78"/>
      <c r="D396" s="77"/>
      <c r="E396" s="60"/>
      <c r="F396" s="84"/>
      <c r="G396" s="84"/>
    </row>
    <row r="397" spans="1:7">
      <c r="A397" s="115"/>
      <c r="B397" s="74"/>
      <c r="C397" s="78"/>
      <c r="D397" s="77"/>
      <c r="E397" s="41"/>
      <c r="F397" s="84"/>
      <c r="G397" s="92"/>
    </row>
    <row r="398" spans="1:7">
      <c r="A398" s="115"/>
      <c r="B398" s="74"/>
      <c r="C398" s="78"/>
      <c r="D398" s="77"/>
      <c r="E398" s="41"/>
      <c r="F398" s="84"/>
      <c r="G398" s="92"/>
    </row>
    <row r="399" spans="1:7">
      <c r="A399" s="115"/>
      <c r="B399" s="94"/>
      <c r="C399" s="78"/>
      <c r="D399" s="77"/>
      <c r="E399" s="60"/>
      <c r="F399" s="84"/>
      <c r="G399" s="84"/>
    </row>
    <row r="400" spans="1:7">
      <c r="A400" s="115"/>
      <c r="B400" s="74"/>
      <c r="C400" s="78"/>
      <c r="D400" s="77"/>
      <c r="E400" s="41"/>
      <c r="F400" s="84"/>
      <c r="G400" s="92"/>
    </row>
    <row r="401" spans="1:7">
      <c r="A401" s="115"/>
      <c r="B401" s="36"/>
      <c r="C401" s="78"/>
      <c r="D401" s="77"/>
      <c r="E401" s="41"/>
      <c r="F401" s="84"/>
      <c r="G401" s="92"/>
    </row>
    <row r="402" spans="1:7">
      <c r="A402" s="115"/>
      <c r="B402" s="74"/>
      <c r="C402" s="78"/>
      <c r="D402" s="77"/>
      <c r="E402" s="41"/>
      <c r="F402" s="84"/>
      <c r="G402" s="92"/>
    </row>
    <row r="403" spans="1:7">
      <c r="A403" s="115"/>
      <c r="B403" s="74"/>
      <c r="C403" s="78"/>
      <c r="D403" s="77"/>
      <c r="E403" s="41"/>
      <c r="F403" s="84"/>
      <c r="G403" s="92"/>
    </row>
    <row r="404" spans="1:7">
      <c r="A404" s="115"/>
      <c r="B404" s="36"/>
      <c r="C404" s="78"/>
      <c r="D404" s="77"/>
      <c r="E404" s="41"/>
      <c r="F404" s="84"/>
      <c r="G404" s="92"/>
    </row>
    <row r="405" spans="1:7">
      <c r="A405" s="115"/>
      <c r="B405" s="36"/>
      <c r="C405" s="36"/>
      <c r="D405" s="36"/>
      <c r="E405" s="36"/>
      <c r="F405" s="36"/>
      <c r="G405" s="36"/>
    </row>
    <row r="406" spans="1:7">
      <c r="A406" s="115"/>
      <c r="B406" s="36"/>
      <c r="C406" s="78"/>
      <c r="D406" s="77"/>
      <c r="E406" s="41"/>
      <c r="F406" s="84"/>
      <c r="G406" s="92"/>
    </row>
    <row r="407" spans="1:7">
      <c r="A407" s="115"/>
      <c r="B407" s="36"/>
      <c r="C407" s="78"/>
      <c r="D407" s="77"/>
      <c r="E407" s="41"/>
      <c r="F407" s="84"/>
      <c r="G407" s="92"/>
    </row>
    <row r="408" spans="1:7">
      <c r="A408" s="115"/>
      <c r="B408" s="36"/>
      <c r="C408" s="78"/>
      <c r="D408" s="77"/>
      <c r="E408" s="41"/>
      <c r="F408" s="84"/>
      <c r="G408" s="92"/>
    </row>
    <row r="409" spans="1:7">
      <c r="A409" s="115"/>
      <c r="B409" s="74"/>
      <c r="C409" s="78"/>
      <c r="D409" s="77"/>
      <c r="E409" s="41"/>
      <c r="F409" s="84"/>
      <c r="G409" s="92"/>
    </row>
    <row r="410" spans="1:7">
      <c r="A410" s="115"/>
      <c r="B410" s="74"/>
      <c r="C410" s="78"/>
      <c r="D410" s="77"/>
      <c r="E410" s="41"/>
      <c r="F410" s="84"/>
      <c r="G410" s="92"/>
    </row>
    <row r="411" spans="1:7">
      <c r="A411" s="115"/>
      <c r="B411" s="74"/>
      <c r="C411" s="36"/>
      <c r="D411" s="36"/>
      <c r="E411" s="36"/>
      <c r="F411" s="36"/>
      <c r="G411" s="36"/>
    </row>
    <row r="412" spans="1:7" ht="13.5">
      <c r="A412" s="115"/>
      <c r="B412" s="74"/>
      <c r="C412" s="58"/>
      <c r="D412" s="36"/>
      <c r="E412" s="36"/>
      <c r="F412" s="36"/>
      <c r="G412" s="36"/>
    </row>
    <row r="413" spans="1:7">
      <c r="A413" s="115"/>
      <c r="B413" s="94"/>
      <c r="C413" s="36"/>
      <c r="D413" s="36"/>
      <c r="E413" s="36"/>
      <c r="F413" s="36"/>
      <c r="G413" s="36"/>
    </row>
    <row r="414" spans="1:7">
      <c r="A414" s="116"/>
      <c r="B414" s="74"/>
      <c r="C414" s="78"/>
      <c r="D414" s="77"/>
      <c r="E414" s="41"/>
      <c r="F414" s="84"/>
      <c r="G414" s="92"/>
    </row>
    <row r="415" spans="1:7">
      <c r="A415" s="116"/>
      <c r="B415" s="74"/>
      <c r="C415" s="78"/>
      <c r="D415" s="77"/>
      <c r="E415" s="41"/>
      <c r="F415" s="84"/>
      <c r="G415" s="92"/>
    </row>
    <row r="416" spans="1:7">
      <c r="A416" s="115"/>
      <c r="B416" s="74"/>
      <c r="C416" s="36"/>
      <c r="D416" s="36"/>
      <c r="E416" s="36"/>
      <c r="F416" s="36"/>
      <c r="G416" s="36"/>
    </row>
    <row r="417" spans="1:7">
      <c r="A417" s="116"/>
      <c r="B417" s="74"/>
      <c r="C417" s="78"/>
      <c r="D417" s="77"/>
      <c r="E417" s="41"/>
      <c r="F417" s="84"/>
      <c r="G417" s="92"/>
    </row>
    <row r="418" spans="1:7">
      <c r="A418" s="116"/>
      <c r="B418" s="36"/>
      <c r="C418" s="78"/>
      <c r="D418" s="77"/>
      <c r="E418" s="41"/>
      <c r="F418" s="84"/>
      <c r="G418" s="92"/>
    </row>
    <row r="419" spans="1:7">
      <c r="A419" s="116"/>
      <c r="B419" s="36"/>
      <c r="C419" s="36"/>
      <c r="D419" s="36"/>
      <c r="E419" s="36"/>
      <c r="F419" s="36"/>
      <c r="G419" s="36"/>
    </row>
    <row r="420" spans="1:7">
      <c r="A420" s="116"/>
      <c r="B420" s="74"/>
      <c r="C420" s="78"/>
      <c r="D420" s="77"/>
      <c r="E420" s="41"/>
      <c r="F420" s="84"/>
      <c r="G420" s="92"/>
    </row>
    <row r="421" spans="1:7">
      <c r="A421" s="116"/>
      <c r="B421" s="74"/>
      <c r="C421" s="78"/>
      <c r="D421" s="77"/>
      <c r="E421" s="41"/>
      <c r="F421" s="84"/>
      <c r="G421" s="92"/>
    </row>
    <row r="422" spans="1:7">
      <c r="A422" s="116"/>
      <c r="B422" s="74"/>
      <c r="C422" s="36"/>
      <c r="D422" s="36"/>
      <c r="E422" s="36"/>
      <c r="F422" s="36"/>
      <c r="G422" s="36"/>
    </row>
    <row r="423" spans="1:7" ht="13.5">
      <c r="A423" s="116"/>
      <c r="B423" s="74"/>
      <c r="C423" s="58"/>
      <c r="D423" s="36"/>
      <c r="E423" s="36"/>
      <c r="F423" s="36"/>
      <c r="G423" s="36"/>
    </row>
    <row r="424" spans="1:7">
      <c r="A424" s="116"/>
      <c r="B424" s="74"/>
      <c r="C424" s="78"/>
      <c r="D424" s="36"/>
      <c r="E424" s="36"/>
      <c r="F424" s="36"/>
      <c r="G424" s="36"/>
    </row>
    <row r="425" spans="1:7">
      <c r="A425" s="116"/>
      <c r="B425" s="74"/>
      <c r="C425" s="36"/>
      <c r="D425" s="36"/>
      <c r="E425" s="36"/>
      <c r="F425" s="36"/>
      <c r="G425" s="36"/>
    </row>
    <row r="426" spans="1:7">
      <c r="A426" s="116"/>
      <c r="B426" s="74"/>
      <c r="C426" s="78"/>
      <c r="D426" s="77"/>
      <c r="E426" s="41"/>
      <c r="F426" s="36"/>
      <c r="G426" s="36"/>
    </row>
    <row r="427" spans="1:7">
      <c r="A427" s="116"/>
      <c r="B427" s="74"/>
      <c r="C427" s="78"/>
      <c r="D427" s="77"/>
      <c r="E427" s="41"/>
      <c r="F427" s="36"/>
      <c r="G427" s="92"/>
    </row>
    <row r="428" spans="1:7">
      <c r="A428" s="116"/>
      <c r="B428" s="74"/>
      <c r="C428" s="78"/>
      <c r="D428" s="77"/>
      <c r="E428" s="41"/>
      <c r="F428" s="36"/>
      <c r="G428" s="92"/>
    </row>
    <row r="429" spans="1:7">
      <c r="A429" s="116"/>
      <c r="B429" s="74"/>
      <c r="C429" s="36"/>
      <c r="D429" s="36"/>
      <c r="E429" s="36"/>
      <c r="F429" s="36"/>
      <c r="G429" s="36"/>
    </row>
    <row r="430" spans="1:7">
      <c r="A430" s="116"/>
      <c r="B430" s="74"/>
      <c r="C430" s="78"/>
      <c r="D430" s="77"/>
      <c r="E430" s="41"/>
      <c r="F430" s="36"/>
      <c r="G430" s="36"/>
    </row>
    <row r="431" spans="1:7">
      <c r="A431" s="116"/>
      <c r="B431" s="74"/>
      <c r="C431" s="78"/>
      <c r="D431" s="77"/>
      <c r="E431" s="41"/>
      <c r="F431" s="36"/>
      <c r="G431" s="92"/>
    </row>
    <row r="432" spans="1:7">
      <c r="A432" s="116"/>
      <c r="B432" s="74"/>
      <c r="C432" s="78"/>
      <c r="D432" s="77"/>
      <c r="E432" s="41"/>
      <c r="F432" s="36"/>
      <c r="G432" s="92"/>
    </row>
    <row r="433" spans="1:7">
      <c r="A433" s="116"/>
      <c r="B433" s="74"/>
      <c r="C433" s="36"/>
      <c r="D433" s="36"/>
      <c r="E433" s="36"/>
      <c r="F433" s="36"/>
      <c r="G433" s="36"/>
    </row>
    <row r="434" spans="1:7">
      <c r="A434" s="116"/>
      <c r="B434" s="74"/>
      <c r="C434" s="78"/>
      <c r="D434" s="77"/>
      <c r="E434" s="41"/>
      <c r="F434" s="36"/>
      <c r="G434" s="92"/>
    </row>
    <row r="435" spans="1:7">
      <c r="A435" s="116"/>
      <c r="B435" s="74"/>
      <c r="C435" s="78"/>
      <c r="D435" s="77"/>
      <c r="E435" s="41"/>
      <c r="F435" s="36"/>
      <c r="G435" s="92"/>
    </row>
    <row r="436" spans="1:7">
      <c r="A436" s="116"/>
      <c r="B436" s="74"/>
      <c r="C436" s="36"/>
      <c r="D436" s="36"/>
      <c r="E436" s="36"/>
      <c r="F436" s="36"/>
      <c r="G436" s="36"/>
    </row>
    <row r="437" spans="1:7">
      <c r="A437" s="116"/>
      <c r="B437" s="74"/>
      <c r="C437" s="78"/>
      <c r="D437" s="77"/>
      <c r="E437" s="41"/>
      <c r="F437" s="36"/>
      <c r="G437" s="36"/>
    </row>
    <row r="438" spans="1:7">
      <c r="A438" s="116"/>
      <c r="B438" s="74"/>
      <c r="C438" s="78"/>
      <c r="D438" s="77"/>
      <c r="E438" s="41"/>
      <c r="F438" s="36"/>
      <c r="G438" s="92"/>
    </row>
    <row r="439" spans="1:7">
      <c r="A439" s="116"/>
      <c r="B439" s="74"/>
      <c r="C439" s="78"/>
      <c r="D439" s="77"/>
      <c r="E439" s="41"/>
      <c r="F439" s="36"/>
      <c r="G439" s="92"/>
    </row>
    <row r="440" spans="1:7">
      <c r="A440" s="116"/>
      <c r="B440" s="74"/>
      <c r="C440" s="36"/>
      <c r="D440" s="36"/>
      <c r="E440" s="36"/>
      <c r="F440" s="84"/>
      <c r="G440" s="92"/>
    </row>
    <row r="441" spans="1:7">
      <c r="A441" s="116"/>
      <c r="B441" s="74"/>
      <c r="C441" s="78"/>
      <c r="D441" s="77"/>
      <c r="E441" s="41"/>
      <c r="F441" s="36"/>
      <c r="G441" s="92"/>
    </row>
    <row r="442" spans="1:7">
      <c r="A442" s="116"/>
      <c r="B442" s="74"/>
      <c r="C442" s="78"/>
      <c r="D442" s="77"/>
      <c r="E442" s="41"/>
      <c r="F442" s="36"/>
      <c r="G442" s="92"/>
    </row>
    <row r="443" spans="1:7">
      <c r="A443" s="116"/>
      <c r="B443" s="74"/>
      <c r="C443" s="78"/>
      <c r="D443" s="77"/>
      <c r="E443" s="41"/>
      <c r="F443" s="84"/>
      <c r="G443" s="92"/>
    </row>
    <row r="444" spans="1:7">
      <c r="A444" s="116"/>
      <c r="B444" s="74"/>
      <c r="C444" s="78"/>
      <c r="D444" s="77"/>
      <c r="E444" s="41"/>
      <c r="F444" s="84"/>
      <c r="G444" s="92"/>
    </row>
    <row r="445" spans="1:7">
      <c r="A445" s="116"/>
      <c r="B445" s="74"/>
      <c r="C445" s="78"/>
      <c r="D445" s="77"/>
      <c r="E445" s="41"/>
      <c r="F445" s="84"/>
      <c r="G445" s="92"/>
    </row>
    <row r="446" spans="1:7">
      <c r="A446" s="116"/>
      <c r="B446" s="74"/>
      <c r="C446" s="78"/>
      <c r="D446" s="77"/>
      <c r="E446" s="41"/>
      <c r="F446" s="84"/>
      <c r="G446" s="92"/>
    </row>
    <row r="447" spans="1:7">
      <c r="A447" s="116"/>
      <c r="B447" s="74"/>
      <c r="C447" s="78"/>
      <c r="D447" s="77"/>
      <c r="E447" s="41"/>
      <c r="F447" s="84"/>
      <c r="G447" s="92"/>
    </row>
    <row r="448" spans="1:7">
      <c r="A448" s="116"/>
      <c r="B448" s="74"/>
      <c r="C448" s="78"/>
      <c r="D448" s="77"/>
      <c r="E448" s="41"/>
      <c r="F448" s="84"/>
      <c r="G448" s="92"/>
    </row>
    <row r="449" spans="1:7">
      <c r="A449" s="116"/>
      <c r="B449" s="74"/>
      <c r="C449" s="78"/>
      <c r="D449" s="77"/>
      <c r="E449" s="41"/>
      <c r="F449" s="84"/>
      <c r="G449" s="92"/>
    </row>
    <row r="450" spans="1:7">
      <c r="A450" s="116"/>
      <c r="B450" s="74"/>
      <c r="C450" s="78"/>
      <c r="D450" s="77"/>
      <c r="E450" s="41"/>
      <c r="F450" s="84"/>
      <c r="G450" s="92"/>
    </row>
    <row r="451" spans="1:7">
      <c r="A451" s="116"/>
      <c r="B451" s="74"/>
      <c r="C451" s="78"/>
      <c r="D451" s="77"/>
      <c r="E451" s="41"/>
      <c r="F451" s="84"/>
      <c r="G451" s="92"/>
    </row>
    <row r="452" spans="1:7">
      <c r="A452" s="116"/>
      <c r="B452" s="74"/>
      <c r="C452" s="78"/>
      <c r="D452" s="77"/>
      <c r="E452" s="41"/>
      <c r="F452" s="84"/>
      <c r="G452" s="92"/>
    </row>
    <row r="453" spans="1:7">
      <c r="A453" s="116"/>
      <c r="B453" s="74"/>
      <c r="C453" s="78"/>
      <c r="D453" s="77"/>
      <c r="E453" s="41"/>
      <c r="F453" s="84"/>
      <c r="G453" s="92"/>
    </row>
    <row r="454" spans="1:7">
      <c r="A454" s="116"/>
      <c r="B454" s="74"/>
      <c r="C454" s="78"/>
      <c r="D454" s="77"/>
      <c r="E454" s="41"/>
      <c r="F454" s="84"/>
      <c r="G454" s="92"/>
    </row>
    <row r="455" spans="1:7">
      <c r="A455" s="116"/>
      <c r="B455" s="74"/>
      <c r="C455" s="78"/>
      <c r="D455" s="77"/>
      <c r="E455" s="41"/>
      <c r="F455" s="84"/>
      <c r="G455" s="92"/>
    </row>
    <row r="456" spans="1:7">
      <c r="A456" s="116"/>
      <c r="B456" s="36"/>
      <c r="C456" s="78"/>
      <c r="D456" s="77"/>
      <c r="E456" s="41"/>
      <c r="F456" s="84"/>
      <c r="G456" s="92"/>
    </row>
    <row r="457" spans="1:7">
      <c r="A457" s="116"/>
      <c r="B457" s="36"/>
      <c r="C457" s="78"/>
      <c r="D457" s="77"/>
      <c r="E457" s="41"/>
      <c r="F457" s="84"/>
      <c r="G457" s="92"/>
    </row>
    <row r="458" spans="1:7">
      <c r="A458" s="116"/>
      <c r="B458" s="36"/>
      <c r="C458" s="78"/>
      <c r="D458" s="77"/>
      <c r="E458" s="41"/>
      <c r="F458" s="84"/>
      <c r="G458" s="92"/>
    </row>
    <row r="459" spans="1:7">
      <c r="A459" s="116"/>
      <c r="B459" s="74"/>
      <c r="C459" s="78"/>
      <c r="D459" s="77"/>
      <c r="E459" s="41"/>
      <c r="F459" s="84"/>
      <c r="G459" s="92"/>
    </row>
    <row r="460" spans="1:7">
      <c r="A460" s="116"/>
      <c r="B460" s="74"/>
      <c r="C460" s="78"/>
      <c r="D460" s="77"/>
      <c r="E460" s="41"/>
      <c r="F460" s="84"/>
      <c r="G460" s="92"/>
    </row>
    <row r="461" spans="1:7">
      <c r="A461" s="116"/>
      <c r="B461" s="74"/>
      <c r="C461" s="78"/>
      <c r="D461" s="77"/>
      <c r="E461" s="41"/>
      <c r="F461" s="84"/>
      <c r="G461" s="92"/>
    </row>
    <row r="462" spans="1:7">
      <c r="A462" s="116"/>
      <c r="B462" s="74"/>
      <c r="C462" s="78"/>
      <c r="D462" s="77"/>
      <c r="E462" s="41"/>
      <c r="F462" s="84"/>
      <c r="G462" s="92"/>
    </row>
    <row r="463" spans="1:7">
      <c r="A463" s="116"/>
      <c r="B463" s="74"/>
      <c r="C463" s="78"/>
      <c r="D463" s="77"/>
      <c r="E463" s="41"/>
      <c r="F463" s="84"/>
      <c r="G463" s="92"/>
    </row>
    <row r="464" spans="1:7">
      <c r="A464" s="116"/>
      <c r="B464" s="74"/>
      <c r="C464" s="78"/>
      <c r="D464" s="77"/>
      <c r="E464" s="41"/>
      <c r="F464" s="84"/>
      <c r="G464" s="92"/>
    </row>
    <row r="465" spans="1:7">
      <c r="A465" s="116"/>
      <c r="B465" s="74"/>
      <c r="C465" s="78"/>
      <c r="D465" s="77"/>
      <c r="E465" s="41"/>
      <c r="F465" s="84"/>
      <c r="G465" s="92"/>
    </row>
    <row r="466" spans="1:7">
      <c r="A466" s="116"/>
      <c r="B466" s="74"/>
      <c r="C466" s="78"/>
      <c r="D466" s="77"/>
      <c r="E466" s="41"/>
      <c r="F466" s="84"/>
      <c r="G466" s="92"/>
    </row>
    <row r="467" spans="1:7">
      <c r="A467" s="116"/>
      <c r="B467" s="74"/>
      <c r="C467" s="78"/>
      <c r="D467" s="77"/>
      <c r="E467" s="41"/>
      <c r="F467" s="84"/>
      <c r="G467" s="92"/>
    </row>
    <row r="468" spans="1:7">
      <c r="A468" s="116"/>
      <c r="B468" s="74"/>
      <c r="C468" s="78"/>
      <c r="D468" s="77"/>
      <c r="E468" s="41"/>
      <c r="F468" s="84"/>
      <c r="G468" s="92"/>
    </row>
    <row r="469" spans="1:7">
      <c r="A469" s="116"/>
      <c r="B469" s="74"/>
      <c r="C469" s="78"/>
      <c r="D469" s="77"/>
      <c r="E469" s="41"/>
      <c r="F469" s="84"/>
      <c r="G469" s="92"/>
    </row>
    <row r="470" spans="1:7">
      <c r="A470" s="116"/>
      <c r="B470" s="74"/>
      <c r="C470" s="78"/>
      <c r="D470" s="77"/>
      <c r="E470" s="41"/>
      <c r="F470" s="84"/>
      <c r="G470" s="92"/>
    </row>
    <row r="471" spans="1:7">
      <c r="A471" s="116"/>
      <c r="B471" s="74"/>
      <c r="C471" s="78"/>
      <c r="D471" s="77"/>
      <c r="E471" s="41"/>
      <c r="F471" s="84"/>
      <c r="G471" s="92"/>
    </row>
    <row r="472" spans="1:7">
      <c r="A472" s="116"/>
      <c r="B472" s="74"/>
      <c r="C472" s="78"/>
      <c r="D472" s="77"/>
      <c r="E472" s="41"/>
      <c r="F472" s="84"/>
      <c r="G472" s="92"/>
    </row>
    <row r="473" spans="1:7">
      <c r="A473" s="116"/>
      <c r="B473" s="74"/>
      <c r="C473" s="78"/>
      <c r="D473" s="77"/>
      <c r="E473" s="41"/>
      <c r="F473" s="84"/>
      <c r="G473" s="92"/>
    </row>
    <row r="474" spans="1:7">
      <c r="A474" s="116"/>
      <c r="B474" s="36"/>
      <c r="C474" s="78"/>
      <c r="D474" s="77"/>
      <c r="E474" s="41"/>
      <c r="F474" s="84"/>
      <c r="G474" s="92"/>
    </row>
    <row r="475" spans="1:7">
      <c r="A475" s="116"/>
      <c r="B475" s="74"/>
      <c r="C475" s="78"/>
      <c r="D475" s="77"/>
      <c r="E475" s="41"/>
      <c r="F475" s="84"/>
      <c r="G475" s="92"/>
    </row>
    <row r="476" spans="1:7">
      <c r="A476" s="116"/>
      <c r="B476" s="74"/>
      <c r="C476" s="78"/>
      <c r="D476" s="77"/>
      <c r="E476" s="41"/>
      <c r="F476" s="84"/>
      <c r="G476" s="92"/>
    </row>
    <row r="477" spans="1:7">
      <c r="A477" s="116"/>
      <c r="B477" s="74"/>
      <c r="C477" s="78"/>
      <c r="D477" s="77"/>
      <c r="E477" s="41"/>
      <c r="F477" s="84"/>
      <c r="G477" s="92"/>
    </row>
    <row r="478" spans="1:7">
      <c r="A478" s="116"/>
      <c r="B478" s="74"/>
      <c r="C478" s="78"/>
      <c r="D478" s="77"/>
      <c r="E478" s="41"/>
      <c r="F478" s="36"/>
      <c r="G478" s="92"/>
    </row>
    <row r="479" spans="1:7">
      <c r="A479" s="116"/>
      <c r="B479" s="94"/>
      <c r="C479" s="78"/>
      <c r="D479" s="77"/>
      <c r="E479" s="41"/>
      <c r="F479" s="84"/>
      <c r="G479" s="92"/>
    </row>
    <row r="480" spans="1:7">
      <c r="A480" s="116"/>
      <c r="B480" s="94"/>
      <c r="C480" s="78"/>
      <c r="D480" s="77"/>
      <c r="E480" s="41"/>
      <c r="F480" s="84"/>
      <c r="G480" s="84"/>
    </row>
    <row r="481" spans="1:7">
      <c r="A481" s="116"/>
      <c r="B481" s="94"/>
      <c r="C481" s="78"/>
      <c r="D481" s="77"/>
      <c r="E481" s="41"/>
      <c r="F481" s="84"/>
      <c r="G481" s="84"/>
    </row>
    <row r="482" spans="1:7">
      <c r="A482" s="116"/>
      <c r="B482" s="94"/>
      <c r="C482" s="78"/>
      <c r="D482" s="77"/>
      <c r="E482" s="41"/>
      <c r="F482" s="84"/>
      <c r="G482" s="92"/>
    </row>
    <row r="483" spans="1:7">
      <c r="A483" s="116"/>
      <c r="B483" s="94"/>
      <c r="C483" s="78"/>
      <c r="D483" s="77"/>
      <c r="E483" s="41"/>
      <c r="F483" s="84"/>
      <c r="G483" s="92"/>
    </row>
    <row r="484" spans="1:7">
      <c r="A484" s="116"/>
      <c r="B484" s="94"/>
      <c r="C484" s="78"/>
      <c r="D484" s="77"/>
      <c r="E484" s="41"/>
      <c r="F484" s="84"/>
      <c r="G484" s="84"/>
    </row>
    <row r="485" spans="1:7">
      <c r="A485" s="116"/>
      <c r="B485" s="94"/>
      <c r="C485" s="78"/>
      <c r="D485" s="77"/>
      <c r="E485" s="41"/>
      <c r="F485" s="84"/>
      <c r="G485" s="84"/>
    </row>
    <row r="486" spans="1:7">
      <c r="A486" s="116"/>
      <c r="B486" s="94"/>
      <c r="C486" s="78"/>
      <c r="D486" s="77"/>
      <c r="E486" s="41"/>
      <c r="F486" s="84"/>
      <c r="G486" s="92"/>
    </row>
    <row r="487" spans="1:7">
      <c r="A487" s="116"/>
      <c r="B487" s="94"/>
      <c r="C487" s="78"/>
      <c r="D487" s="77"/>
      <c r="E487" s="41"/>
      <c r="F487" s="84"/>
      <c r="G487" s="92"/>
    </row>
    <row r="488" spans="1:7">
      <c r="A488" s="116"/>
      <c r="B488" s="94"/>
      <c r="C488" s="78"/>
      <c r="D488" s="77"/>
      <c r="E488" s="41"/>
      <c r="F488" s="84"/>
      <c r="G488" s="84"/>
    </row>
    <row r="489" spans="1:7">
      <c r="A489" s="116"/>
      <c r="B489" s="94"/>
      <c r="C489" s="78"/>
      <c r="D489" s="77"/>
      <c r="E489" s="41"/>
      <c r="F489" s="84"/>
      <c r="G489" s="92"/>
    </row>
    <row r="490" spans="1:7">
      <c r="A490" s="116"/>
      <c r="B490" s="94"/>
      <c r="C490" s="78"/>
      <c r="D490" s="77"/>
      <c r="E490" s="41"/>
      <c r="F490" s="84"/>
      <c r="G490" s="92"/>
    </row>
    <row r="491" spans="1:7">
      <c r="A491" s="116"/>
      <c r="B491" s="94"/>
      <c r="C491" s="78"/>
      <c r="D491" s="77"/>
      <c r="E491" s="41"/>
      <c r="F491" s="84"/>
      <c r="G491" s="84"/>
    </row>
    <row r="492" spans="1:7">
      <c r="A492" s="116"/>
      <c r="B492" s="94"/>
      <c r="C492" s="78"/>
      <c r="D492" s="77"/>
      <c r="E492" s="41"/>
      <c r="F492" s="84"/>
      <c r="G492" s="84"/>
    </row>
    <row r="493" spans="1:7">
      <c r="A493" s="116"/>
      <c r="B493" s="94"/>
      <c r="C493" s="78"/>
      <c r="D493" s="77"/>
      <c r="E493" s="41"/>
      <c r="F493" s="84"/>
      <c r="G493" s="92"/>
    </row>
    <row r="494" spans="1:7">
      <c r="A494" s="116"/>
      <c r="B494" s="94"/>
      <c r="C494" s="78"/>
      <c r="D494" s="77"/>
      <c r="E494" s="41"/>
      <c r="F494" s="84"/>
      <c r="G494" s="92"/>
    </row>
    <row r="495" spans="1:7">
      <c r="A495" s="116"/>
      <c r="B495" s="94"/>
      <c r="C495" s="78"/>
      <c r="D495" s="77"/>
      <c r="E495" s="41"/>
      <c r="F495" s="84"/>
      <c r="G495" s="84"/>
    </row>
    <row r="496" spans="1:7">
      <c r="A496" s="116"/>
      <c r="B496" s="94"/>
      <c r="C496" s="78"/>
      <c r="D496" s="77"/>
      <c r="E496" s="41"/>
      <c r="F496" s="84"/>
      <c r="G496" s="84"/>
    </row>
    <row r="497" spans="1:7">
      <c r="A497" s="116"/>
      <c r="B497" s="94"/>
      <c r="C497" s="78"/>
      <c r="D497" s="77"/>
      <c r="E497" s="41"/>
      <c r="F497" s="84"/>
      <c r="G497" s="92"/>
    </row>
    <row r="498" spans="1:7">
      <c r="A498" s="116"/>
      <c r="B498" s="94"/>
      <c r="C498" s="78"/>
      <c r="D498" s="77"/>
      <c r="E498" s="41"/>
      <c r="F498" s="84"/>
      <c r="G498" s="92"/>
    </row>
    <row r="499" spans="1:7">
      <c r="A499" s="116"/>
      <c r="B499" s="94"/>
      <c r="C499" s="78"/>
      <c r="D499" s="77"/>
      <c r="E499" s="41"/>
      <c r="F499" s="84"/>
      <c r="G499" s="84"/>
    </row>
    <row r="500" spans="1:7">
      <c r="A500" s="116"/>
      <c r="B500" s="94"/>
      <c r="C500" s="78"/>
      <c r="D500" s="77"/>
      <c r="E500" s="41"/>
      <c r="F500" s="84"/>
      <c r="G500" s="84"/>
    </row>
    <row r="501" spans="1:7">
      <c r="A501" s="116"/>
      <c r="B501" s="94"/>
      <c r="C501" s="78"/>
      <c r="D501" s="77"/>
      <c r="E501" s="41"/>
      <c r="F501" s="84"/>
      <c r="G501" s="92"/>
    </row>
    <row r="502" spans="1:7">
      <c r="A502" s="116"/>
      <c r="B502" s="94"/>
      <c r="C502" s="78"/>
      <c r="D502" s="77"/>
      <c r="E502" s="41"/>
      <c r="F502" s="84"/>
      <c r="G502" s="92"/>
    </row>
    <row r="503" spans="1:7">
      <c r="A503" s="116"/>
      <c r="B503" s="94"/>
      <c r="C503" s="78"/>
      <c r="D503" s="77"/>
      <c r="E503" s="41"/>
      <c r="F503" s="84"/>
      <c r="G503" s="84"/>
    </row>
    <row r="504" spans="1:7">
      <c r="A504" s="116"/>
      <c r="B504" s="94"/>
      <c r="C504" s="78"/>
      <c r="D504" s="77"/>
      <c r="E504" s="41"/>
      <c r="F504" s="84"/>
      <c r="G504" s="84"/>
    </row>
    <row r="505" spans="1:7">
      <c r="A505" s="116"/>
      <c r="B505" s="94"/>
      <c r="C505" s="78"/>
      <c r="D505" s="77"/>
      <c r="E505" s="41"/>
      <c r="F505" s="84"/>
      <c r="G505" s="92"/>
    </row>
    <row r="506" spans="1:7">
      <c r="A506" s="116"/>
      <c r="B506" s="94"/>
      <c r="C506" s="78"/>
      <c r="D506" s="77"/>
      <c r="E506" s="41"/>
      <c r="F506" s="84"/>
      <c r="G506" s="92"/>
    </row>
    <row r="507" spans="1:7">
      <c r="A507" s="116"/>
      <c r="B507" s="94"/>
      <c r="C507" s="78"/>
      <c r="D507" s="77"/>
      <c r="E507" s="41"/>
      <c r="F507" s="84"/>
      <c r="G507" s="84"/>
    </row>
    <row r="508" spans="1:7">
      <c r="A508" s="116"/>
      <c r="B508" s="94"/>
      <c r="C508" s="78"/>
      <c r="D508" s="77"/>
      <c r="E508" s="41"/>
      <c r="F508" s="84"/>
      <c r="G508" s="84"/>
    </row>
    <row r="509" spans="1:7">
      <c r="A509" s="116"/>
      <c r="B509" s="94"/>
      <c r="C509" s="78"/>
      <c r="D509" s="77"/>
      <c r="E509" s="41"/>
      <c r="F509" s="84"/>
      <c r="G509" s="92"/>
    </row>
    <row r="510" spans="1:7">
      <c r="A510" s="116"/>
      <c r="B510" s="94"/>
      <c r="C510" s="78"/>
      <c r="D510" s="77"/>
      <c r="E510" s="41"/>
      <c r="F510" s="84"/>
      <c r="G510" s="92"/>
    </row>
    <row r="511" spans="1:7">
      <c r="A511" s="116"/>
      <c r="B511" s="94"/>
      <c r="C511" s="78"/>
      <c r="D511" s="77"/>
      <c r="E511" s="41"/>
      <c r="F511" s="84"/>
      <c r="G511" s="84"/>
    </row>
    <row r="512" spans="1:7">
      <c r="A512" s="116"/>
      <c r="B512" s="94"/>
      <c r="C512" s="78"/>
      <c r="D512" s="77"/>
      <c r="E512" s="41"/>
      <c r="F512" s="84"/>
      <c r="G512" s="84"/>
    </row>
    <row r="513" spans="1:7">
      <c r="A513" s="116"/>
      <c r="B513" s="94"/>
      <c r="C513" s="78"/>
      <c r="D513" s="77"/>
      <c r="E513" s="41"/>
      <c r="F513" s="84"/>
      <c r="G513" s="92"/>
    </row>
    <row r="514" spans="1:7">
      <c r="A514" s="116"/>
      <c r="B514" s="94"/>
      <c r="C514" s="78"/>
      <c r="D514" s="77"/>
      <c r="E514" s="41"/>
      <c r="F514" s="84"/>
      <c r="G514" s="92"/>
    </row>
    <row r="515" spans="1:7">
      <c r="A515" s="116"/>
      <c r="B515" s="94"/>
      <c r="C515" s="78"/>
      <c r="D515" s="77"/>
      <c r="E515" s="41"/>
      <c r="F515" s="84"/>
      <c r="G515" s="84"/>
    </row>
    <row r="516" spans="1:7">
      <c r="A516" s="116"/>
      <c r="B516" s="94"/>
      <c r="C516" s="78"/>
      <c r="D516" s="77"/>
      <c r="E516" s="41"/>
      <c r="F516" s="84"/>
      <c r="G516" s="84"/>
    </row>
    <row r="517" spans="1:7">
      <c r="A517" s="116"/>
      <c r="B517" s="94"/>
      <c r="C517" s="78"/>
      <c r="D517" s="77"/>
      <c r="E517" s="41"/>
      <c r="F517" s="84"/>
      <c r="G517" s="92"/>
    </row>
    <row r="518" spans="1:7">
      <c r="A518" s="116"/>
      <c r="B518" s="94"/>
      <c r="C518" s="78"/>
      <c r="D518" s="77"/>
      <c r="E518" s="41"/>
      <c r="F518" s="84"/>
      <c r="G518" s="92"/>
    </row>
    <row r="519" spans="1:7">
      <c r="A519" s="116"/>
      <c r="B519" s="94"/>
      <c r="C519" s="78"/>
      <c r="D519" s="77"/>
      <c r="E519" s="41"/>
      <c r="F519" s="84"/>
      <c r="G519" s="84"/>
    </row>
    <row r="520" spans="1:7">
      <c r="A520" s="116"/>
      <c r="B520" s="94"/>
      <c r="C520" s="78"/>
      <c r="D520" s="77"/>
      <c r="E520" s="41"/>
      <c r="F520" s="84"/>
      <c r="G520" s="84"/>
    </row>
    <row r="521" spans="1:7">
      <c r="A521" s="116"/>
      <c r="B521" s="94"/>
      <c r="C521" s="78"/>
      <c r="D521" s="77"/>
      <c r="E521" s="41"/>
      <c r="F521" s="84"/>
      <c r="G521" s="92"/>
    </row>
    <row r="522" spans="1:7">
      <c r="A522" s="116"/>
      <c r="B522" s="94"/>
      <c r="C522" s="78"/>
      <c r="D522" s="77"/>
      <c r="E522" s="41"/>
      <c r="F522" s="84"/>
      <c r="G522" s="92"/>
    </row>
    <row r="523" spans="1:7">
      <c r="A523" s="116"/>
      <c r="B523" s="94"/>
      <c r="C523" s="78"/>
      <c r="D523" s="77"/>
      <c r="E523" s="41"/>
      <c r="F523" s="84"/>
      <c r="G523" s="84"/>
    </row>
    <row r="524" spans="1:7">
      <c r="A524" s="116"/>
      <c r="B524" s="94"/>
      <c r="C524" s="78"/>
      <c r="D524" s="77"/>
      <c r="E524" s="41"/>
      <c r="F524" s="84"/>
      <c r="G524" s="92"/>
    </row>
    <row r="525" spans="1:7">
      <c r="A525" s="116"/>
      <c r="B525" s="94"/>
      <c r="C525" s="78"/>
      <c r="D525" s="77"/>
      <c r="E525" s="41"/>
      <c r="F525" s="84"/>
      <c r="G525" s="92"/>
    </row>
    <row r="526" spans="1:7">
      <c r="A526" s="116"/>
      <c r="B526" s="94"/>
      <c r="C526" s="78"/>
      <c r="D526" s="77"/>
      <c r="E526" s="41"/>
      <c r="F526" s="84"/>
      <c r="G526" s="84"/>
    </row>
    <row r="527" spans="1:7">
      <c r="A527" s="116"/>
      <c r="B527" s="94"/>
      <c r="C527" s="78"/>
      <c r="D527" s="77"/>
      <c r="E527" s="41"/>
      <c r="F527" s="84"/>
      <c r="G527" s="92"/>
    </row>
    <row r="528" spans="1:7">
      <c r="A528" s="116"/>
      <c r="B528" s="94"/>
      <c r="C528" s="78"/>
      <c r="D528" s="77"/>
      <c r="E528" s="41"/>
      <c r="F528" s="84"/>
      <c r="G528" s="92"/>
    </row>
    <row r="529" spans="1:7">
      <c r="A529" s="116"/>
      <c r="B529" s="94"/>
      <c r="C529" s="78"/>
      <c r="D529" s="77"/>
      <c r="E529" s="41"/>
      <c r="F529" s="84"/>
      <c r="G529" s="84"/>
    </row>
    <row r="530" spans="1:7">
      <c r="A530" s="116"/>
      <c r="B530" s="94"/>
      <c r="C530" s="78"/>
      <c r="D530" s="77"/>
      <c r="E530" s="41"/>
      <c r="F530" s="84"/>
      <c r="G530" s="84"/>
    </row>
    <row r="531" spans="1:7">
      <c r="A531" s="116"/>
      <c r="B531" s="94"/>
      <c r="C531" s="78"/>
      <c r="D531" s="77"/>
      <c r="E531" s="41"/>
      <c r="F531" s="84"/>
      <c r="G531" s="92"/>
    </row>
    <row r="532" spans="1:7">
      <c r="A532" s="116"/>
      <c r="B532" s="94"/>
      <c r="C532" s="78"/>
      <c r="D532" s="77"/>
      <c r="E532" s="41"/>
      <c r="F532" s="84"/>
      <c r="G532" s="92"/>
    </row>
    <row r="533" spans="1:7">
      <c r="A533" s="116"/>
      <c r="B533" s="94"/>
      <c r="C533" s="36"/>
      <c r="D533" s="77"/>
      <c r="E533" s="60"/>
      <c r="F533" s="84"/>
      <c r="G533" s="84"/>
    </row>
    <row r="534" spans="1:7">
      <c r="A534" s="116"/>
      <c r="B534" s="94"/>
      <c r="C534" s="78"/>
      <c r="D534" s="77"/>
      <c r="E534" s="41"/>
      <c r="F534" s="84"/>
      <c r="G534" s="92"/>
    </row>
    <row r="535" spans="1:7">
      <c r="A535" s="116"/>
      <c r="B535" s="74"/>
      <c r="C535" s="78"/>
      <c r="D535" s="77"/>
      <c r="E535" s="41"/>
    </row>
    <row r="536" spans="1:7">
      <c r="A536" s="116"/>
      <c r="B536" s="74"/>
      <c r="C536" s="78"/>
      <c r="D536" s="77"/>
      <c r="E536" s="41"/>
      <c r="F536" s="84"/>
      <c r="G536" s="84"/>
    </row>
    <row r="537" spans="1:7">
      <c r="A537" s="116"/>
      <c r="B537" s="74"/>
      <c r="C537" s="78"/>
      <c r="D537" s="77"/>
      <c r="E537" s="41"/>
      <c r="F537" s="84"/>
      <c r="G537" s="92"/>
    </row>
    <row r="538" spans="1:7">
      <c r="A538" s="116"/>
      <c r="B538" s="74"/>
      <c r="C538" s="78"/>
      <c r="D538" s="77"/>
      <c r="E538" s="41"/>
      <c r="F538" s="84"/>
      <c r="G538" s="92"/>
    </row>
    <row r="539" spans="1:7">
      <c r="A539" s="116"/>
      <c r="B539" s="74"/>
      <c r="C539" s="78"/>
      <c r="D539" s="77"/>
      <c r="E539" s="41"/>
      <c r="F539" s="84"/>
      <c r="G539" s="92"/>
    </row>
    <row r="540" spans="1:7">
      <c r="A540" s="116"/>
      <c r="B540" s="74"/>
      <c r="C540" s="78"/>
      <c r="D540" s="77"/>
      <c r="E540" s="41"/>
      <c r="F540" s="84"/>
      <c r="G540" s="84"/>
    </row>
    <row r="541" spans="1:7">
      <c r="A541" s="116"/>
      <c r="B541" s="74"/>
      <c r="C541" s="78"/>
      <c r="D541" s="77"/>
      <c r="E541" s="41"/>
      <c r="F541" s="84"/>
      <c r="G541" s="92"/>
    </row>
    <row r="542" spans="1:7">
      <c r="A542" s="116"/>
      <c r="B542" s="74"/>
      <c r="C542" s="78"/>
      <c r="D542" s="77"/>
      <c r="E542" s="41"/>
      <c r="F542" s="84"/>
      <c r="G542" s="92"/>
    </row>
    <row r="543" spans="1:7">
      <c r="A543" s="116"/>
      <c r="B543" s="74"/>
      <c r="C543" s="78"/>
      <c r="D543" s="77"/>
      <c r="E543" s="41"/>
    </row>
    <row r="544" spans="1:7">
      <c r="A544" s="116"/>
      <c r="B544" s="74"/>
      <c r="C544" s="78"/>
      <c r="D544" s="77"/>
      <c r="E544" s="41"/>
    </row>
    <row r="545" spans="1:7">
      <c r="A545" s="116"/>
      <c r="B545" s="74"/>
      <c r="C545" s="78"/>
      <c r="D545" s="77"/>
      <c r="E545" s="41"/>
      <c r="F545" s="84"/>
      <c r="G545" s="92"/>
    </row>
    <row r="546" spans="1:7">
      <c r="A546" s="116"/>
      <c r="B546" s="36"/>
      <c r="C546" s="78"/>
      <c r="D546" s="77"/>
      <c r="E546" s="41"/>
      <c r="F546" s="84"/>
      <c r="G546" s="84"/>
    </row>
    <row r="547" spans="1:7">
      <c r="A547" s="116"/>
      <c r="B547" s="74"/>
      <c r="C547" s="78"/>
      <c r="D547" s="77"/>
      <c r="E547" s="41"/>
      <c r="F547" s="84"/>
      <c r="G547" s="92"/>
    </row>
    <row r="548" spans="1:7">
      <c r="A548" s="116"/>
      <c r="B548" s="74"/>
      <c r="C548" s="78"/>
      <c r="D548" s="77"/>
      <c r="E548" s="41"/>
      <c r="F548" s="84"/>
      <c r="G548" s="92"/>
    </row>
    <row r="549" spans="1:7">
      <c r="A549" s="116"/>
      <c r="B549" s="74"/>
      <c r="C549" s="78"/>
      <c r="D549" s="77"/>
      <c r="E549" s="41"/>
      <c r="F549" s="84"/>
      <c r="G549" s="92"/>
    </row>
    <row r="550" spans="1:7" ht="13.5">
      <c r="A550" s="116"/>
      <c r="B550" s="74"/>
      <c r="C550" s="58"/>
      <c r="D550" s="77"/>
      <c r="E550" s="41"/>
      <c r="F550" s="84"/>
      <c r="G550" s="92"/>
    </row>
    <row r="551" spans="1:7">
      <c r="A551" s="116"/>
      <c r="B551" s="74"/>
      <c r="C551" s="78"/>
      <c r="D551" s="77"/>
      <c r="E551" s="41"/>
      <c r="F551" s="84"/>
      <c r="G551" s="92"/>
    </row>
    <row r="552" spans="1:7">
      <c r="A552" s="116"/>
      <c r="B552" s="94"/>
      <c r="C552" s="78"/>
      <c r="D552" s="77"/>
      <c r="E552" s="41"/>
      <c r="F552" s="84"/>
      <c r="G552" s="84"/>
    </row>
    <row r="553" spans="1:7">
      <c r="A553" s="116"/>
      <c r="B553" s="74"/>
      <c r="C553" s="78"/>
      <c r="D553" s="77"/>
      <c r="E553" s="41"/>
      <c r="F553" s="84"/>
      <c r="G553" s="92"/>
    </row>
    <row r="554" spans="1:7">
      <c r="A554" s="116"/>
      <c r="B554" s="74"/>
      <c r="C554" s="78"/>
      <c r="D554" s="77"/>
      <c r="E554" s="41"/>
      <c r="F554" s="84"/>
      <c r="G554" s="92"/>
    </row>
    <row r="555" spans="1:7">
      <c r="A555" s="116"/>
      <c r="B555" s="74"/>
      <c r="C555" s="73"/>
      <c r="D555" s="77"/>
      <c r="E555" s="41"/>
      <c r="F555" s="84"/>
      <c r="G555" s="92"/>
    </row>
    <row r="556" spans="1:7">
      <c r="A556" s="116"/>
      <c r="B556" s="74"/>
      <c r="C556" s="93"/>
      <c r="D556" s="2"/>
      <c r="E556" s="39"/>
      <c r="F556" s="82"/>
      <c r="G556" s="80"/>
    </row>
    <row r="559" spans="1:7">
      <c r="A559" s="115"/>
      <c r="B559" s="3"/>
      <c r="C559" s="75"/>
      <c r="D559" s="79"/>
      <c r="E559" s="69"/>
      <c r="F559" s="84"/>
      <c r="G559" s="84"/>
    </row>
    <row r="560" spans="1:7">
      <c r="A560" s="116"/>
      <c r="B560" s="74"/>
      <c r="C560" s="78"/>
      <c r="D560" s="77"/>
      <c r="E560" s="41"/>
      <c r="F560" s="84"/>
      <c r="G560" s="92"/>
    </row>
    <row r="561" spans="1:7">
      <c r="A561" s="116"/>
      <c r="B561" s="74"/>
      <c r="C561" s="78"/>
      <c r="D561" s="77"/>
      <c r="E561" s="41"/>
      <c r="F561" s="84"/>
      <c r="G561" s="92"/>
    </row>
    <row r="562" spans="1:7">
      <c r="A562" s="116"/>
      <c r="B562" s="74"/>
      <c r="C562" s="78"/>
      <c r="D562" s="77"/>
      <c r="E562" s="41"/>
      <c r="F562" s="84"/>
      <c r="G562" s="92"/>
    </row>
    <row r="563" spans="1:7" ht="13.5">
      <c r="A563" s="115"/>
      <c r="B563" s="74"/>
      <c r="C563" s="58"/>
      <c r="D563" s="77"/>
      <c r="E563" s="41"/>
      <c r="F563" s="84"/>
      <c r="G563" s="92"/>
    </row>
    <row r="564" spans="1:7">
      <c r="A564" s="115"/>
      <c r="B564" s="74"/>
      <c r="C564" s="78"/>
      <c r="D564" s="77"/>
      <c r="E564" s="41"/>
      <c r="F564" s="84"/>
      <c r="G564" s="92"/>
    </row>
    <row r="565" spans="1:7">
      <c r="A565" s="115"/>
      <c r="B565" s="74"/>
      <c r="C565" s="78"/>
      <c r="D565" s="36"/>
      <c r="E565" s="36"/>
      <c r="F565" s="36"/>
      <c r="G565" s="36"/>
    </row>
    <row r="566" spans="1:7">
      <c r="A566" s="115"/>
      <c r="B566" s="74"/>
      <c r="C566" s="78"/>
      <c r="D566" s="77"/>
      <c r="E566" s="41"/>
      <c r="F566" s="84"/>
      <c r="G566" s="92"/>
    </row>
    <row r="567" spans="1:7">
      <c r="A567" s="115"/>
      <c r="B567" s="74"/>
      <c r="C567" s="78"/>
      <c r="D567" s="77"/>
      <c r="E567" s="41"/>
      <c r="F567" s="84"/>
      <c r="G567" s="92"/>
    </row>
    <row r="568" spans="1:7">
      <c r="A568" s="115"/>
      <c r="B568" s="74"/>
      <c r="C568" s="78"/>
      <c r="D568" s="77"/>
      <c r="E568" s="41"/>
      <c r="F568" s="84"/>
      <c r="G568" s="92"/>
    </row>
    <row r="569" spans="1:7">
      <c r="A569" s="115"/>
      <c r="B569" s="74"/>
      <c r="C569" s="78"/>
      <c r="D569" s="77"/>
      <c r="E569" s="41"/>
      <c r="F569" s="84"/>
      <c r="G569" s="92"/>
    </row>
    <row r="570" spans="1:7">
      <c r="A570" s="115"/>
      <c r="B570" s="74"/>
      <c r="C570" s="78"/>
      <c r="D570" s="77"/>
      <c r="E570" s="41"/>
      <c r="F570" s="84"/>
      <c r="G570" s="92"/>
    </row>
    <row r="571" spans="1:7">
      <c r="A571" s="115"/>
      <c r="B571" s="74"/>
      <c r="C571" s="78"/>
      <c r="D571" s="77"/>
      <c r="E571" s="41"/>
      <c r="F571" s="84"/>
      <c r="G571" s="92"/>
    </row>
    <row r="572" spans="1:7">
      <c r="A572" s="115"/>
      <c r="B572" s="74"/>
      <c r="C572" s="78"/>
      <c r="D572" s="77"/>
      <c r="E572" s="41"/>
      <c r="F572" s="84"/>
      <c r="G572" s="92"/>
    </row>
    <row r="573" spans="1:7">
      <c r="A573" s="115"/>
      <c r="B573" s="74"/>
      <c r="C573" s="78"/>
      <c r="D573" s="77"/>
      <c r="E573" s="41"/>
      <c r="F573" s="84"/>
      <c r="G573" s="92"/>
    </row>
    <row r="574" spans="1:7">
      <c r="A574" s="115"/>
      <c r="B574" s="74"/>
      <c r="C574" s="78"/>
      <c r="D574" s="77"/>
      <c r="E574" s="41"/>
      <c r="F574" s="84"/>
      <c r="G574" s="92"/>
    </row>
    <row r="575" spans="1:7">
      <c r="A575" s="115"/>
      <c r="B575" s="74"/>
      <c r="C575" s="78"/>
      <c r="D575" s="77"/>
      <c r="E575" s="41"/>
      <c r="F575" s="84"/>
      <c r="G575" s="92"/>
    </row>
    <row r="576" spans="1:7">
      <c r="A576" s="115"/>
      <c r="B576" s="74"/>
      <c r="C576" s="78"/>
      <c r="D576" s="77"/>
      <c r="E576" s="41"/>
      <c r="F576" s="84"/>
      <c r="G576" s="92"/>
    </row>
    <row r="577" spans="1:7">
      <c r="A577" s="115"/>
      <c r="B577" s="94"/>
      <c r="C577" s="78"/>
      <c r="D577" s="36"/>
      <c r="E577" s="36"/>
      <c r="F577" s="36"/>
      <c r="G577" s="36"/>
    </row>
    <row r="578" spans="1:7">
      <c r="A578" s="115"/>
      <c r="B578" s="94"/>
      <c r="C578" s="78"/>
      <c r="D578" s="77"/>
      <c r="E578" s="41"/>
      <c r="F578" s="84"/>
      <c r="G578" s="92"/>
    </row>
    <row r="579" spans="1:7">
      <c r="A579" s="115"/>
      <c r="B579" s="94"/>
      <c r="C579" s="78"/>
      <c r="D579" s="77"/>
      <c r="E579" s="41"/>
      <c r="F579" s="84"/>
      <c r="G579" s="92"/>
    </row>
    <row r="580" spans="1:7">
      <c r="A580" s="115"/>
      <c r="B580" s="94"/>
      <c r="C580" s="78"/>
      <c r="D580" s="36"/>
      <c r="E580" s="36"/>
      <c r="F580" s="36"/>
      <c r="G580" s="36"/>
    </row>
    <row r="581" spans="1:7">
      <c r="A581" s="115"/>
      <c r="B581" s="94"/>
      <c r="C581" s="78"/>
      <c r="D581" s="36"/>
      <c r="E581" s="36"/>
      <c r="F581" s="36"/>
      <c r="G581" s="36"/>
    </row>
    <row r="582" spans="1:7">
      <c r="A582" s="115"/>
      <c r="B582" s="74"/>
      <c r="C582" s="78"/>
      <c r="D582" s="77"/>
      <c r="E582" s="41"/>
      <c r="F582" s="84"/>
      <c r="G582" s="92"/>
    </row>
    <row r="583" spans="1:7">
      <c r="A583" s="115"/>
      <c r="B583" s="74"/>
      <c r="C583" s="78"/>
      <c r="D583" s="77"/>
      <c r="E583" s="41"/>
      <c r="F583" s="84"/>
      <c r="G583" s="92"/>
    </row>
    <row r="584" spans="1:7">
      <c r="A584" s="115"/>
      <c r="B584" s="94"/>
      <c r="C584" s="78"/>
      <c r="D584" s="77"/>
      <c r="E584" s="41"/>
      <c r="F584" s="84"/>
      <c r="G584" s="92"/>
    </row>
    <row r="585" spans="1:7" ht="13.5">
      <c r="A585" s="115"/>
      <c r="B585" s="36"/>
      <c r="C585" s="58"/>
      <c r="D585" s="77"/>
      <c r="E585" s="60"/>
      <c r="F585" s="84"/>
      <c r="G585" s="84"/>
    </row>
    <row r="586" spans="1:7">
      <c r="A586" s="115"/>
      <c r="B586" s="36"/>
      <c r="C586" s="78"/>
      <c r="D586" s="77"/>
      <c r="E586" s="60"/>
      <c r="F586" s="84"/>
      <c r="G586" s="84"/>
    </row>
    <row r="587" spans="1:7">
      <c r="A587" s="115"/>
      <c r="B587" s="36"/>
      <c r="C587" s="78"/>
      <c r="D587" s="36"/>
      <c r="E587" s="36"/>
      <c r="F587" s="36"/>
      <c r="G587" s="36"/>
    </row>
    <row r="588" spans="1:7">
      <c r="A588" s="115"/>
      <c r="B588" s="36"/>
      <c r="C588" s="78"/>
      <c r="D588" s="77"/>
      <c r="E588" s="41"/>
      <c r="F588" s="84"/>
      <c r="G588" s="92"/>
    </row>
    <row r="589" spans="1:7">
      <c r="A589" s="115"/>
      <c r="B589" s="74"/>
      <c r="C589" s="78"/>
      <c r="D589" s="77"/>
      <c r="E589" s="60"/>
      <c r="F589" s="84"/>
      <c r="G589" s="92"/>
    </row>
    <row r="590" spans="1:7">
      <c r="A590" s="115"/>
      <c r="B590" s="74"/>
      <c r="C590" s="78"/>
      <c r="D590" s="36"/>
      <c r="E590" s="36"/>
      <c r="F590" s="36"/>
      <c r="G590" s="36"/>
    </row>
    <row r="591" spans="1:7">
      <c r="A591" s="115"/>
      <c r="B591" s="74"/>
      <c r="C591" s="78"/>
      <c r="D591" s="77"/>
      <c r="E591" s="41"/>
      <c r="F591" s="84"/>
      <c r="G591" s="92"/>
    </row>
    <row r="592" spans="1:7">
      <c r="A592" s="115"/>
      <c r="B592" s="74"/>
      <c r="C592" s="78"/>
      <c r="D592" s="77"/>
      <c r="E592" s="60"/>
      <c r="F592" s="84"/>
      <c r="G592" s="92"/>
    </row>
    <row r="593" spans="1:7">
      <c r="A593" s="115"/>
      <c r="B593" s="74"/>
      <c r="C593" s="78"/>
      <c r="D593" s="36"/>
      <c r="E593" s="36"/>
      <c r="F593" s="36"/>
      <c r="G593" s="36"/>
    </row>
    <row r="594" spans="1:7">
      <c r="A594" s="115"/>
      <c r="B594" s="74"/>
      <c r="C594" s="78"/>
      <c r="D594" s="77"/>
      <c r="E594" s="41"/>
      <c r="F594" s="84"/>
      <c r="G594" s="92"/>
    </row>
    <row r="595" spans="1:7">
      <c r="A595" s="115"/>
      <c r="B595" s="74"/>
      <c r="C595" s="78"/>
      <c r="D595" s="77"/>
      <c r="E595" s="60"/>
      <c r="F595" s="84"/>
      <c r="G595" s="92"/>
    </row>
    <row r="596" spans="1:7">
      <c r="A596" s="115"/>
      <c r="B596" s="74"/>
      <c r="C596" s="78"/>
      <c r="D596" s="36"/>
      <c r="E596" s="36"/>
      <c r="F596" s="36"/>
      <c r="G596" s="36"/>
    </row>
    <row r="597" spans="1:7">
      <c r="A597" s="115"/>
      <c r="B597" s="36"/>
      <c r="C597" s="78"/>
      <c r="D597" s="77"/>
      <c r="E597" s="41"/>
      <c r="F597" s="84"/>
      <c r="G597" s="92"/>
    </row>
    <row r="598" spans="1:7">
      <c r="A598" s="115"/>
      <c r="B598" s="36"/>
      <c r="C598" s="36"/>
      <c r="D598" s="36"/>
      <c r="E598" s="36"/>
      <c r="F598" s="36"/>
      <c r="G598" s="36"/>
    </row>
    <row r="599" spans="1:7" ht="13.5">
      <c r="A599" s="115"/>
      <c r="B599" s="36"/>
      <c r="C599" s="58"/>
      <c r="D599" s="77"/>
      <c r="E599" s="60"/>
      <c r="F599" s="84"/>
      <c r="G599" s="84"/>
    </row>
    <row r="600" spans="1:7">
      <c r="A600" s="115"/>
      <c r="B600" s="36"/>
      <c r="C600" s="78"/>
      <c r="D600" s="77"/>
      <c r="E600" s="60"/>
      <c r="F600" s="84"/>
      <c r="G600" s="84"/>
    </row>
    <row r="601" spans="1:7">
      <c r="A601" s="115"/>
      <c r="B601" s="36"/>
      <c r="C601" s="78"/>
      <c r="D601" s="36"/>
      <c r="E601" s="36"/>
      <c r="F601" s="36"/>
      <c r="G601" s="36"/>
    </row>
    <row r="602" spans="1:7">
      <c r="A602" s="115"/>
      <c r="B602" s="36"/>
      <c r="C602" s="78"/>
      <c r="D602" s="77"/>
      <c r="E602" s="41"/>
      <c r="F602" s="84"/>
      <c r="G602" s="92"/>
    </row>
    <row r="603" spans="1:7">
      <c r="A603" s="115"/>
      <c r="B603" s="36"/>
      <c r="C603" s="78"/>
      <c r="D603" s="77"/>
      <c r="E603" s="41"/>
      <c r="F603" s="84"/>
      <c r="G603" s="92"/>
    </row>
    <row r="604" spans="1:7">
      <c r="A604" s="115"/>
      <c r="B604" s="36"/>
      <c r="C604" s="78"/>
      <c r="D604" s="77"/>
      <c r="E604" s="41"/>
      <c r="F604" s="84"/>
      <c r="G604" s="92"/>
    </row>
    <row r="605" spans="1:7">
      <c r="A605" s="115"/>
      <c r="B605" s="36"/>
      <c r="C605" s="78"/>
      <c r="D605" s="36"/>
      <c r="E605" s="36"/>
      <c r="F605" s="36"/>
      <c r="G605" s="36"/>
    </row>
    <row r="606" spans="1:7">
      <c r="A606" s="115"/>
      <c r="B606" s="36"/>
      <c r="C606" s="78"/>
      <c r="D606" s="77"/>
      <c r="E606" s="41"/>
      <c r="F606" s="84"/>
      <c r="G606" s="92"/>
    </row>
    <row r="607" spans="1:7">
      <c r="A607" s="115"/>
      <c r="B607" s="36"/>
      <c r="C607" s="78"/>
      <c r="D607" s="77"/>
      <c r="E607" s="41"/>
      <c r="F607" s="84"/>
      <c r="G607" s="92"/>
    </row>
    <row r="608" spans="1:7">
      <c r="A608" s="115"/>
      <c r="B608" s="36"/>
      <c r="C608" s="78"/>
      <c r="D608" s="77"/>
      <c r="E608" s="60"/>
      <c r="F608" s="84"/>
      <c r="G608" s="84"/>
    </row>
    <row r="609" spans="1:7">
      <c r="A609" s="115"/>
      <c r="B609" s="74"/>
      <c r="C609" s="78"/>
      <c r="D609" s="36"/>
      <c r="E609" s="36"/>
      <c r="F609" s="36"/>
      <c r="G609" s="36"/>
    </row>
    <row r="610" spans="1:7">
      <c r="A610" s="115"/>
      <c r="B610" s="74"/>
      <c r="C610" s="78"/>
      <c r="D610" s="77"/>
      <c r="E610" s="41"/>
      <c r="F610" s="84"/>
      <c r="G610" s="92"/>
    </row>
    <row r="611" spans="1:7">
      <c r="A611" s="115"/>
      <c r="B611" s="74"/>
      <c r="C611" s="78"/>
      <c r="D611" s="77"/>
      <c r="E611" s="41"/>
      <c r="F611" s="84"/>
      <c r="G611" s="92"/>
    </row>
    <row r="612" spans="1:7">
      <c r="A612" s="115"/>
      <c r="B612" s="74"/>
      <c r="C612" s="78"/>
      <c r="D612" s="77"/>
      <c r="E612" s="41"/>
      <c r="F612" s="84"/>
      <c r="G612" s="92"/>
    </row>
    <row r="613" spans="1:7">
      <c r="A613" s="115"/>
      <c r="B613" s="74"/>
      <c r="C613" s="78"/>
      <c r="D613" s="36"/>
      <c r="E613" s="36"/>
      <c r="F613" s="36"/>
      <c r="G613" s="36"/>
    </row>
    <row r="614" spans="1:7">
      <c r="A614" s="115"/>
      <c r="B614" s="74"/>
      <c r="C614" s="78"/>
      <c r="D614" s="77"/>
      <c r="E614" s="41"/>
      <c r="F614" s="84"/>
      <c r="G614" s="92"/>
    </row>
    <row r="615" spans="1:7">
      <c r="A615" s="115"/>
      <c r="B615" s="74"/>
      <c r="C615" s="78"/>
      <c r="D615" s="77"/>
      <c r="E615" s="41"/>
      <c r="F615" s="84"/>
      <c r="G615" s="92"/>
    </row>
    <row r="616" spans="1:7">
      <c r="A616" s="115"/>
      <c r="B616" s="74"/>
      <c r="C616" s="78"/>
      <c r="D616" s="77"/>
      <c r="E616" s="41"/>
      <c r="F616" s="84"/>
      <c r="G616" s="92"/>
    </row>
    <row r="617" spans="1:7">
      <c r="A617" s="115"/>
      <c r="B617" s="74"/>
      <c r="C617" s="78"/>
      <c r="D617" s="36"/>
      <c r="E617" s="36"/>
      <c r="F617" s="36"/>
      <c r="G617" s="36"/>
    </row>
    <row r="618" spans="1:7">
      <c r="A618" s="115"/>
      <c r="B618" s="74"/>
      <c r="C618" s="78"/>
      <c r="D618" s="77"/>
      <c r="E618" s="41"/>
      <c r="F618" s="84"/>
      <c r="G618" s="92"/>
    </row>
    <row r="619" spans="1:7">
      <c r="A619" s="115"/>
      <c r="B619" s="74"/>
      <c r="C619" s="78"/>
      <c r="D619" s="77"/>
      <c r="E619" s="41"/>
      <c r="F619" s="84"/>
      <c r="G619" s="92"/>
    </row>
    <row r="620" spans="1:7">
      <c r="A620" s="115"/>
      <c r="B620" s="74"/>
      <c r="C620" s="78"/>
      <c r="D620" s="77"/>
      <c r="E620" s="41"/>
      <c r="F620" s="84"/>
      <c r="G620" s="92"/>
    </row>
    <row r="621" spans="1:7">
      <c r="A621" s="115"/>
      <c r="B621" s="74"/>
      <c r="C621" s="78"/>
      <c r="D621" s="36"/>
      <c r="E621" s="36"/>
      <c r="F621" s="36"/>
      <c r="G621" s="36"/>
    </row>
    <row r="622" spans="1:7">
      <c r="A622" s="115"/>
      <c r="B622" s="74"/>
      <c r="C622" s="78"/>
      <c r="D622" s="77"/>
      <c r="E622" s="41"/>
      <c r="F622" s="84"/>
      <c r="G622" s="92"/>
    </row>
    <row r="623" spans="1:7">
      <c r="A623" s="115"/>
      <c r="B623" s="74"/>
      <c r="C623" s="78"/>
      <c r="D623" s="77"/>
      <c r="E623" s="41"/>
      <c r="F623" s="84"/>
      <c r="G623" s="92"/>
    </row>
    <row r="624" spans="1:7">
      <c r="A624" s="115"/>
      <c r="B624" s="94"/>
      <c r="C624" s="78"/>
      <c r="D624" s="77"/>
      <c r="E624" s="60"/>
      <c r="F624" s="84"/>
      <c r="G624" s="84"/>
    </row>
    <row r="625" spans="1:7">
      <c r="A625" s="115"/>
      <c r="B625" s="74"/>
      <c r="C625" s="78"/>
      <c r="D625" s="36"/>
      <c r="E625" s="36"/>
      <c r="F625" s="36"/>
      <c r="G625" s="36"/>
    </row>
    <row r="626" spans="1:7">
      <c r="A626" s="115"/>
      <c r="B626" s="74"/>
      <c r="C626" s="78"/>
      <c r="D626" s="77"/>
      <c r="E626" s="41"/>
      <c r="F626" s="84"/>
      <c r="G626" s="92"/>
    </row>
    <row r="627" spans="1:7">
      <c r="A627" s="115"/>
      <c r="B627" s="36"/>
      <c r="C627" s="78"/>
      <c r="D627" s="77"/>
      <c r="E627" s="41"/>
      <c r="F627" s="84"/>
      <c r="G627" s="92"/>
    </row>
    <row r="628" spans="1:7">
      <c r="A628" s="115"/>
      <c r="B628" s="36"/>
      <c r="C628" s="36"/>
      <c r="D628" s="36"/>
      <c r="E628" s="36"/>
      <c r="F628" s="36"/>
      <c r="G628" s="36"/>
    </row>
    <row r="629" spans="1:7">
      <c r="A629" s="115"/>
      <c r="B629" s="36"/>
      <c r="C629" s="78"/>
      <c r="D629" s="36"/>
      <c r="E629" s="36"/>
      <c r="F629" s="36"/>
      <c r="G629" s="36"/>
    </row>
    <row r="630" spans="1:7">
      <c r="A630" s="115"/>
      <c r="B630" s="36"/>
      <c r="C630" s="78"/>
      <c r="D630" s="77"/>
      <c r="E630" s="41"/>
      <c r="F630" s="84"/>
      <c r="G630" s="92"/>
    </row>
    <row r="631" spans="1:7">
      <c r="A631" s="115"/>
      <c r="B631" s="36"/>
      <c r="C631" s="78"/>
      <c r="D631" s="77"/>
      <c r="E631" s="41"/>
      <c r="F631" s="84"/>
      <c r="G631" s="92"/>
    </row>
    <row r="632" spans="1:7">
      <c r="A632" s="115"/>
      <c r="B632" s="74"/>
      <c r="C632" s="78"/>
      <c r="D632" s="77"/>
      <c r="E632" s="41"/>
      <c r="F632" s="84"/>
      <c r="G632" s="92"/>
    </row>
    <row r="633" spans="1:7" ht="13.5">
      <c r="A633" s="115"/>
      <c r="B633" s="74"/>
      <c r="C633" s="58"/>
      <c r="D633" s="36"/>
      <c r="E633" s="36"/>
      <c r="F633" s="36"/>
      <c r="G633" s="36"/>
    </row>
    <row r="634" spans="1:7">
      <c r="A634" s="115"/>
      <c r="B634" s="74"/>
      <c r="C634" s="78"/>
      <c r="D634" s="36"/>
      <c r="E634" s="36"/>
      <c r="F634" s="36"/>
      <c r="G634" s="36"/>
    </row>
    <row r="635" spans="1:7">
      <c r="A635" s="115"/>
      <c r="B635" s="74"/>
      <c r="C635" s="78"/>
      <c r="D635" s="36"/>
      <c r="E635" s="36"/>
      <c r="F635" s="36"/>
      <c r="G635" s="36"/>
    </row>
    <row r="636" spans="1:7">
      <c r="A636" s="115"/>
      <c r="B636" s="74"/>
      <c r="C636" s="73"/>
      <c r="D636" s="77"/>
      <c r="E636" s="41"/>
      <c r="F636" s="84"/>
      <c r="G636" s="92"/>
    </row>
    <row r="637" spans="1:7">
      <c r="A637" s="115"/>
      <c r="B637" s="74"/>
      <c r="C637" s="73"/>
      <c r="D637" s="77"/>
      <c r="E637" s="41"/>
      <c r="F637" s="84"/>
      <c r="G637" s="92"/>
    </row>
    <row r="638" spans="1:7">
      <c r="A638" s="115"/>
      <c r="B638" s="74"/>
      <c r="C638" s="73"/>
      <c r="D638" s="77"/>
      <c r="E638" s="41"/>
      <c r="F638" s="84"/>
      <c r="G638" s="92"/>
    </row>
    <row r="639" spans="1:7">
      <c r="A639" s="115"/>
      <c r="B639" s="74"/>
      <c r="C639" s="73"/>
      <c r="D639" s="77"/>
      <c r="E639" s="41"/>
      <c r="F639" s="84"/>
      <c r="G639" s="92"/>
    </row>
    <row r="640" spans="1:7">
      <c r="A640" s="115"/>
      <c r="B640" s="74"/>
      <c r="C640" s="73"/>
      <c r="D640" s="36"/>
      <c r="E640" s="36"/>
      <c r="F640" s="36"/>
      <c r="G640" s="36"/>
    </row>
    <row r="641" spans="1:7">
      <c r="A641" s="115"/>
      <c r="B641" s="74"/>
      <c r="C641" s="78"/>
      <c r="D641" s="36"/>
      <c r="E641" s="36"/>
      <c r="F641" s="36"/>
      <c r="G641" s="36"/>
    </row>
    <row r="642" spans="1:7">
      <c r="A642" s="115"/>
      <c r="B642" s="74"/>
      <c r="C642" s="73"/>
      <c r="D642" s="77"/>
      <c r="E642" s="41"/>
      <c r="F642" s="84"/>
      <c r="G642" s="92"/>
    </row>
    <row r="643" spans="1:7">
      <c r="A643" s="115"/>
      <c r="B643" s="74"/>
      <c r="C643" s="73"/>
      <c r="D643" s="36"/>
      <c r="E643" s="36"/>
      <c r="F643" s="36"/>
      <c r="G643" s="36"/>
    </row>
    <row r="644" spans="1:7">
      <c r="A644" s="115"/>
      <c r="B644" s="74"/>
      <c r="C644" s="78"/>
      <c r="D644" s="36"/>
      <c r="E644" s="36"/>
      <c r="F644" s="36"/>
      <c r="G644" s="36"/>
    </row>
    <row r="645" spans="1:7">
      <c r="A645" s="115"/>
      <c r="B645" s="74"/>
      <c r="C645" s="73"/>
      <c r="D645" s="77"/>
      <c r="E645" s="41"/>
      <c r="F645" s="84"/>
      <c r="G645" s="92"/>
    </row>
    <row r="646" spans="1:7">
      <c r="A646" s="115"/>
      <c r="B646" s="74"/>
      <c r="C646" s="73"/>
      <c r="D646" s="77"/>
      <c r="E646" s="41"/>
      <c r="F646" s="84"/>
      <c r="G646" s="92"/>
    </row>
    <row r="647" spans="1:7">
      <c r="A647" s="115"/>
      <c r="B647" s="74"/>
      <c r="C647" s="73"/>
      <c r="D647" s="77"/>
      <c r="E647" s="41"/>
      <c r="F647" s="84"/>
      <c r="G647" s="92"/>
    </row>
    <row r="648" spans="1:7">
      <c r="A648" s="115"/>
      <c r="B648" s="74"/>
      <c r="C648" s="73"/>
      <c r="D648" s="77"/>
      <c r="E648" s="41"/>
      <c r="F648" s="84"/>
      <c r="G648" s="92"/>
    </row>
    <row r="649" spans="1:7">
      <c r="A649" s="115"/>
      <c r="B649" s="74"/>
      <c r="C649" s="73"/>
      <c r="D649" s="77"/>
      <c r="E649" s="41"/>
      <c r="F649" s="84"/>
      <c r="G649" s="92"/>
    </row>
    <row r="650" spans="1:7" ht="13.5">
      <c r="A650" s="115"/>
      <c r="B650" s="74"/>
      <c r="C650" s="58"/>
      <c r="D650" s="77"/>
      <c r="E650" s="41"/>
      <c r="F650" s="84"/>
      <c r="G650" s="92"/>
    </row>
    <row r="651" spans="1:7">
      <c r="A651" s="115"/>
      <c r="B651" s="74"/>
      <c r="C651" s="73"/>
      <c r="D651" s="77"/>
      <c r="E651" s="41"/>
      <c r="F651" s="84"/>
      <c r="G651" s="92"/>
    </row>
    <row r="652" spans="1:7">
      <c r="A652" s="115"/>
      <c r="B652" s="74"/>
      <c r="C652" s="78"/>
      <c r="D652" s="77"/>
      <c r="E652" s="41"/>
      <c r="F652" s="84"/>
      <c r="G652" s="92"/>
    </row>
    <row r="653" spans="1:7">
      <c r="A653" s="115"/>
      <c r="B653" s="74"/>
      <c r="C653" s="73"/>
      <c r="D653" s="77"/>
      <c r="E653" s="41"/>
      <c r="F653" s="84"/>
      <c r="G653" s="92"/>
    </row>
    <row r="654" spans="1:7">
      <c r="A654" s="115"/>
      <c r="B654" s="74"/>
      <c r="C654" s="78"/>
      <c r="D654" s="77"/>
      <c r="E654" s="41"/>
      <c r="F654" s="84"/>
      <c r="G654" s="92"/>
    </row>
    <row r="655" spans="1:7">
      <c r="A655" s="115"/>
      <c r="B655" s="74"/>
      <c r="C655" s="73"/>
      <c r="D655" s="77"/>
      <c r="E655" s="41"/>
      <c r="F655" s="84"/>
      <c r="G655" s="92"/>
    </row>
    <row r="656" spans="1:7">
      <c r="A656" s="115"/>
      <c r="B656" s="74"/>
      <c r="C656" s="78"/>
      <c r="D656" s="77"/>
      <c r="E656" s="41"/>
      <c r="F656" s="84"/>
      <c r="G656" s="92"/>
    </row>
    <row r="657" spans="1:7">
      <c r="A657" s="115"/>
      <c r="B657" s="74"/>
      <c r="C657" s="73"/>
      <c r="D657" s="77"/>
      <c r="E657" s="41"/>
      <c r="F657" s="84"/>
      <c r="G657" s="92"/>
    </row>
    <row r="658" spans="1:7">
      <c r="A658" s="116"/>
      <c r="B658" s="74"/>
      <c r="C658" s="36"/>
      <c r="D658" s="36"/>
      <c r="E658" s="36"/>
      <c r="F658" s="36"/>
      <c r="G658" s="36"/>
    </row>
    <row r="659" spans="1:7" ht="13.5">
      <c r="A659" s="116"/>
      <c r="B659" s="74"/>
      <c r="C659" s="58"/>
      <c r="D659" s="36"/>
      <c r="E659" s="36"/>
      <c r="F659" s="36"/>
      <c r="G659" s="36"/>
    </row>
    <row r="660" spans="1:7">
      <c r="A660" s="116"/>
      <c r="B660" s="74"/>
      <c r="C660" s="78"/>
      <c r="D660" s="36"/>
      <c r="E660" s="36"/>
      <c r="F660" s="36"/>
      <c r="G660" s="36"/>
    </row>
    <row r="661" spans="1:7">
      <c r="A661" s="116"/>
      <c r="B661" s="74"/>
      <c r="C661" s="78"/>
      <c r="D661" s="36"/>
      <c r="E661" s="36"/>
      <c r="F661" s="36"/>
      <c r="G661" s="36"/>
    </row>
    <row r="662" spans="1:7">
      <c r="A662" s="116"/>
      <c r="B662" s="74"/>
      <c r="C662" s="78"/>
      <c r="D662" s="36"/>
      <c r="E662" s="36"/>
      <c r="F662" s="36"/>
      <c r="G662" s="36"/>
    </row>
    <row r="663" spans="1:7">
      <c r="A663" s="116"/>
      <c r="B663" s="74"/>
      <c r="C663" s="73"/>
      <c r="D663" s="77"/>
      <c r="E663" s="41"/>
      <c r="F663" s="84"/>
      <c r="G663" s="92"/>
    </row>
    <row r="664" spans="1:7">
      <c r="A664" s="116"/>
      <c r="B664" s="74"/>
      <c r="C664" s="73"/>
      <c r="D664" s="77"/>
      <c r="E664" s="41"/>
      <c r="F664" s="84"/>
      <c r="G664" s="92"/>
    </row>
    <row r="665" spans="1:7">
      <c r="A665" s="116"/>
      <c r="B665" s="74"/>
      <c r="C665" s="73"/>
      <c r="D665" s="77"/>
      <c r="E665" s="41"/>
      <c r="F665" s="84"/>
      <c r="G665" s="92"/>
    </row>
    <row r="666" spans="1:7">
      <c r="A666" s="116"/>
      <c r="B666" s="74"/>
      <c r="C666" s="78"/>
      <c r="D666" s="36"/>
      <c r="E666" s="36"/>
      <c r="F666" s="36"/>
      <c r="G666" s="36"/>
    </row>
    <row r="667" spans="1:7">
      <c r="A667" s="116"/>
      <c r="B667" s="74"/>
      <c r="C667" s="78"/>
      <c r="D667" s="36"/>
      <c r="E667" s="36"/>
      <c r="F667" s="36"/>
      <c r="G667" s="36"/>
    </row>
    <row r="668" spans="1:7">
      <c r="A668" s="116"/>
      <c r="B668" s="74"/>
      <c r="C668" s="73"/>
      <c r="D668" s="77"/>
      <c r="E668" s="41"/>
      <c r="F668" s="84"/>
      <c r="G668" s="92"/>
    </row>
    <row r="669" spans="1:7">
      <c r="A669" s="116"/>
      <c r="B669" s="74"/>
      <c r="C669" s="73"/>
      <c r="D669" s="77"/>
      <c r="E669" s="41"/>
      <c r="F669" s="84"/>
      <c r="G669" s="92"/>
    </row>
    <row r="670" spans="1:7">
      <c r="A670" s="116"/>
      <c r="B670" s="74"/>
      <c r="C670" s="73"/>
      <c r="D670" s="77"/>
      <c r="E670" s="41"/>
      <c r="F670" s="84"/>
      <c r="G670" s="92"/>
    </row>
    <row r="671" spans="1:7">
      <c r="A671" s="116"/>
      <c r="B671" s="74"/>
      <c r="C671" s="73"/>
      <c r="D671" s="77"/>
      <c r="E671" s="41"/>
      <c r="F671" s="84"/>
      <c r="G671" s="92"/>
    </row>
    <row r="672" spans="1:7">
      <c r="A672" s="116"/>
      <c r="B672" s="74"/>
      <c r="C672" s="73"/>
      <c r="D672" s="77"/>
      <c r="E672" s="41"/>
      <c r="F672" s="84"/>
      <c r="G672" s="92"/>
    </row>
    <row r="673" spans="1:7">
      <c r="A673" s="116"/>
      <c r="B673" s="74"/>
      <c r="C673" s="73"/>
      <c r="D673" s="77"/>
      <c r="E673" s="41"/>
      <c r="F673" s="84"/>
      <c r="G673" s="92"/>
    </row>
    <row r="674" spans="1:7">
      <c r="A674" s="116"/>
      <c r="B674" s="74"/>
      <c r="C674" s="73"/>
      <c r="D674" s="77"/>
      <c r="E674" s="41"/>
      <c r="F674" s="84"/>
      <c r="G674" s="92"/>
    </row>
    <row r="675" spans="1:7">
      <c r="A675" s="116"/>
      <c r="B675" s="74"/>
      <c r="C675" s="78"/>
      <c r="D675" s="36"/>
      <c r="E675" s="36"/>
      <c r="F675" s="36"/>
      <c r="G675" s="36"/>
    </row>
    <row r="676" spans="1:7">
      <c r="A676" s="116"/>
      <c r="B676" s="74"/>
      <c r="C676" s="73"/>
      <c r="D676" s="77"/>
      <c r="E676" s="41"/>
      <c r="F676" s="84"/>
      <c r="G676" s="92"/>
    </row>
    <row r="677" spans="1:7">
      <c r="A677" s="116"/>
      <c r="B677" s="74"/>
      <c r="C677" s="73"/>
      <c r="D677" s="77"/>
      <c r="E677" s="41"/>
      <c r="F677" s="84"/>
      <c r="G677" s="92"/>
    </row>
    <row r="678" spans="1:7">
      <c r="A678" s="116"/>
      <c r="B678" s="74"/>
      <c r="C678" s="73"/>
      <c r="D678" s="77"/>
      <c r="E678" s="41"/>
      <c r="F678" s="84"/>
      <c r="G678" s="92"/>
    </row>
    <row r="679" spans="1:7">
      <c r="A679" s="116"/>
      <c r="B679" s="74"/>
      <c r="C679" s="73"/>
      <c r="D679" s="77"/>
      <c r="E679" s="41"/>
      <c r="F679" s="84"/>
      <c r="G679" s="92"/>
    </row>
    <row r="680" spans="1:7">
      <c r="A680" s="116"/>
      <c r="B680" s="74"/>
      <c r="C680" s="73"/>
      <c r="D680" s="77"/>
      <c r="E680" s="41"/>
      <c r="F680" s="84"/>
      <c r="G680" s="92"/>
    </row>
    <row r="681" spans="1:7">
      <c r="A681" s="116"/>
      <c r="B681" s="74"/>
      <c r="C681" s="73"/>
      <c r="D681" s="77"/>
      <c r="E681" s="41"/>
      <c r="F681" s="84"/>
      <c r="G681" s="92"/>
    </row>
    <row r="682" spans="1:7">
      <c r="A682" s="116"/>
      <c r="B682" s="74"/>
      <c r="C682" s="73"/>
      <c r="D682" s="77"/>
      <c r="E682" s="41"/>
      <c r="F682" s="84"/>
      <c r="G682" s="92"/>
    </row>
    <row r="683" spans="1:7">
      <c r="A683" s="116"/>
      <c r="B683" s="74"/>
      <c r="C683" s="73"/>
      <c r="D683" s="77"/>
      <c r="E683" s="41"/>
      <c r="F683" s="84"/>
      <c r="G683" s="92"/>
    </row>
    <row r="684" spans="1:7">
      <c r="A684" s="116"/>
      <c r="B684" s="74"/>
      <c r="C684" s="73"/>
      <c r="D684" s="77"/>
      <c r="E684" s="41"/>
      <c r="F684" s="84"/>
      <c r="G684" s="92"/>
    </row>
    <row r="685" spans="1:7">
      <c r="A685" s="116"/>
      <c r="B685" s="74"/>
      <c r="C685" s="36"/>
      <c r="D685" s="36"/>
      <c r="E685" s="36"/>
      <c r="F685" s="36"/>
      <c r="G685" s="36"/>
    </row>
    <row r="686" spans="1:7">
      <c r="A686" s="116"/>
      <c r="B686" s="74"/>
      <c r="C686" s="78"/>
      <c r="D686" s="36"/>
      <c r="E686" s="36"/>
      <c r="F686" s="36"/>
      <c r="G686" s="36"/>
    </row>
    <row r="687" spans="1:7">
      <c r="A687" s="116"/>
      <c r="B687" s="74"/>
      <c r="C687" s="73"/>
      <c r="D687" s="77"/>
      <c r="E687" s="41"/>
      <c r="F687" s="84"/>
      <c r="G687" s="92"/>
    </row>
    <row r="688" spans="1:7">
      <c r="A688" s="116"/>
      <c r="B688" s="74"/>
      <c r="C688" s="73"/>
      <c r="D688" s="77"/>
      <c r="E688" s="41"/>
      <c r="F688" s="84"/>
      <c r="G688" s="92"/>
    </row>
    <row r="689" spans="1:7">
      <c r="A689" s="116"/>
      <c r="B689" s="74"/>
      <c r="C689" s="73"/>
      <c r="D689" s="77"/>
      <c r="E689" s="41"/>
      <c r="F689" s="84"/>
      <c r="G689" s="92"/>
    </row>
    <row r="690" spans="1:7">
      <c r="A690" s="116"/>
      <c r="B690" s="74"/>
      <c r="C690" s="73"/>
      <c r="D690" s="77"/>
      <c r="E690" s="41"/>
      <c r="F690" s="84"/>
      <c r="G690" s="92"/>
    </row>
    <row r="691" spans="1:7">
      <c r="A691" s="116"/>
      <c r="B691" s="74"/>
      <c r="C691" s="73"/>
      <c r="D691" s="77"/>
      <c r="E691" s="41"/>
      <c r="F691" s="84"/>
      <c r="G691" s="92"/>
    </row>
    <row r="692" spans="1:7">
      <c r="A692" s="116"/>
      <c r="B692" s="74"/>
      <c r="C692" s="78"/>
      <c r="D692" s="36"/>
      <c r="E692" s="36"/>
      <c r="F692" s="36"/>
      <c r="G692" s="36"/>
    </row>
    <row r="693" spans="1:7">
      <c r="A693" s="116"/>
      <c r="B693" s="74"/>
      <c r="C693" s="73"/>
      <c r="D693" s="77"/>
      <c r="E693" s="41"/>
      <c r="F693" s="84"/>
      <c r="G693" s="92"/>
    </row>
    <row r="694" spans="1:7">
      <c r="A694" s="116"/>
      <c r="B694" s="74"/>
      <c r="C694" s="73"/>
      <c r="D694" s="77"/>
      <c r="E694" s="41"/>
      <c r="F694" s="84"/>
      <c r="G694" s="92"/>
    </row>
    <row r="695" spans="1:7">
      <c r="A695" s="116"/>
      <c r="B695" s="74"/>
      <c r="C695" s="73"/>
      <c r="D695" s="77"/>
      <c r="E695" s="41"/>
      <c r="F695" s="84"/>
      <c r="G695" s="92"/>
    </row>
    <row r="696" spans="1:7">
      <c r="A696" s="116"/>
      <c r="B696" s="74"/>
      <c r="C696" s="78"/>
      <c r="D696" s="36"/>
      <c r="E696" s="36"/>
      <c r="F696" s="36"/>
      <c r="G696" s="36"/>
    </row>
    <row r="697" spans="1:7">
      <c r="A697" s="116"/>
      <c r="B697" s="74"/>
      <c r="C697" s="73"/>
      <c r="D697" s="77"/>
      <c r="E697" s="41"/>
      <c r="F697" s="84"/>
      <c r="G697" s="92"/>
    </row>
    <row r="698" spans="1:7">
      <c r="A698" s="116"/>
      <c r="B698" s="74"/>
      <c r="C698" s="73"/>
      <c r="D698" s="77"/>
      <c r="E698" s="41"/>
      <c r="F698" s="84"/>
      <c r="G698" s="92"/>
    </row>
    <row r="699" spans="1:7">
      <c r="A699" s="116"/>
      <c r="B699" s="74"/>
      <c r="C699" s="73"/>
      <c r="D699" s="77"/>
      <c r="E699" s="41"/>
      <c r="F699" s="84"/>
      <c r="G699" s="92"/>
    </row>
    <row r="700" spans="1:7">
      <c r="A700" s="116"/>
      <c r="B700" s="74"/>
      <c r="C700" s="73"/>
      <c r="D700" s="77"/>
      <c r="E700" s="41"/>
      <c r="F700" s="84"/>
      <c r="G700" s="92"/>
    </row>
    <row r="701" spans="1:7">
      <c r="A701" s="116"/>
      <c r="B701" s="74"/>
      <c r="C701" s="73"/>
      <c r="D701" s="77"/>
      <c r="E701" s="41"/>
      <c r="F701" s="84"/>
      <c r="G701" s="92"/>
    </row>
    <row r="702" spans="1:7">
      <c r="A702" s="116"/>
      <c r="B702" s="74"/>
      <c r="C702" s="78"/>
      <c r="D702" s="77"/>
      <c r="E702" s="41"/>
      <c r="F702" s="84"/>
      <c r="G702" s="92"/>
    </row>
    <row r="703" spans="1:7">
      <c r="A703" s="116"/>
      <c r="B703" s="74"/>
      <c r="C703" s="78"/>
      <c r="D703" s="77"/>
      <c r="E703" s="41"/>
      <c r="F703" s="84"/>
      <c r="G703" s="92"/>
    </row>
    <row r="704" spans="1:7">
      <c r="A704" s="116"/>
      <c r="B704" s="74"/>
      <c r="C704" s="78"/>
      <c r="D704" s="36"/>
      <c r="E704" s="36"/>
      <c r="F704" s="36"/>
      <c r="G704" s="36"/>
    </row>
    <row r="705" spans="1:7">
      <c r="A705" s="116"/>
      <c r="B705" s="74"/>
      <c r="C705" s="73"/>
      <c r="D705" s="77"/>
      <c r="E705" s="41"/>
      <c r="F705" s="84"/>
      <c r="G705" s="92"/>
    </row>
    <row r="706" spans="1:7">
      <c r="A706" s="116"/>
      <c r="B706" s="74"/>
      <c r="C706" s="73"/>
      <c r="D706" s="77"/>
      <c r="E706" s="41"/>
      <c r="F706" s="84"/>
      <c r="G706" s="92"/>
    </row>
    <row r="707" spans="1:7">
      <c r="A707" s="116"/>
      <c r="B707" s="74"/>
      <c r="C707" s="73"/>
      <c r="D707" s="77"/>
      <c r="E707" s="41"/>
      <c r="F707" s="84"/>
      <c r="G707" s="92"/>
    </row>
    <row r="708" spans="1:7">
      <c r="A708" s="116"/>
      <c r="B708" s="74"/>
      <c r="C708" s="73"/>
      <c r="D708" s="77"/>
      <c r="E708" s="41"/>
      <c r="F708" s="84"/>
      <c r="G708" s="92"/>
    </row>
    <row r="709" spans="1:7">
      <c r="A709" s="116"/>
      <c r="B709" s="74"/>
      <c r="C709" s="73"/>
      <c r="D709" s="77"/>
      <c r="E709" s="41"/>
      <c r="F709" s="84"/>
      <c r="G709" s="92"/>
    </row>
    <row r="710" spans="1:7">
      <c r="A710" s="116"/>
      <c r="B710" s="74"/>
      <c r="C710" s="73"/>
      <c r="D710" s="77"/>
      <c r="E710" s="41"/>
      <c r="F710" s="84"/>
      <c r="G710" s="92"/>
    </row>
    <row r="711" spans="1:7">
      <c r="A711" s="116"/>
      <c r="B711" s="74"/>
      <c r="C711" s="73"/>
      <c r="D711" s="77"/>
      <c r="E711" s="41"/>
      <c r="F711" s="84"/>
      <c r="G711" s="92"/>
    </row>
    <row r="712" spans="1:7">
      <c r="A712" s="116"/>
      <c r="B712" s="74"/>
      <c r="C712" s="73"/>
      <c r="D712" s="77"/>
      <c r="E712" s="41"/>
      <c r="F712" s="84"/>
      <c r="G712" s="92"/>
    </row>
    <row r="713" spans="1:7">
      <c r="A713" s="116"/>
      <c r="B713" s="74"/>
      <c r="C713" s="78"/>
      <c r="D713" s="36"/>
      <c r="E713" s="36"/>
      <c r="F713" s="36"/>
      <c r="G713" s="36"/>
    </row>
    <row r="714" spans="1:7">
      <c r="A714" s="116"/>
      <c r="B714" s="74"/>
      <c r="C714" s="73"/>
      <c r="D714" s="77"/>
      <c r="E714" s="41"/>
      <c r="F714" s="84"/>
      <c r="G714" s="92"/>
    </row>
    <row r="715" spans="1:7">
      <c r="A715" s="116"/>
      <c r="B715" s="74"/>
      <c r="C715" s="73"/>
      <c r="D715" s="77"/>
      <c r="E715" s="41"/>
      <c r="F715" s="84"/>
      <c r="G715" s="92"/>
    </row>
    <row r="716" spans="1:7">
      <c r="A716" s="116"/>
      <c r="B716" s="74"/>
      <c r="C716" s="73"/>
      <c r="D716" s="77"/>
      <c r="E716" s="41"/>
      <c r="F716" s="84"/>
      <c r="G716" s="92"/>
    </row>
    <row r="717" spans="1:7">
      <c r="A717" s="116"/>
      <c r="B717" s="36"/>
      <c r="C717" s="73"/>
      <c r="D717" s="77"/>
      <c r="E717" s="41"/>
      <c r="F717" s="84"/>
      <c r="G717" s="92"/>
    </row>
    <row r="718" spans="1:7">
      <c r="A718" s="116"/>
      <c r="B718" s="74"/>
      <c r="C718" s="73"/>
      <c r="D718" s="77"/>
      <c r="E718" s="41"/>
      <c r="F718" s="84"/>
      <c r="G718" s="92"/>
    </row>
    <row r="719" spans="1:7">
      <c r="A719" s="116"/>
      <c r="B719" s="74"/>
      <c r="C719" s="78"/>
      <c r="D719" s="77"/>
      <c r="E719" s="41"/>
      <c r="F719" s="84"/>
      <c r="G719" s="92"/>
    </row>
    <row r="720" spans="1:7">
      <c r="A720" s="116"/>
      <c r="B720" s="74"/>
      <c r="C720" s="78"/>
      <c r="D720" s="36"/>
      <c r="E720" s="36"/>
      <c r="F720" s="36"/>
      <c r="G720" s="36"/>
    </row>
    <row r="721" spans="1:7">
      <c r="A721" s="116"/>
      <c r="B721" s="74"/>
      <c r="C721" s="73"/>
      <c r="D721" s="77"/>
      <c r="E721" s="41"/>
      <c r="F721" s="84"/>
      <c r="G721" s="92"/>
    </row>
    <row r="722" spans="1:7">
      <c r="A722" s="116"/>
      <c r="B722" s="74"/>
      <c r="C722" s="73"/>
      <c r="D722" s="77"/>
      <c r="E722" s="41"/>
      <c r="F722" s="84"/>
      <c r="G722" s="92"/>
    </row>
    <row r="723" spans="1:7">
      <c r="A723" s="116"/>
      <c r="B723" s="74"/>
      <c r="C723" s="78"/>
      <c r="D723" s="77"/>
      <c r="E723" s="41"/>
      <c r="F723" s="84"/>
      <c r="G723" s="92"/>
    </row>
    <row r="724" spans="1:7">
      <c r="A724" s="116"/>
      <c r="B724" s="74"/>
      <c r="C724" s="78"/>
      <c r="D724" s="36"/>
      <c r="E724" s="36"/>
      <c r="F724" s="36"/>
      <c r="G724" s="36"/>
    </row>
    <row r="725" spans="1:7">
      <c r="A725" s="116"/>
      <c r="B725" s="74"/>
      <c r="C725" s="73"/>
      <c r="D725" s="77"/>
      <c r="E725" s="41"/>
      <c r="F725" s="84"/>
      <c r="G725" s="92"/>
    </row>
    <row r="726" spans="1:7">
      <c r="A726" s="116"/>
      <c r="B726" s="74"/>
      <c r="C726" s="73"/>
      <c r="D726" s="77"/>
      <c r="E726" s="41"/>
      <c r="F726" s="84"/>
      <c r="G726" s="92"/>
    </row>
    <row r="727" spans="1:7">
      <c r="A727" s="116"/>
      <c r="B727" s="74"/>
      <c r="C727" s="73"/>
      <c r="D727" s="77"/>
      <c r="E727" s="41"/>
      <c r="F727" s="84"/>
      <c r="G727" s="92"/>
    </row>
    <row r="728" spans="1:7">
      <c r="A728" s="116"/>
      <c r="B728" s="74"/>
      <c r="C728" s="73"/>
      <c r="D728" s="77"/>
      <c r="E728" s="41"/>
      <c r="F728" s="84"/>
      <c r="G728" s="92"/>
    </row>
    <row r="729" spans="1:7">
      <c r="A729" s="116"/>
      <c r="B729" s="74"/>
      <c r="C729" s="78"/>
      <c r="D729" s="77"/>
      <c r="E729" s="41"/>
      <c r="F729" s="84"/>
      <c r="G729" s="92"/>
    </row>
    <row r="730" spans="1:7">
      <c r="A730" s="116"/>
      <c r="B730" s="74"/>
      <c r="C730" s="78"/>
      <c r="D730" s="36"/>
      <c r="E730" s="36"/>
      <c r="F730" s="36"/>
      <c r="G730" s="36"/>
    </row>
    <row r="731" spans="1:7">
      <c r="A731" s="116"/>
      <c r="B731" s="74"/>
      <c r="C731" s="73"/>
      <c r="D731" s="77"/>
      <c r="E731" s="41"/>
      <c r="F731" s="84"/>
      <c r="G731" s="92"/>
    </row>
    <row r="732" spans="1:7">
      <c r="A732" s="116"/>
      <c r="B732" s="74"/>
      <c r="C732" s="73"/>
      <c r="D732" s="77"/>
      <c r="E732" s="41"/>
      <c r="F732" s="84"/>
      <c r="G732" s="92"/>
    </row>
    <row r="733" spans="1:7">
      <c r="A733" s="116"/>
      <c r="B733" s="74"/>
      <c r="C733" s="73"/>
      <c r="D733" s="77"/>
      <c r="E733" s="41"/>
      <c r="F733" s="84"/>
      <c r="G733" s="92"/>
    </row>
    <row r="734" spans="1:7">
      <c r="A734" s="116"/>
      <c r="B734" s="36"/>
      <c r="C734" s="73"/>
      <c r="D734" s="77"/>
      <c r="E734" s="41"/>
      <c r="F734" s="84"/>
      <c r="G734" s="92"/>
    </row>
    <row r="735" spans="1:7">
      <c r="A735" s="116"/>
      <c r="B735" s="74"/>
      <c r="C735" s="78"/>
      <c r="D735" s="77"/>
      <c r="E735" s="41"/>
      <c r="F735" s="84"/>
      <c r="G735" s="92"/>
    </row>
    <row r="736" spans="1:7">
      <c r="A736" s="116"/>
      <c r="B736" s="74"/>
      <c r="C736" s="78"/>
      <c r="D736" s="36"/>
      <c r="E736" s="36"/>
      <c r="F736" s="36"/>
      <c r="G736" s="36"/>
    </row>
    <row r="737" spans="1:7">
      <c r="A737" s="116"/>
      <c r="B737" s="74"/>
      <c r="C737" s="73"/>
      <c r="D737" s="77"/>
      <c r="E737" s="41"/>
      <c r="F737" s="84"/>
      <c r="G737" s="92"/>
    </row>
    <row r="738" spans="1:7">
      <c r="A738" s="116"/>
      <c r="B738" s="74"/>
      <c r="C738" s="73"/>
      <c r="D738" s="77"/>
      <c r="E738" s="41"/>
      <c r="F738" s="84"/>
      <c r="G738" s="92"/>
    </row>
    <row r="739" spans="1:7">
      <c r="A739" s="116"/>
      <c r="B739" s="94"/>
      <c r="C739" s="73"/>
      <c r="D739" s="77"/>
      <c r="E739" s="41"/>
      <c r="F739" s="84"/>
      <c r="G739" s="92"/>
    </row>
    <row r="740" spans="1:7">
      <c r="A740" s="116"/>
      <c r="B740" s="94"/>
      <c r="C740" s="73"/>
      <c r="D740" s="77"/>
      <c r="E740" s="41"/>
      <c r="F740" s="84"/>
      <c r="G740" s="92"/>
    </row>
    <row r="741" spans="1:7">
      <c r="A741" s="116"/>
      <c r="B741" s="94"/>
      <c r="C741" s="73"/>
      <c r="D741" s="77"/>
      <c r="E741" s="41"/>
      <c r="F741" s="84"/>
      <c r="G741" s="92"/>
    </row>
    <row r="742" spans="1:7">
      <c r="A742" s="116"/>
      <c r="B742" s="74"/>
      <c r="C742" s="78"/>
      <c r="D742" s="77"/>
      <c r="E742" s="41"/>
      <c r="F742" s="84"/>
      <c r="G742" s="92"/>
    </row>
    <row r="743" spans="1:7">
      <c r="A743" s="116"/>
      <c r="B743" s="74"/>
      <c r="C743" s="78"/>
      <c r="D743" s="36"/>
      <c r="E743" s="36"/>
      <c r="F743" s="36"/>
      <c r="G743" s="36"/>
    </row>
    <row r="744" spans="1:7">
      <c r="A744" s="116"/>
      <c r="B744" s="74"/>
      <c r="C744" s="73"/>
      <c r="D744" s="77"/>
      <c r="E744" s="41"/>
      <c r="F744" s="84"/>
      <c r="G744" s="92"/>
    </row>
    <row r="745" spans="1:7">
      <c r="A745" s="116"/>
      <c r="B745" s="74"/>
      <c r="C745" s="73"/>
      <c r="D745" s="77"/>
      <c r="E745" s="41"/>
      <c r="F745" s="84"/>
      <c r="G745" s="92"/>
    </row>
    <row r="746" spans="1:7">
      <c r="A746" s="116"/>
      <c r="B746" s="94"/>
      <c r="C746" s="73"/>
      <c r="D746" s="77"/>
      <c r="E746" s="41"/>
      <c r="F746" s="84"/>
      <c r="G746" s="92"/>
    </row>
    <row r="747" spans="1:7">
      <c r="A747" s="116"/>
      <c r="B747" s="94"/>
      <c r="C747" s="73"/>
      <c r="D747" s="77"/>
      <c r="E747" s="41"/>
      <c r="F747" s="84"/>
      <c r="G747" s="92"/>
    </row>
    <row r="748" spans="1:7">
      <c r="A748" s="116"/>
      <c r="B748" s="94"/>
      <c r="C748" s="78"/>
      <c r="D748" s="77"/>
      <c r="E748" s="41"/>
      <c r="F748" s="84"/>
      <c r="G748" s="92"/>
    </row>
    <row r="749" spans="1:7">
      <c r="A749" s="116"/>
      <c r="B749" s="94"/>
      <c r="C749" s="78"/>
      <c r="D749" s="36"/>
      <c r="E749" s="36"/>
      <c r="F749" s="36"/>
      <c r="G749" s="36"/>
    </row>
    <row r="750" spans="1:7">
      <c r="A750" s="116"/>
      <c r="B750" s="94"/>
      <c r="C750" s="73"/>
      <c r="D750" s="77"/>
      <c r="E750" s="41"/>
      <c r="F750" s="84"/>
      <c r="G750" s="92"/>
    </row>
    <row r="751" spans="1:7">
      <c r="A751" s="116"/>
      <c r="B751" s="94"/>
      <c r="C751" s="73"/>
      <c r="D751" s="77"/>
      <c r="E751" s="41"/>
      <c r="F751" s="84"/>
      <c r="G751" s="92"/>
    </row>
    <row r="752" spans="1:7">
      <c r="A752" s="116"/>
      <c r="B752" s="94"/>
      <c r="C752" s="78"/>
      <c r="D752" s="77"/>
      <c r="E752" s="41"/>
      <c r="F752" s="84"/>
      <c r="G752" s="92"/>
    </row>
    <row r="753" spans="1:7">
      <c r="A753" s="116"/>
      <c r="B753" s="94"/>
      <c r="C753" s="78"/>
      <c r="D753" s="36"/>
      <c r="E753" s="36"/>
      <c r="F753" s="36"/>
      <c r="G753" s="36"/>
    </row>
    <row r="754" spans="1:7">
      <c r="A754" s="116"/>
      <c r="B754" s="94"/>
      <c r="C754" s="73"/>
      <c r="D754" s="77"/>
      <c r="E754" s="41"/>
      <c r="F754" s="84"/>
      <c r="G754" s="92"/>
    </row>
    <row r="755" spans="1:7">
      <c r="A755" s="116"/>
      <c r="B755" s="94"/>
      <c r="C755" s="73"/>
      <c r="D755" s="77"/>
      <c r="E755" s="41"/>
      <c r="F755" s="84"/>
      <c r="G755" s="92"/>
    </row>
    <row r="756" spans="1:7">
      <c r="A756" s="116"/>
      <c r="B756" s="94"/>
      <c r="C756" s="78"/>
      <c r="D756" s="77"/>
      <c r="E756" s="41"/>
      <c r="F756" s="84"/>
      <c r="G756" s="92"/>
    </row>
    <row r="757" spans="1:7">
      <c r="A757" s="116"/>
      <c r="B757" s="94"/>
      <c r="C757" s="78"/>
      <c r="D757" s="36"/>
      <c r="E757" s="36"/>
      <c r="F757" s="36"/>
      <c r="G757" s="36"/>
    </row>
    <row r="758" spans="1:7">
      <c r="A758" s="116"/>
      <c r="B758" s="94"/>
      <c r="C758" s="73"/>
      <c r="D758" s="77"/>
      <c r="E758" s="41"/>
      <c r="F758" s="84"/>
      <c r="G758" s="92"/>
    </row>
    <row r="759" spans="1:7">
      <c r="A759" s="116"/>
      <c r="B759" s="94"/>
      <c r="C759" s="73"/>
      <c r="D759" s="77"/>
      <c r="E759" s="41"/>
      <c r="F759" s="84"/>
      <c r="G759" s="92"/>
    </row>
    <row r="760" spans="1:7">
      <c r="A760" s="116"/>
      <c r="B760" s="94"/>
      <c r="C760" s="73"/>
      <c r="D760" s="77"/>
      <c r="E760" s="41"/>
      <c r="F760" s="84"/>
      <c r="G760" s="92"/>
    </row>
    <row r="761" spans="1:7">
      <c r="A761" s="116"/>
      <c r="B761" s="94"/>
      <c r="C761" s="73"/>
      <c r="D761" s="77"/>
      <c r="E761" s="41"/>
      <c r="F761" s="84"/>
      <c r="G761" s="92"/>
    </row>
    <row r="762" spans="1:7">
      <c r="A762" s="116"/>
      <c r="B762" s="94"/>
      <c r="C762" s="78"/>
      <c r="D762" s="77"/>
      <c r="E762" s="41"/>
      <c r="F762" s="84"/>
      <c r="G762" s="84"/>
    </row>
    <row r="763" spans="1:7">
      <c r="A763" s="116"/>
      <c r="B763" s="94"/>
      <c r="C763" s="78"/>
      <c r="D763" s="36"/>
      <c r="E763" s="36"/>
      <c r="F763" s="36"/>
      <c r="G763" s="36"/>
    </row>
    <row r="764" spans="1:7">
      <c r="A764" s="116"/>
      <c r="B764" s="94"/>
      <c r="C764" s="73"/>
      <c r="D764" s="77"/>
      <c r="E764" s="41"/>
      <c r="F764" s="84"/>
      <c r="G764" s="92"/>
    </row>
    <row r="765" spans="1:7">
      <c r="A765" s="116"/>
      <c r="B765" s="94"/>
      <c r="C765" s="73"/>
      <c r="D765" s="77"/>
      <c r="E765" s="41"/>
      <c r="F765" s="84"/>
      <c r="G765" s="92"/>
    </row>
    <row r="766" spans="1:7">
      <c r="A766" s="116"/>
      <c r="B766" s="94"/>
      <c r="C766" s="73"/>
      <c r="D766" s="77"/>
      <c r="E766" s="41"/>
      <c r="F766" s="84"/>
      <c r="G766" s="92"/>
    </row>
    <row r="767" spans="1:7">
      <c r="A767" s="116"/>
      <c r="B767" s="94"/>
      <c r="C767" s="78"/>
      <c r="D767" s="77"/>
      <c r="E767" s="41"/>
      <c r="F767" s="84"/>
      <c r="G767" s="84"/>
    </row>
    <row r="768" spans="1:7">
      <c r="A768" s="116"/>
      <c r="B768" s="94"/>
      <c r="C768" s="78"/>
      <c r="D768" s="36"/>
      <c r="E768" s="36"/>
      <c r="F768" s="36"/>
      <c r="G768" s="36"/>
    </row>
    <row r="769" spans="1:7">
      <c r="A769" s="116"/>
      <c r="B769" s="94"/>
      <c r="C769" s="73"/>
      <c r="D769" s="77"/>
      <c r="E769" s="41"/>
      <c r="F769" s="84"/>
      <c r="G769" s="92"/>
    </row>
    <row r="770" spans="1:7">
      <c r="A770" s="116"/>
      <c r="B770" s="94"/>
      <c r="C770" s="73"/>
      <c r="D770" s="77"/>
      <c r="E770" s="41"/>
      <c r="F770" s="84"/>
      <c r="G770" s="92"/>
    </row>
    <row r="771" spans="1:7">
      <c r="A771" s="116"/>
      <c r="B771" s="94"/>
      <c r="C771" s="73"/>
      <c r="D771" s="77"/>
      <c r="E771" s="41"/>
      <c r="F771" s="84"/>
      <c r="G771" s="92"/>
    </row>
    <row r="772" spans="1:7">
      <c r="A772" s="116"/>
      <c r="B772" s="94"/>
      <c r="C772" s="73"/>
      <c r="D772" s="77"/>
      <c r="E772" s="41"/>
      <c r="F772" s="84"/>
      <c r="G772" s="92"/>
    </row>
    <row r="773" spans="1:7">
      <c r="A773" s="116"/>
      <c r="B773" s="94"/>
      <c r="C773" s="78"/>
      <c r="D773" s="36"/>
      <c r="E773" s="36"/>
      <c r="F773" s="36"/>
      <c r="G773" s="36"/>
    </row>
    <row r="774" spans="1:7">
      <c r="A774" s="116"/>
      <c r="B774" s="94"/>
      <c r="C774" s="73"/>
      <c r="D774" s="77"/>
      <c r="E774" s="41"/>
      <c r="F774" s="84"/>
      <c r="G774" s="92"/>
    </row>
    <row r="775" spans="1:7">
      <c r="A775" s="116"/>
      <c r="B775" s="94"/>
      <c r="C775" s="73"/>
      <c r="D775" s="77"/>
      <c r="E775" s="41"/>
      <c r="F775" s="84"/>
      <c r="G775" s="92"/>
    </row>
    <row r="776" spans="1:7">
      <c r="A776" s="116"/>
      <c r="B776" s="94"/>
      <c r="C776" s="73"/>
      <c r="D776" s="77"/>
      <c r="E776" s="41"/>
      <c r="F776" s="84"/>
      <c r="G776" s="92"/>
    </row>
    <row r="777" spans="1:7">
      <c r="A777" s="116"/>
      <c r="B777" s="94"/>
      <c r="C777" s="73"/>
      <c r="D777" s="77"/>
      <c r="E777" s="41"/>
      <c r="F777" s="84"/>
      <c r="G777" s="92"/>
    </row>
    <row r="778" spans="1:7">
      <c r="A778" s="116"/>
      <c r="B778" s="94"/>
      <c r="C778" s="73"/>
      <c r="D778" s="77"/>
      <c r="E778" s="41"/>
      <c r="F778" s="84"/>
      <c r="G778" s="92"/>
    </row>
    <row r="779" spans="1:7">
      <c r="A779" s="116"/>
      <c r="B779" s="94"/>
      <c r="C779" s="78"/>
      <c r="D779" s="36"/>
      <c r="E779" s="36"/>
      <c r="F779" s="36"/>
      <c r="G779" s="36"/>
    </row>
    <row r="780" spans="1:7">
      <c r="A780" s="116"/>
      <c r="B780" s="94"/>
      <c r="C780" s="73"/>
      <c r="D780" s="77"/>
      <c r="E780" s="41"/>
      <c r="F780" s="84"/>
      <c r="G780" s="92"/>
    </row>
    <row r="781" spans="1:7">
      <c r="A781" s="116"/>
      <c r="B781" s="94"/>
      <c r="C781" s="73"/>
      <c r="D781" s="77"/>
      <c r="E781" s="41"/>
      <c r="F781" s="84"/>
      <c r="G781" s="92"/>
    </row>
    <row r="782" spans="1:7">
      <c r="A782" s="116"/>
      <c r="B782" s="94"/>
      <c r="C782" s="73"/>
      <c r="D782" s="77"/>
      <c r="E782" s="41"/>
      <c r="F782" s="84"/>
      <c r="G782" s="92"/>
    </row>
    <row r="783" spans="1:7">
      <c r="A783" s="116"/>
      <c r="B783" s="94"/>
      <c r="C783" s="73"/>
      <c r="D783" s="77"/>
      <c r="E783" s="41"/>
      <c r="F783" s="84"/>
      <c r="G783" s="92"/>
    </row>
    <row r="784" spans="1:7">
      <c r="A784" s="116"/>
      <c r="B784" s="94"/>
      <c r="C784" s="73"/>
      <c r="D784" s="77"/>
      <c r="E784" s="41"/>
      <c r="F784" s="84"/>
      <c r="G784" s="92"/>
    </row>
    <row r="785" spans="1:7">
      <c r="A785" s="116"/>
      <c r="B785" s="94"/>
      <c r="C785" s="73"/>
      <c r="D785" s="77"/>
      <c r="E785" s="41"/>
      <c r="F785" s="84"/>
      <c r="G785" s="92"/>
    </row>
    <row r="786" spans="1:7">
      <c r="A786" s="116"/>
      <c r="B786" s="94"/>
      <c r="C786" s="73"/>
      <c r="D786" s="77"/>
      <c r="E786" s="41"/>
      <c r="F786" s="84"/>
      <c r="G786" s="92"/>
    </row>
    <row r="787" spans="1:7">
      <c r="A787" s="116"/>
      <c r="B787" s="94"/>
      <c r="C787" s="73"/>
      <c r="D787" s="77"/>
      <c r="E787" s="41"/>
      <c r="F787" s="84"/>
      <c r="G787" s="92"/>
    </row>
    <row r="788" spans="1:7">
      <c r="A788" s="116"/>
      <c r="B788" s="94"/>
      <c r="C788" s="73"/>
      <c r="D788" s="77"/>
      <c r="E788" s="41"/>
      <c r="F788" s="84"/>
      <c r="G788" s="92"/>
    </row>
    <row r="789" spans="1:7">
      <c r="A789" s="116"/>
      <c r="B789" s="94"/>
      <c r="C789" s="73"/>
      <c r="D789" s="77"/>
      <c r="E789" s="41"/>
      <c r="F789" s="84"/>
      <c r="G789" s="92"/>
    </row>
    <row r="790" spans="1:7">
      <c r="A790" s="116"/>
      <c r="B790" s="94"/>
      <c r="C790" s="73"/>
      <c r="D790" s="77"/>
      <c r="E790" s="41"/>
      <c r="F790" s="84"/>
      <c r="G790" s="92"/>
    </row>
    <row r="791" spans="1:7">
      <c r="A791" s="116"/>
      <c r="B791" s="94"/>
      <c r="C791" s="78"/>
      <c r="D791" s="77"/>
      <c r="E791" s="41"/>
      <c r="F791" s="84"/>
      <c r="G791" s="84"/>
    </row>
    <row r="792" spans="1:7">
      <c r="A792" s="116"/>
      <c r="B792" s="94"/>
      <c r="C792" s="78"/>
      <c r="D792" s="36"/>
      <c r="E792" s="36"/>
      <c r="F792" s="36"/>
      <c r="G792" s="36"/>
    </row>
    <row r="793" spans="1:7">
      <c r="A793" s="116"/>
      <c r="B793" s="94"/>
      <c r="C793" s="73"/>
      <c r="D793" s="77"/>
      <c r="E793" s="41"/>
      <c r="F793" s="84"/>
      <c r="G793" s="92"/>
    </row>
    <row r="794" spans="1:7">
      <c r="A794" s="116"/>
      <c r="B794" s="94"/>
      <c r="C794" s="78"/>
      <c r="D794" s="77"/>
      <c r="E794" s="41"/>
      <c r="F794" s="84"/>
      <c r="G794" s="84"/>
    </row>
    <row r="795" spans="1:7">
      <c r="A795" s="116"/>
      <c r="B795" s="94"/>
      <c r="C795" s="78"/>
      <c r="D795" s="36"/>
      <c r="E795" s="36"/>
      <c r="F795" s="36"/>
      <c r="G795" s="36"/>
    </row>
    <row r="796" spans="1:7">
      <c r="A796" s="116"/>
      <c r="B796" s="94"/>
      <c r="C796" s="73"/>
      <c r="D796" s="77"/>
      <c r="E796" s="41"/>
      <c r="F796" s="84"/>
      <c r="G796" s="92"/>
    </row>
    <row r="797" spans="1:7">
      <c r="A797" s="116"/>
      <c r="B797" s="94"/>
      <c r="C797" s="73"/>
      <c r="D797" s="77"/>
      <c r="E797" s="41"/>
      <c r="F797" s="84"/>
      <c r="G797" s="92"/>
    </row>
    <row r="798" spans="1:7">
      <c r="A798" s="116"/>
      <c r="B798" s="94"/>
      <c r="C798" s="78"/>
      <c r="D798" s="36"/>
      <c r="E798" s="36"/>
      <c r="F798" s="36"/>
      <c r="G798" s="36"/>
    </row>
    <row r="799" spans="1:7">
      <c r="A799" s="116"/>
      <c r="B799" s="94"/>
      <c r="C799" s="73"/>
      <c r="D799" s="77"/>
      <c r="E799" s="41"/>
      <c r="F799" s="84"/>
      <c r="G799" s="92"/>
    </row>
    <row r="800" spans="1:7">
      <c r="A800" s="115"/>
      <c r="B800" s="74"/>
      <c r="C800" s="78"/>
      <c r="D800" s="77"/>
      <c r="E800" s="41"/>
      <c r="F800" s="84"/>
      <c r="G800" s="92"/>
    </row>
    <row r="801" spans="1:7" ht="13.5">
      <c r="A801" s="115"/>
      <c r="B801" s="74"/>
      <c r="C801" s="58"/>
      <c r="D801" s="36"/>
      <c r="E801" s="36"/>
      <c r="F801" s="36"/>
      <c r="G801" s="36"/>
    </row>
    <row r="802" spans="1:7">
      <c r="A802" s="115"/>
      <c r="B802" s="74"/>
      <c r="C802" s="78"/>
      <c r="D802" s="36"/>
      <c r="E802" s="36"/>
      <c r="F802" s="36"/>
      <c r="G802" s="36"/>
    </row>
    <row r="803" spans="1:7">
      <c r="A803" s="115"/>
      <c r="B803" s="74"/>
      <c r="C803" s="78"/>
      <c r="D803" s="77"/>
      <c r="E803" s="41"/>
      <c r="F803" s="84"/>
      <c r="G803" s="92"/>
    </row>
    <row r="804" spans="1:7">
      <c r="A804" s="116"/>
      <c r="B804" s="74"/>
      <c r="C804" s="73"/>
      <c r="D804" s="77"/>
      <c r="E804" s="41"/>
      <c r="F804" s="84"/>
      <c r="G804" s="92"/>
    </row>
    <row r="805" spans="1:7">
      <c r="A805" s="116"/>
      <c r="B805" s="74"/>
      <c r="C805" s="78"/>
      <c r="D805" s="77"/>
      <c r="E805" s="41"/>
    </row>
    <row r="806" spans="1:7">
      <c r="A806" s="116"/>
      <c r="B806" s="74"/>
      <c r="C806" s="78"/>
      <c r="D806" s="77"/>
      <c r="E806" s="41"/>
    </row>
    <row r="807" spans="1:7">
      <c r="A807" s="116"/>
      <c r="B807" s="74"/>
      <c r="C807" s="78"/>
      <c r="D807" s="77"/>
      <c r="E807" s="41"/>
      <c r="F807" s="84"/>
      <c r="G807" s="92"/>
    </row>
    <row r="808" spans="1:7">
      <c r="A808" s="116"/>
      <c r="B808" s="74"/>
      <c r="C808" s="78"/>
      <c r="D808" s="77"/>
      <c r="E808" s="41"/>
      <c r="F808" s="84"/>
      <c r="G808" s="92"/>
    </row>
    <row r="809" spans="1:7" ht="13.5">
      <c r="A809" s="116"/>
      <c r="B809" s="74"/>
      <c r="C809" s="58"/>
      <c r="D809" s="77"/>
      <c r="E809" s="41"/>
      <c r="F809" s="84"/>
      <c r="G809" s="92"/>
    </row>
    <row r="810" spans="1:7">
      <c r="A810" s="116"/>
      <c r="B810" s="74"/>
      <c r="C810" s="78"/>
      <c r="D810" s="77"/>
      <c r="E810" s="41"/>
      <c r="F810" s="84"/>
      <c r="G810" s="92"/>
    </row>
    <row r="811" spans="1:7">
      <c r="A811" s="116"/>
      <c r="B811" s="74"/>
      <c r="C811" s="78"/>
      <c r="D811" s="77"/>
      <c r="E811" s="41"/>
      <c r="F811" s="84"/>
      <c r="G811" s="92"/>
    </row>
    <row r="812" spans="1:7">
      <c r="A812" s="116"/>
      <c r="B812" s="74"/>
      <c r="C812" s="78"/>
      <c r="D812" s="77"/>
      <c r="E812" s="41"/>
      <c r="F812" s="84"/>
      <c r="G812" s="92"/>
    </row>
    <row r="813" spans="1:7">
      <c r="A813" s="116"/>
      <c r="B813" s="94"/>
      <c r="C813" s="78"/>
      <c r="D813" s="77"/>
      <c r="E813" s="41"/>
      <c r="F813" s="84"/>
      <c r="G813" s="92"/>
    </row>
    <row r="814" spans="1:7">
      <c r="A814" s="116"/>
      <c r="B814" s="3"/>
      <c r="C814" s="93"/>
      <c r="D814" s="2"/>
      <c r="E814" s="39"/>
      <c r="F814" s="82"/>
      <c r="G814" s="80"/>
    </row>
    <row r="815" spans="1:7">
      <c r="A815" s="116"/>
      <c r="B815" s="3"/>
      <c r="C815" s="93"/>
      <c r="D815" s="2"/>
      <c r="E815" s="39"/>
      <c r="F815" s="82"/>
      <c r="G815" s="80"/>
    </row>
    <row r="817" spans="1:7">
      <c r="B817" s="3"/>
      <c r="C817" s="93"/>
      <c r="D817" s="2"/>
      <c r="E817" s="61"/>
      <c r="F817" s="84"/>
      <c r="G817" s="84"/>
    </row>
    <row r="818" spans="1:7">
      <c r="B818" s="94"/>
      <c r="C818" s="75"/>
      <c r="D818" s="76"/>
      <c r="E818" s="62"/>
      <c r="F818" s="30"/>
      <c r="G818" s="92"/>
    </row>
    <row r="819" spans="1:7" ht="13.5">
      <c r="B819" s="94"/>
      <c r="C819" s="58"/>
      <c r="D819" s="76"/>
      <c r="E819" s="62"/>
      <c r="F819" s="30"/>
      <c r="G819" s="92"/>
    </row>
    <row r="820" spans="1:7" ht="13.5">
      <c r="B820" s="94"/>
      <c r="C820" s="58"/>
      <c r="D820" s="76"/>
      <c r="E820" s="62"/>
      <c r="F820" s="30"/>
      <c r="G820" s="92"/>
    </row>
    <row r="821" spans="1:7" ht="13.5">
      <c r="B821" s="94"/>
      <c r="C821" s="58"/>
      <c r="D821" s="76"/>
      <c r="E821" s="62"/>
      <c r="F821" s="30"/>
      <c r="G821" s="92"/>
    </row>
    <row r="822" spans="1:7">
      <c r="B822" s="94"/>
      <c r="C822" s="75"/>
      <c r="D822" s="76"/>
      <c r="E822" s="62"/>
      <c r="F822" s="30"/>
      <c r="G822" s="92"/>
    </row>
    <row r="823" spans="1:7">
      <c r="B823" s="94"/>
      <c r="C823" s="75"/>
      <c r="D823" s="76"/>
      <c r="E823" s="62"/>
      <c r="F823" s="30"/>
      <c r="G823" s="92"/>
    </row>
    <row r="824" spans="1:7">
      <c r="B824" s="94"/>
      <c r="C824" s="75"/>
      <c r="D824" s="76"/>
      <c r="E824" s="62"/>
      <c r="F824" s="30"/>
      <c r="G824" s="92"/>
    </row>
    <row r="825" spans="1:7">
      <c r="B825" s="94"/>
      <c r="C825" s="75"/>
      <c r="D825" s="76"/>
      <c r="E825" s="62"/>
      <c r="F825" s="30"/>
      <c r="G825" s="92"/>
    </row>
    <row r="826" spans="1:7">
      <c r="B826" s="94"/>
      <c r="C826" s="63"/>
      <c r="D826" s="76"/>
      <c r="E826" s="62"/>
      <c r="F826" s="30"/>
      <c r="G826" s="92"/>
    </row>
    <row r="827" spans="1:7" s="34" customFormat="1">
      <c r="A827" s="35"/>
      <c r="B827" s="74"/>
      <c r="C827" s="78"/>
      <c r="D827" s="77"/>
      <c r="E827" s="41"/>
      <c r="F827" s="84"/>
      <c r="G827" s="92"/>
    </row>
    <row r="828" spans="1:7">
      <c r="B828" s="94"/>
      <c r="C828" s="63"/>
      <c r="D828" s="76"/>
      <c r="E828" s="62"/>
      <c r="F828" s="84"/>
      <c r="G828" s="84"/>
    </row>
    <row r="829" spans="1:7">
      <c r="B829" s="74"/>
      <c r="C829" s="78"/>
      <c r="D829" s="77"/>
      <c r="E829" s="41"/>
      <c r="F829" s="84"/>
      <c r="G829" s="92"/>
    </row>
    <row r="830" spans="1:7">
      <c r="B830" s="74"/>
      <c r="C830" s="78"/>
      <c r="D830" s="77"/>
      <c r="E830" s="41"/>
      <c r="F830" s="84"/>
      <c r="G830" s="92"/>
    </row>
    <row r="831" spans="1:7">
      <c r="B831" s="74"/>
      <c r="C831" s="78"/>
      <c r="D831" s="77"/>
      <c r="E831" s="41"/>
      <c r="F831" s="84"/>
      <c r="G831" s="92"/>
    </row>
    <row r="832" spans="1:7">
      <c r="B832" s="74"/>
      <c r="C832" s="78"/>
      <c r="D832" s="77"/>
      <c r="E832" s="41"/>
      <c r="F832" s="84"/>
      <c r="G832" s="92"/>
    </row>
    <row r="833" spans="2:7">
      <c r="B833" s="74"/>
      <c r="C833" s="78"/>
      <c r="D833" s="77"/>
      <c r="E833" s="41"/>
      <c r="F833" s="84"/>
      <c r="G833" s="92"/>
    </row>
    <row r="834" spans="2:7">
      <c r="B834" s="94"/>
      <c r="C834" s="63"/>
      <c r="D834" s="76"/>
      <c r="E834" s="62"/>
      <c r="F834" s="84"/>
      <c r="G834" s="92"/>
    </row>
    <row r="835" spans="2:7">
      <c r="B835" s="94"/>
      <c r="C835" s="63"/>
      <c r="D835" s="36"/>
      <c r="E835" s="36"/>
      <c r="F835" s="36"/>
      <c r="G835" s="36"/>
    </row>
    <row r="836" spans="2:7">
      <c r="B836" s="94"/>
      <c r="C836" s="63"/>
      <c r="D836" s="76"/>
      <c r="E836" s="62"/>
      <c r="F836" s="84"/>
      <c r="G836" s="92"/>
    </row>
    <row r="837" spans="2:7">
      <c r="B837" s="94"/>
      <c r="C837" s="63"/>
      <c r="D837" s="76"/>
      <c r="E837" s="62"/>
      <c r="F837" s="84"/>
      <c r="G837" s="92"/>
    </row>
    <row r="838" spans="2:7">
      <c r="B838" s="94"/>
      <c r="C838" s="63"/>
      <c r="D838" s="76"/>
      <c r="E838" s="62"/>
      <c r="F838" s="84"/>
      <c r="G838" s="92"/>
    </row>
    <row r="839" spans="2:7">
      <c r="B839" s="94"/>
      <c r="C839" s="63"/>
      <c r="D839" s="36"/>
      <c r="E839" s="36"/>
      <c r="F839" s="36"/>
      <c r="G839" s="36"/>
    </row>
    <row r="840" spans="2:7">
      <c r="B840" s="94"/>
      <c r="C840" s="63"/>
      <c r="D840" s="76"/>
      <c r="E840" s="62"/>
      <c r="F840" s="84"/>
      <c r="G840" s="92"/>
    </row>
    <row r="841" spans="2:7">
      <c r="B841" s="94"/>
      <c r="C841" s="63"/>
      <c r="D841" s="76"/>
      <c r="E841" s="62"/>
      <c r="F841" s="84"/>
      <c r="G841" s="92"/>
    </row>
    <row r="842" spans="2:7">
      <c r="B842" s="94"/>
      <c r="C842" s="63"/>
      <c r="D842" s="76"/>
      <c r="E842" s="62"/>
      <c r="F842" s="84"/>
      <c r="G842" s="92"/>
    </row>
    <row r="843" spans="2:7">
      <c r="B843" s="94"/>
      <c r="C843" s="63"/>
      <c r="D843" s="36"/>
      <c r="E843" s="36"/>
      <c r="F843" s="36"/>
      <c r="G843" s="36"/>
    </row>
    <row r="844" spans="2:7">
      <c r="B844" s="94"/>
      <c r="C844" s="63"/>
      <c r="D844" s="76"/>
      <c r="E844" s="62"/>
      <c r="F844" s="84"/>
      <c r="G844" s="92"/>
    </row>
    <row r="845" spans="2:7">
      <c r="B845" s="94"/>
      <c r="C845" s="63"/>
      <c r="D845" s="76"/>
      <c r="E845" s="62"/>
      <c r="F845" s="84"/>
      <c r="G845" s="92"/>
    </row>
    <row r="846" spans="2:7">
      <c r="B846" s="94"/>
      <c r="C846" s="63"/>
      <c r="D846" s="76"/>
      <c r="E846" s="62"/>
      <c r="F846" s="84"/>
      <c r="G846" s="92"/>
    </row>
    <row r="847" spans="2:7">
      <c r="B847" s="94"/>
      <c r="C847" s="63"/>
      <c r="D847" s="36"/>
      <c r="E847" s="36"/>
      <c r="F847" s="36"/>
      <c r="G847" s="36"/>
    </row>
    <row r="848" spans="2:7">
      <c r="B848" s="94"/>
      <c r="C848" s="63"/>
      <c r="D848" s="76"/>
      <c r="E848" s="62"/>
      <c r="F848" s="84"/>
      <c r="G848" s="92"/>
    </row>
    <row r="849" spans="2:7">
      <c r="B849" s="94"/>
      <c r="C849" s="63"/>
      <c r="D849" s="76"/>
      <c r="E849" s="62"/>
      <c r="F849" s="84"/>
      <c r="G849" s="92"/>
    </row>
    <row r="850" spans="2:7">
      <c r="B850" s="94"/>
      <c r="C850" s="63"/>
      <c r="D850" s="76"/>
      <c r="E850" s="62"/>
      <c r="F850" s="84"/>
      <c r="G850" s="92"/>
    </row>
    <row r="851" spans="2:7">
      <c r="B851" s="94"/>
      <c r="C851" s="63"/>
      <c r="D851" s="76"/>
      <c r="E851" s="62"/>
      <c r="F851" s="84"/>
      <c r="G851" s="92"/>
    </row>
    <row r="852" spans="2:7">
      <c r="B852" s="94"/>
      <c r="C852" s="63"/>
      <c r="D852" s="76"/>
      <c r="E852" s="62"/>
      <c r="F852" s="84"/>
      <c r="G852" s="92"/>
    </row>
    <row r="853" spans="2:7">
      <c r="B853" s="94"/>
      <c r="C853" s="63"/>
      <c r="D853" s="76"/>
      <c r="E853" s="62"/>
      <c r="F853" s="84"/>
      <c r="G853" s="92"/>
    </row>
    <row r="854" spans="2:7">
      <c r="B854" s="94"/>
      <c r="C854" s="63"/>
      <c r="D854" s="76"/>
      <c r="E854" s="62"/>
      <c r="F854" s="84"/>
      <c r="G854" s="84"/>
    </row>
    <row r="855" spans="2:7">
      <c r="B855" s="74"/>
      <c r="C855" s="78"/>
      <c r="D855" s="77"/>
      <c r="E855" s="41"/>
      <c r="F855" s="84"/>
      <c r="G855" s="92"/>
    </row>
    <row r="856" spans="2:7">
      <c r="B856" s="74"/>
      <c r="C856" s="63"/>
      <c r="D856" s="76"/>
      <c r="E856" s="62"/>
      <c r="F856" s="84"/>
      <c r="G856" s="84"/>
    </row>
    <row r="857" spans="2:7">
      <c r="B857" s="74"/>
      <c r="C857" s="78"/>
      <c r="D857" s="77"/>
      <c r="E857" s="41"/>
      <c r="F857" s="84"/>
      <c r="G857" s="92"/>
    </row>
    <row r="858" spans="2:7">
      <c r="B858" s="94"/>
      <c r="C858" s="63"/>
      <c r="D858" s="76"/>
      <c r="E858" s="62"/>
      <c r="F858" s="84"/>
      <c r="G858" s="92"/>
    </row>
    <row r="859" spans="2:7">
      <c r="B859" s="94"/>
      <c r="C859" s="63"/>
      <c r="D859" s="76"/>
      <c r="E859" s="62"/>
      <c r="F859" s="84"/>
      <c r="G859" s="92"/>
    </row>
    <row r="860" spans="2:7">
      <c r="B860" s="94"/>
      <c r="C860" s="63"/>
      <c r="D860" s="76"/>
      <c r="E860" s="62"/>
      <c r="F860" s="90"/>
      <c r="G860" s="90"/>
    </row>
    <row r="861" spans="2:7">
      <c r="B861" s="94"/>
      <c r="C861" s="63"/>
      <c r="D861" s="76"/>
      <c r="E861" s="62"/>
      <c r="F861" s="90"/>
      <c r="G861" s="90"/>
    </row>
    <row r="862" spans="2:7">
      <c r="B862" s="94"/>
      <c r="C862" s="63"/>
      <c r="D862" s="76"/>
      <c r="E862" s="62"/>
      <c r="F862" s="90"/>
      <c r="G862" s="92"/>
    </row>
    <row r="863" spans="2:7">
      <c r="B863" s="94"/>
      <c r="C863" s="63"/>
      <c r="D863" s="76"/>
      <c r="E863" s="62"/>
      <c r="F863" s="90"/>
      <c r="G863" s="92"/>
    </row>
    <row r="864" spans="2:7">
      <c r="B864" s="94"/>
      <c r="C864" s="63"/>
      <c r="D864" s="76"/>
      <c r="E864" s="62"/>
      <c r="F864" s="90"/>
      <c r="G864" s="92"/>
    </row>
    <row r="865" spans="2:7">
      <c r="B865" s="94"/>
      <c r="C865" s="63"/>
      <c r="D865" s="76"/>
      <c r="E865" s="62"/>
      <c r="F865" s="90"/>
      <c r="G865" s="92"/>
    </row>
    <row r="866" spans="2:7">
      <c r="B866" s="94"/>
      <c r="C866" s="63"/>
      <c r="D866" s="76"/>
      <c r="E866" s="62"/>
      <c r="F866" s="90"/>
      <c r="G866" s="92"/>
    </row>
    <row r="867" spans="2:7">
      <c r="B867" s="94"/>
      <c r="C867" s="63"/>
      <c r="D867" s="76"/>
      <c r="E867" s="62"/>
      <c r="F867" s="90"/>
      <c r="G867" s="92"/>
    </row>
    <row r="868" spans="2:7">
      <c r="B868" s="94"/>
      <c r="C868" s="63"/>
      <c r="D868" s="76"/>
      <c r="E868" s="62"/>
      <c r="F868" s="90"/>
      <c r="G868" s="92"/>
    </row>
    <row r="869" spans="2:7">
      <c r="B869" s="94"/>
      <c r="C869" s="63"/>
      <c r="D869" s="76"/>
      <c r="E869" s="62"/>
      <c r="F869" s="90"/>
      <c r="G869" s="92"/>
    </row>
    <row r="870" spans="2:7">
      <c r="B870" s="94"/>
      <c r="C870" s="63"/>
      <c r="D870" s="76"/>
      <c r="E870" s="62"/>
      <c r="F870" s="90"/>
      <c r="G870" s="92"/>
    </row>
    <row r="871" spans="2:7">
      <c r="B871" s="94"/>
      <c r="C871" s="63"/>
      <c r="D871" s="76"/>
      <c r="E871" s="62"/>
      <c r="F871" s="90"/>
      <c r="G871" s="92"/>
    </row>
    <row r="872" spans="2:7">
      <c r="B872" s="94"/>
      <c r="C872" s="63"/>
      <c r="D872" s="36"/>
      <c r="E872" s="36"/>
      <c r="F872" s="36"/>
      <c r="G872" s="36"/>
    </row>
    <row r="873" spans="2:7">
      <c r="B873" s="94"/>
      <c r="C873" s="63"/>
      <c r="D873" s="76"/>
      <c r="E873" s="62"/>
      <c r="F873" s="90"/>
      <c r="G873" s="92"/>
    </row>
    <row r="874" spans="2:7">
      <c r="B874" s="94"/>
      <c r="C874" s="63"/>
      <c r="D874" s="76"/>
      <c r="E874" s="62"/>
      <c r="F874" s="90"/>
      <c r="G874" s="92"/>
    </row>
    <row r="875" spans="2:7">
      <c r="B875" s="94"/>
      <c r="C875" s="63"/>
      <c r="D875" s="76"/>
      <c r="E875" s="62"/>
      <c r="F875" s="90"/>
      <c r="G875" s="92"/>
    </row>
    <row r="876" spans="2:7">
      <c r="B876" s="94"/>
      <c r="C876" s="63"/>
      <c r="D876" s="76"/>
      <c r="E876" s="62"/>
      <c r="F876" s="90"/>
      <c r="G876" s="92"/>
    </row>
    <row r="877" spans="2:7">
      <c r="B877" s="94"/>
      <c r="C877" s="63"/>
      <c r="D877" s="76"/>
      <c r="E877" s="62"/>
      <c r="F877" s="90"/>
      <c r="G877" s="92"/>
    </row>
    <row r="878" spans="2:7">
      <c r="B878" s="94"/>
      <c r="C878" s="63"/>
      <c r="D878" s="76"/>
      <c r="E878" s="62"/>
      <c r="F878" s="90"/>
      <c r="G878" s="92"/>
    </row>
    <row r="879" spans="2:7">
      <c r="B879" s="94"/>
      <c r="C879" s="63"/>
      <c r="D879" s="76"/>
      <c r="E879" s="62"/>
      <c r="F879" s="90"/>
      <c r="G879" s="92"/>
    </row>
    <row r="880" spans="2:7">
      <c r="B880" s="94"/>
      <c r="C880" s="63"/>
      <c r="D880" s="76"/>
      <c r="E880" s="62"/>
      <c r="F880" s="90"/>
      <c r="G880" s="92"/>
    </row>
    <row r="881" spans="2:7">
      <c r="B881" s="94"/>
      <c r="C881" s="63"/>
      <c r="D881" s="36"/>
      <c r="E881" s="36"/>
      <c r="F881" s="36"/>
      <c r="G881" s="36"/>
    </row>
    <row r="882" spans="2:7">
      <c r="B882" s="94"/>
      <c r="C882" s="63"/>
      <c r="D882" s="76"/>
      <c r="E882" s="62"/>
      <c r="F882" s="90"/>
      <c r="G882" s="92"/>
    </row>
    <row r="883" spans="2:7">
      <c r="B883" s="94"/>
      <c r="C883" s="63"/>
      <c r="D883" s="76"/>
      <c r="E883" s="62"/>
      <c r="F883" s="90"/>
      <c r="G883" s="92"/>
    </row>
    <row r="884" spans="2:7">
      <c r="B884" s="94"/>
      <c r="C884" s="63"/>
      <c r="D884" s="76"/>
      <c r="E884" s="62"/>
      <c r="F884" s="90"/>
      <c r="G884" s="92"/>
    </row>
    <row r="885" spans="2:7">
      <c r="B885" s="94"/>
      <c r="C885" s="63"/>
      <c r="D885" s="76"/>
      <c r="E885" s="62"/>
      <c r="F885" s="90"/>
      <c r="G885" s="92"/>
    </row>
    <row r="886" spans="2:7">
      <c r="B886" s="74"/>
      <c r="C886" s="63"/>
      <c r="D886" s="76"/>
      <c r="E886" s="62"/>
      <c r="F886" s="90"/>
      <c r="G886" s="92"/>
    </row>
    <row r="887" spans="2:7">
      <c r="B887" s="94"/>
      <c r="C887" s="63"/>
      <c r="D887" s="76"/>
      <c r="E887" s="62"/>
      <c r="F887" s="90"/>
      <c r="G887" s="92"/>
    </row>
    <row r="888" spans="2:7">
      <c r="B888" s="94"/>
      <c r="C888" s="63"/>
      <c r="D888" s="76"/>
      <c r="E888" s="62"/>
      <c r="F888" s="90"/>
      <c r="G888" s="90"/>
    </row>
    <row r="889" spans="2:7">
      <c r="B889" s="94"/>
      <c r="C889" s="63"/>
      <c r="D889" s="76"/>
      <c r="E889" s="62"/>
      <c r="F889" s="90"/>
      <c r="G889" s="90"/>
    </row>
    <row r="890" spans="2:7">
      <c r="B890" s="94"/>
      <c r="C890" s="63"/>
      <c r="D890" s="76"/>
      <c r="E890" s="62"/>
      <c r="F890" s="90"/>
      <c r="G890" s="92"/>
    </row>
    <row r="891" spans="2:7">
      <c r="B891" s="94"/>
      <c r="C891" s="63"/>
      <c r="D891" s="76"/>
      <c r="E891" s="62"/>
      <c r="F891" s="90"/>
      <c r="G891" s="92"/>
    </row>
    <row r="892" spans="2:7">
      <c r="B892" s="94"/>
      <c r="C892" s="63"/>
      <c r="D892" s="76"/>
      <c r="E892" s="62"/>
      <c r="F892" s="90"/>
      <c r="G892" s="90"/>
    </row>
    <row r="893" spans="2:7">
      <c r="B893" s="94"/>
      <c r="C893" s="63"/>
      <c r="D893" s="76"/>
      <c r="E893" s="62"/>
      <c r="F893" s="84"/>
      <c r="G893" s="92"/>
    </row>
    <row r="894" spans="2:7">
      <c r="B894" s="94"/>
      <c r="C894" s="63"/>
      <c r="D894" s="76"/>
      <c r="E894" s="62"/>
      <c r="F894" s="84"/>
      <c r="G894" s="84"/>
    </row>
    <row r="895" spans="2:7">
      <c r="B895" s="94"/>
      <c r="C895" s="63"/>
      <c r="D895" s="76"/>
      <c r="E895" s="62"/>
      <c r="F895" s="84"/>
      <c r="G895" s="84"/>
    </row>
    <row r="896" spans="2:7">
      <c r="B896" s="94"/>
      <c r="C896" s="63"/>
      <c r="D896" s="76"/>
      <c r="E896" s="62"/>
      <c r="F896" s="84"/>
      <c r="G896" s="92"/>
    </row>
    <row r="897" spans="1:7">
      <c r="B897" s="74"/>
      <c r="C897" s="63"/>
      <c r="D897" s="76"/>
      <c r="E897" s="62"/>
      <c r="F897" s="84"/>
      <c r="G897" s="92"/>
    </row>
    <row r="898" spans="1:7">
      <c r="B898" s="74"/>
      <c r="C898" s="63"/>
      <c r="D898" s="76"/>
      <c r="E898" s="62"/>
      <c r="F898" s="84"/>
      <c r="G898" s="84"/>
    </row>
    <row r="899" spans="1:7">
      <c r="B899" s="94"/>
      <c r="C899" s="63"/>
      <c r="D899" s="76"/>
      <c r="E899" s="62"/>
      <c r="F899" s="30"/>
      <c r="G899" s="92"/>
    </row>
    <row r="900" spans="1:7">
      <c r="B900" s="94"/>
      <c r="C900" s="63"/>
      <c r="D900" s="76"/>
      <c r="E900" s="62"/>
      <c r="F900" s="30"/>
      <c r="G900" s="92"/>
    </row>
    <row r="901" spans="1:7">
      <c r="B901" s="94"/>
      <c r="C901" s="63"/>
      <c r="D901" s="76"/>
      <c r="E901" s="62"/>
      <c r="F901" s="30"/>
      <c r="G901" s="92"/>
    </row>
    <row r="902" spans="1:7">
      <c r="B902" s="94"/>
      <c r="C902" s="63"/>
      <c r="D902" s="76"/>
      <c r="E902" s="62"/>
      <c r="F902" s="30"/>
      <c r="G902" s="92"/>
    </row>
    <row r="903" spans="1:7">
      <c r="B903" s="94"/>
      <c r="C903" s="63"/>
      <c r="D903" s="76"/>
      <c r="E903" s="62"/>
      <c r="F903" s="30"/>
      <c r="G903" s="92"/>
    </row>
    <row r="904" spans="1:7">
      <c r="B904" s="94"/>
      <c r="C904" s="40"/>
      <c r="D904" s="76"/>
      <c r="E904" s="62"/>
      <c r="F904" s="30"/>
      <c r="G904" s="92"/>
    </row>
    <row r="905" spans="1:7">
      <c r="B905" s="94"/>
      <c r="C905" s="40"/>
      <c r="D905" s="76"/>
      <c r="E905" s="62"/>
      <c r="F905" s="30"/>
      <c r="G905" s="92"/>
    </row>
    <row r="906" spans="1:7">
      <c r="B906" s="94"/>
      <c r="C906" s="64"/>
      <c r="D906" s="65"/>
      <c r="E906" s="66"/>
      <c r="F906" s="89"/>
      <c r="G906" s="83"/>
    </row>
    <row r="907" spans="1:7">
      <c r="B907" s="94"/>
      <c r="C907" s="64"/>
      <c r="D907" s="65"/>
      <c r="E907" s="66"/>
      <c r="F907" s="89"/>
      <c r="G907" s="83"/>
    </row>
    <row r="908" spans="1:7">
      <c r="B908" s="67"/>
      <c r="C908" s="64"/>
      <c r="D908" s="65"/>
      <c r="E908" s="66"/>
      <c r="F908" s="89"/>
      <c r="G908" s="83"/>
    </row>
    <row r="909" spans="1:7">
      <c r="B909" s="67"/>
      <c r="C909" s="64"/>
      <c r="D909" s="65"/>
      <c r="E909" s="66"/>
      <c r="F909" s="89"/>
      <c r="G909" s="83"/>
    </row>
    <row r="910" spans="1:7">
      <c r="B910" s="94"/>
      <c r="C910" s="63"/>
      <c r="D910" s="76"/>
      <c r="E910" s="62"/>
      <c r="F910" s="84"/>
      <c r="G910" s="84"/>
    </row>
    <row r="911" spans="1:7">
      <c r="B911" s="3"/>
      <c r="C911" s="93"/>
      <c r="D911" s="2"/>
      <c r="E911" s="61"/>
      <c r="F911" s="84"/>
      <c r="G911" s="80"/>
    </row>
    <row r="912" spans="1:7">
      <c r="A912" s="112"/>
      <c r="B912" s="51"/>
      <c r="C912" s="52"/>
      <c r="D912" s="53"/>
      <c r="E912" s="54"/>
      <c r="F912" s="87"/>
      <c r="G912" s="87"/>
    </row>
  </sheetData>
  <sheetProtection algorithmName="SHA-512" hashValue="6XAAhjBhZvp3FDhuaXpvRy10ciWLOezB7OUmUrCnmr/mC2O6vor75dEtG4OJDpvE0zu8/eFcb+L2QSVV9/czcw==" saltValue="DuETWFnEdMWb/9mYkDGNlQ==" spinCount="100000" sheet="1"/>
  <phoneticPr fontId="231" type="noConversion"/>
  <pageMargins left="0.70866141732283472" right="0.39370078740157483" top="0.97499999999999998" bottom="0.74803149606299213" header="0.31496062992125984"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&amp;L&amp;8&amp;K04-024&amp;A&amp;R&amp;"Arial Narrow,Navadno"&amp;8&amp;K04-022&amp;P/&amp;N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showGridLines="0" zoomScale="85" zoomScaleNormal="100" zoomScaleSheetLayoutView="100" workbookViewId="0">
      <selection activeCell="B18" sqref="B18"/>
    </sheetView>
  </sheetViews>
  <sheetFormatPr defaultColWidth="9.140625" defaultRowHeight="16.5"/>
  <cols>
    <col min="1" max="1" width="4.7109375" style="242" customWidth="1"/>
    <col min="2" max="2" width="64.85546875" style="242" customWidth="1"/>
    <col min="3" max="3" width="20.7109375" style="242" customWidth="1"/>
    <col min="4" max="4" width="14.7109375" style="242" customWidth="1"/>
    <col min="5" max="5" width="12.42578125" style="243" bestFit="1" customWidth="1"/>
    <col min="6" max="6" width="12.42578125" style="242" bestFit="1" customWidth="1"/>
    <col min="7" max="16384" width="9.140625" style="242"/>
  </cols>
  <sheetData>
    <row r="2" spans="1:5" s="242" customFormat="1" ht="24" thickBot="1">
      <c r="A2" s="240"/>
      <c r="B2" s="241" t="s">
        <v>123</v>
      </c>
      <c r="C2" s="240"/>
      <c r="E2" s="243"/>
    </row>
    <row r="3" spans="1:5" s="242" customFormat="1" ht="17.25" thickTop="1">
      <c r="B3" s="244"/>
      <c r="E3" s="243"/>
    </row>
    <row r="4" spans="1:5" s="248" customFormat="1" ht="30.75" customHeight="1">
      <c r="A4" s="245" t="s">
        <v>85</v>
      </c>
      <c r="B4" s="246" t="s">
        <v>86</v>
      </c>
      <c r="C4" s="247" t="s">
        <v>87</v>
      </c>
      <c r="E4" s="249"/>
    </row>
    <row r="5" spans="1:5" s="242" customFormat="1" ht="25.5" customHeight="1">
      <c r="A5" s="250" t="s">
        <v>1</v>
      </c>
      <c r="B5" s="251" t="s">
        <v>424</v>
      </c>
      <c r="C5" s="252">
        <f>'A-GO'!G11</f>
        <v>0</v>
      </c>
      <c r="D5" s="243"/>
      <c r="E5" s="243"/>
    </row>
    <row r="6" spans="1:5" s="242" customFormat="1" ht="25.5" customHeight="1">
      <c r="A6" s="250" t="s">
        <v>117</v>
      </c>
      <c r="B6" s="251" t="s">
        <v>471</v>
      </c>
      <c r="C6" s="252">
        <f>'B-STRELOVOD'!G7</f>
        <v>0</v>
      </c>
      <c r="D6" s="243"/>
      <c r="E6" s="243"/>
    </row>
    <row r="7" spans="1:5" s="242" customFormat="1" ht="50.1" customHeight="1" thickBot="1">
      <c r="A7" s="253"/>
      <c r="B7" s="254" t="s">
        <v>485</v>
      </c>
      <c r="C7" s="255">
        <f>SUM(C5:C6)</f>
        <v>0</v>
      </c>
      <c r="D7" s="243"/>
      <c r="E7" s="243"/>
    </row>
    <row r="8" spans="1:5" s="242" customFormat="1" ht="25.5" customHeight="1" thickTop="1">
      <c r="A8" s="250"/>
      <c r="B8" s="251"/>
      <c r="C8" s="252"/>
      <c r="D8" s="243"/>
      <c r="E8" s="243"/>
    </row>
    <row r="9" spans="1:5" s="242" customFormat="1" ht="25.5" customHeight="1">
      <c r="A9" s="250" t="s">
        <v>472</v>
      </c>
      <c r="B9" s="251" t="s">
        <v>484</v>
      </c>
      <c r="C9" s="252">
        <f>C7*0.05</f>
        <v>0</v>
      </c>
      <c r="E9" s="243"/>
    </row>
    <row r="10" spans="1:5" s="242" customFormat="1" ht="25.5" customHeight="1">
      <c r="A10" s="256"/>
      <c r="B10" s="257"/>
      <c r="C10" s="258"/>
      <c r="E10" s="243"/>
    </row>
    <row r="11" spans="1:5" s="242" customFormat="1" ht="50.1" customHeight="1" thickBot="1">
      <c r="A11" s="259"/>
      <c r="B11" s="260" t="s">
        <v>474</v>
      </c>
      <c r="C11" s="261">
        <f>C9+C7</f>
        <v>0</v>
      </c>
      <c r="D11" s="243"/>
      <c r="E11" s="243"/>
    </row>
    <row r="12" spans="1:5" s="242" customFormat="1" ht="18" customHeight="1" thickTop="1">
      <c r="A12" s="262"/>
      <c r="B12" s="263"/>
      <c r="C12" s="264"/>
      <c r="E12" s="243"/>
    </row>
    <row r="13" spans="1:5" s="242" customFormat="1" ht="25.5" customHeight="1" thickBot="1">
      <c r="A13" s="259"/>
      <c r="B13" s="265" t="s">
        <v>65</v>
      </c>
      <c r="C13" s="261">
        <f>C11*0.22</f>
        <v>0</v>
      </c>
      <c r="E13" s="243"/>
    </row>
    <row r="14" spans="1:5" s="242" customFormat="1" ht="17.25" customHeight="1" thickTop="1">
      <c r="A14" s="262"/>
      <c r="B14" s="266"/>
      <c r="C14" s="267"/>
      <c r="E14" s="243"/>
    </row>
    <row r="15" spans="1:5" s="242" customFormat="1" ht="50.1" customHeight="1" thickBot="1">
      <c r="A15" s="268"/>
      <c r="B15" s="269" t="s">
        <v>66</v>
      </c>
      <c r="C15" s="270">
        <f>C11+C13</f>
        <v>0</v>
      </c>
      <c r="E15" s="243"/>
    </row>
    <row r="16" spans="1:5" s="242" customFormat="1" ht="17.25" thickTop="1">
      <c r="E16" s="243"/>
    </row>
  </sheetData>
  <sheetProtection algorithmName="SHA-512" hashValue="dLtJrpVXNegOkIyNE0K3gfrClUNWi4+gwzoC29PHJnOlsm2fYWxDfz5KEw7eZmpmTAXChkT+pCRvLLjxiqmP1g==" saltValue="M1zYkw+NqlRf06M0PPBkoA==" spinCount="100000" sheet="1"/>
  <pageMargins left="0.70866141732283472" right="0.39215686274509803" top="0.94488188976377963" bottom="0.74803149606299213" header="0.31496062992125984" footer="0.31496062992125984"/>
  <pageSetup paperSize="9" orientation="portrait" horizontalDpi="1200" verticalDpi="1200"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Narrow,Navadno"&amp;8&amp;K04-019&amp;A&amp;R&amp;"Arial Narrow,Navadno"&amp;8&amp;K04-021&amp;P/&amp;N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365"/>
  <sheetViews>
    <sheetView showZeros="0" view="pageLayout" zoomScale="115" zoomScaleNormal="100" zoomScaleSheetLayoutView="100" zoomScalePageLayoutView="115" workbookViewId="0">
      <selection activeCell="E22" sqref="E22"/>
    </sheetView>
  </sheetViews>
  <sheetFormatPr defaultColWidth="9.140625" defaultRowHeight="12.75"/>
  <cols>
    <col min="1" max="1" width="4.7109375" style="135" customWidth="1"/>
    <col min="2" max="2" width="4.7109375" style="171" customWidth="1"/>
    <col min="3" max="3" width="45.7109375" style="186" customWidth="1"/>
    <col min="4" max="4" width="5.7109375" style="142" customWidth="1"/>
    <col min="5" max="5" width="7.7109375" style="172" customWidth="1"/>
    <col min="6" max="7" width="13.7109375" style="291" customWidth="1"/>
    <col min="8" max="8" width="9.140625" style="272"/>
    <col min="9" max="16384" width="9.140625" style="182"/>
  </cols>
  <sheetData>
    <row r="1" spans="1:8">
      <c r="A1" s="120"/>
      <c r="B1" s="121"/>
      <c r="C1" s="122"/>
      <c r="D1" s="123"/>
      <c r="E1" s="124"/>
      <c r="F1" s="271"/>
      <c r="G1" s="271"/>
    </row>
    <row r="2" spans="1:8" s="275" customFormat="1" ht="18.75" thickBot="1">
      <c r="A2" s="125" t="s">
        <v>1</v>
      </c>
      <c r="B2" s="126" t="s">
        <v>467</v>
      </c>
      <c r="C2" s="127"/>
      <c r="D2" s="128"/>
      <c r="E2" s="129"/>
      <c r="F2" s="273"/>
      <c r="G2" s="273"/>
      <c r="H2" s="274"/>
    </row>
    <row r="3" spans="1:8" s="277" customFormat="1">
      <c r="A3" s="130"/>
      <c r="B3" s="131"/>
      <c r="C3" s="132"/>
      <c r="D3" s="133"/>
      <c r="E3" s="134"/>
      <c r="F3" s="130"/>
      <c r="G3" s="130"/>
      <c r="H3" s="276"/>
    </row>
    <row r="4" spans="1:8" s="277" customFormat="1">
      <c r="A4" s="130"/>
      <c r="B4" s="131"/>
      <c r="C4" s="132"/>
      <c r="D4" s="133"/>
      <c r="E4" s="134"/>
      <c r="F4" s="130"/>
      <c r="G4" s="130"/>
      <c r="H4" s="276"/>
    </row>
    <row r="5" spans="1:8" ht="13.5" thickBot="1">
      <c r="B5" s="136"/>
      <c r="C5" s="137" t="s">
        <v>118</v>
      </c>
      <c r="D5" s="138"/>
      <c r="E5" s="139"/>
      <c r="F5" s="278"/>
      <c r="G5" s="278"/>
    </row>
    <row r="6" spans="1:8">
      <c r="B6" s="140" t="str">
        <f>B18</f>
        <v>I.</v>
      </c>
      <c r="C6" s="141" t="str">
        <f>C18</f>
        <v>PRIPRAVLJALNA DELA:</v>
      </c>
      <c r="E6" s="143"/>
      <c r="F6" s="279"/>
      <c r="G6" s="135">
        <f>G28</f>
        <v>0</v>
      </c>
    </row>
    <row r="7" spans="1:8">
      <c r="B7" s="140" t="str">
        <f>B31</f>
        <v>II.</v>
      </c>
      <c r="C7" s="140" t="str">
        <f>C31</f>
        <v>RUŠITVENA DELA:</v>
      </c>
      <c r="E7" s="143"/>
      <c r="F7" s="279"/>
      <c r="G7" s="135">
        <f>G56</f>
        <v>0</v>
      </c>
    </row>
    <row r="8" spans="1:8">
      <c r="B8" s="140" t="str">
        <f>B59</f>
        <v>III.</v>
      </c>
      <c r="C8" s="140" t="str">
        <f>C59</f>
        <v>ZEMELJSKA DELA:</v>
      </c>
      <c r="D8" s="144"/>
      <c r="E8" s="143"/>
      <c r="F8" s="280"/>
      <c r="G8" s="135">
        <f>G270</f>
        <v>0</v>
      </c>
    </row>
    <row r="9" spans="1:8">
      <c r="B9" s="145" t="str">
        <f>B273</f>
        <v>IV.</v>
      </c>
      <c r="C9" s="146" t="str">
        <f>C273</f>
        <v>ARMIRANO BETONSKA DELA:</v>
      </c>
      <c r="D9" s="144"/>
      <c r="E9" s="143"/>
      <c r="F9" s="280"/>
      <c r="G9" s="135">
        <f>G301</f>
        <v>0</v>
      </c>
    </row>
    <row r="10" spans="1:8">
      <c r="B10" s="140" t="str">
        <f>B304</f>
        <v>V.</v>
      </c>
      <c r="C10" s="140" t="str">
        <f>C304</f>
        <v>KLJUČAVNIČARSKA DELA</v>
      </c>
      <c r="D10" s="144"/>
      <c r="E10" s="143"/>
      <c r="F10" s="280"/>
      <c r="G10" s="135">
        <f>G337</f>
        <v>0</v>
      </c>
    </row>
    <row r="11" spans="1:8" s="283" customFormat="1" ht="13.5" thickBot="1">
      <c r="A11" s="147"/>
      <c r="B11" s="148"/>
      <c r="C11" s="149" t="s">
        <v>119</v>
      </c>
      <c r="D11" s="150"/>
      <c r="E11" s="151"/>
      <c r="F11" s="281"/>
      <c r="G11" s="281">
        <f>SUM(G6:G10)</f>
        <v>0</v>
      </c>
      <c r="H11" s="282"/>
    </row>
    <row r="12" spans="1:8" ht="13.5" thickTop="1">
      <c r="B12" s="152"/>
      <c r="C12" s="153"/>
      <c r="E12" s="143"/>
      <c r="F12" s="135"/>
      <c r="G12" s="279"/>
    </row>
    <row r="13" spans="1:8">
      <c r="A13" s="154"/>
      <c r="B13" s="152"/>
      <c r="C13" s="153"/>
      <c r="E13" s="143"/>
      <c r="F13" s="284"/>
      <c r="G13" s="284"/>
    </row>
    <row r="14" spans="1:8" s="287" customFormat="1" ht="13.5">
      <c r="A14" s="155"/>
      <c r="B14" s="156"/>
      <c r="C14" s="157" t="s">
        <v>2</v>
      </c>
      <c r="D14" s="158" t="s">
        <v>84</v>
      </c>
      <c r="E14" s="159" t="s">
        <v>3</v>
      </c>
      <c r="F14" s="285" t="s">
        <v>4</v>
      </c>
      <c r="G14" s="285" t="s">
        <v>92</v>
      </c>
      <c r="H14" s="286"/>
    </row>
    <row r="15" spans="1:8">
      <c r="A15" s="97"/>
      <c r="B15" s="152"/>
      <c r="C15" s="160"/>
      <c r="D15" s="161"/>
      <c r="E15" s="162"/>
      <c r="F15" s="288"/>
      <c r="G15" s="288"/>
    </row>
    <row r="16" spans="1:8" ht="38.25">
      <c r="A16" s="97"/>
      <c r="B16" s="152"/>
      <c r="C16" s="160" t="s">
        <v>477</v>
      </c>
      <c r="D16" s="161"/>
      <c r="E16" s="162"/>
      <c r="F16" s="288"/>
      <c r="G16" s="288"/>
    </row>
    <row r="17" spans="1:8" s="283" customFormat="1">
      <c r="A17" s="163"/>
      <c r="B17" s="148"/>
      <c r="C17" s="164"/>
      <c r="D17" s="165"/>
      <c r="E17" s="166"/>
      <c r="F17" s="289"/>
      <c r="G17" s="289"/>
      <c r="H17" s="282"/>
    </row>
    <row r="18" spans="1:8" s="283" customFormat="1">
      <c r="A18" s="163"/>
      <c r="B18" s="167" t="s">
        <v>0</v>
      </c>
      <c r="C18" s="168" t="s">
        <v>5</v>
      </c>
      <c r="D18" s="169"/>
      <c r="E18" s="170"/>
      <c r="F18" s="290"/>
      <c r="G18" s="290"/>
      <c r="H18" s="282"/>
    </row>
    <row r="19" spans="1:8" s="283" customFormat="1">
      <c r="A19" s="163"/>
      <c r="B19" s="148"/>
      <c r="C19" s="164"/>
      <c r="D19" s="165"/>
      <c r="E19" s="166"/>
      <c r="F19" s="289"/>
      <c r="G19" s="289"/>
      <c r="H19" s="282"/>
    </row>
    <row r="20" spans="1:8" s="283" customFormat="1">
      <c r="A20" s="163"/>
      <c r="B20" s="171"/>
      <c r="C20" s="164" t="s">
        <v>6</v>
      </c>
      <c r="D20" s="142"/>
      <c r="E20" s="172"/>
      <c r="F20" s="291"/>
      <c r="G20" s="291"/>
      <c r="H20" s="282"/>
    </row>
    <row r="21" spans="1:8" s="283" customFormat="1" ht="67.5" customHeight="1">
      <c r="A21" s="163"/>
      <c r="B21" s="171"/>
      <c r="C21" s="141" t="s">
        <v>7</v>
      </c>
      <c r="D21" s="142"/>
      <c r="E21" s="172"/>
      <c r="F21" s="291"/>
      <c r="G21" s="291"/>
      <c r="H21" s="282"/>
    </row>
    <row r="22" spans="1:8" s="283" customFormat="1" ht="56.25" customHeight="1">
      <c r="A22" s="163"/>
      <c r="B22" s="171"/>
      <c r="C22" s="141" t="s">
        <v>90</v>
      </c>
      <c r="D22" s="142"/>
      <c r="E22" s="172"/>
      <c r="F22" s="291"/>
      <c r="G22" s="291"/>
      <c r="H22" s="282"/>
    </row>
    <row r="23" spans="1:8" s="283" customFormat="1" ht="79.5" customHeight="1">
      <c r="A23" s="163"/>
      <c r="B23" s="171"/>
      <c r="C23" s="141" t="s">
        <v>91</v>
      </c>
      <c r="D23" s="142"/>
      <c r="E23" s="172"/>
      <c r="F23" s="291"/>
      <c r="G23" s="291"/>
      <c r="H23" s="282"/>
    </row>
    <row r="24" spans="1:8" ht="30" customHeight="1">
      <c r="A24" s="173"/>
      <c r="B24" s="152" t="s">
        <v>8</v>
      </c>
      <c r="C24" s="141" t="s">
        <v>139</v>
      </c>
      <c r="D24" s="174"/>
      <c r="E24" s="175"/>
      <c r="F24" s="279"/>
      <c r="G24" s="135"/>
    </row>
    <row r="25" spans="1:8" ht="30" customHeight="1">
      <c r="A25" s="173"/>
      <c r="B25" s="176"/>
      <c r="C25" s="141" t="s">
        <v>99</v>
      </c>
      <c r="D25" s="174"/>
      <c r="E25" s="175"/>
      <c r="F25" s="279"/>
      <c r="G25" s="135"/>
    </row>
    <row r="26" spans="1:8" ht="38.25">
      <c r="A26" s="173"/>
      <c r="B26" s="176"/>
      <c r="C26" s="141" t="s">
        <v>466</v>
      </c>
      <c r="D26" s="174" t="s">
        <v>10</v>
      </c>
      <c r="E26" s="175">
        <v>1</v>
      </c>
      <c r="F26" s="98"/>
      <c r="G26" s="135">
        <f>$E26*$F26</f>
        <v>0</v>
      </c>
    </row>
    <row r="27" spans="1:8">
      <c r="B27" s="152"/>
      <c r="C27" s="141"/>
      <c r="D27" s="174"/>
      <c r="E27" s="175"/>
      <c r="F27" s="292"/>
      <c r="G27" s="135"/>
    </row>
    <row r="28" spans="1:8" ht="13.5" thickBot="1">
      <c r="B28" s="177"/>
      <c r="C28" s="178" t="s">
        <v>11</v>
      </c>
      <c r="D28" s="179"/>
      <c r="E28" s="180"/>
      <c r="F28" s="293"/>
      <c r="G28" s="281">
        <f>SUM(G24:G27)</f>
        <v>0</v>
      </c>
    </row>
    <row r="29" spans="1:8" ht="13.5" thickTop="1">
      <c r="B29" s="152"/>
      <c r="C29" s="153"/>
      <c r="D29" s="181"/>
      <c r="E29" s="166"/>
      <c r="F29" s="292"/>
      <c r="G29" s="147"/>
    </row>
    <row r="30" spans="1:8">
      <c r="B30" s="152"/>
      <c r="C30" s="153"/>
      <c r="D30" s="181"/>
      <c r="E30" s="166"/>
      <c r="F30" s="292"/>
      <c r="G30" s="147"/>
    </row>
    <row r="31" spans="1:8">
      <c r="B31" s="167" t="s">
        <v>16</v>
      </c>
      <c r="C31" s="168" t="s">
        <v>77</v>
      </c>
      <c r="D31" s="169"/>
      <c r="E31" s="170"/>
      <c r="F31" s="290"/>
      <c r="G31" s="290">
        <v>0</v>
      </c>
    </row>
    <row r="32" spans="1:8">
      <c r="B32" s="148"/>
      <c r="C32" s="164"/>
      <c r="D32" s="165"/>
      <c r="E32" s="166"/>
      <c r="F32" s="289"/>
      <c r="G32" s="294"/>
    </row>
    <row r="33" spans="2:7">
      <c r="B33" s="140"/>
      <c r="C33" s="164" t="s">
        <v>6</v>
      </c>
      <c r="F33" s="295"/>
    </row>
    <row r="34" spans="2:7" ht="25.5">
      <c r="B34" s="140"/>
      <c r="C34" s="141" t="s">
        <v>100</v>
      </c>
      <c r="F34" s="295"/>
    </row>
    <row r="35" spans="2:7" ht="32.25" customHeight="1">
      <c r="B35" s="140"/>
      <c r="C35" s="141" t="s">
        <v>78</v>
      </c>
      <c r="F35" s="295"/>
    </row>
    <row r="36" spans="2:7" ht="66.75" customHeight="1">
      <c r="B36" s="140"/>
      <c r="C36" s="141" t="s">
        <v>79</v>
      </c>
      <c r="F36" s="295"/>
    </row>
    <row r="37" spans="2:7" ht="43.5" customHeight="1">
      <c r="B37" s="140"/>
      <c r="C37" s="141" t="s">
        <v>80</v>
      </c>
      <c r="F37" s="295"/>
    </row>
    <row r="38" spans="2:7" ht="25.5">
      <c r="B38" s="140"/>
      <c r="C38" s="141" t="s">
        <v>94</v>
      </c>
      <c r="F38" s="295"/>
    </row>
    <row r="39" spans="2:7" ht="55.5" customHeight="1">
      <c r="B39" s="140"/>
      <c r="C39" s="141" t="s">
        <v>95</v>
      </c>
      <c r="F39" s="295"/>
    </row>
    <row r="40" spans="2:7">
      <c r="B40" s="140"/>
      <c r="C40" s="141"/>
      <c r="F40" s="295"/>
    </row>
    <row r="41" spans="2:7">
      <c r="B41" s="140"/>
      <c r="C41" s="164" t="s">
        <v>255</v>
      </c>
      <c r="F41" s="295"/>
    </row>
    <row r="42" spans="2:7" ht="25.5">
      <c r="B42" s="140" t="s">
        <v>8</v>
      </c>
      <c r="C42" s="141" t="s">
        <v>256</v>
      </c>
      <c r="D42" s="142" t="s">
        <v>138</v>
      </c>
      <c r="E42" s="172">
        <v>2</v>
      </c>
      <c r="F42" s="99"/>
      <c r="G42" s="135">
        <f>E42*F42</f>
        <v>0</v>
      </c>
    </row>
    <row r="43" spans="2:7">
      <c r="B43" s="140"/>
      <c r="C43" s="141"/>
      <c r="F43" s="295"/>
      <c r="G43" s="135"/>
    </row>
    <row r="44" spans="2:7" ht="25.5">
      <c r="B44" s="140" t="s">
        <v>13</v>
      </c>
      <c r="C44" s="141" t="s">
        <v>258</v>
      </c>
      <c r="D44" s="142" t="s">
        <v>257</v>
      </c>
      <c r="E44" s="172">
        <v>12</v>
      </c>
      <c r="F44" s="99"/>
      <c r="G44" s="135">
        <f>E44*F44</f>
        <v>0</v>
      </c>
    </row>
    <row r="45" spans="2:7">
      <c r="B45" s="140"/>
      <c r="C45" s="141"/>
      <c r="F45" s="295"/>
      <c r="G45" s="135"/>
    </row>
    <row r="46" spans="2:7">
      <c r="B46" s="140"/>
      <c r="C46" s="164" t="s">
        <v>259</v>
      </c>
      <c r="F46" s="295"/>
    </row>
    <row r="47" spans="2:7" ht="25.5">
      <c r="B47" s="140" t="s">
        <v>9</v>
      </c>
      <c r="C47" s="141" t="s">
        <v>275</v>
      </c>
      <c r="D47" s="182"/>
      <c r="E47" s="183"/>
      <c r="F47" s="182"/>
      <c r="G47" s="296"/>
    </row>
    <row r="48" spans="2:7">
      <c r="B48" s="140"/>
      <c r="C48" s="141" t="s">
        <v>273</v>
      </c>
      <c r="D48" s="174" t="s">
        <v>257</v>
      </c>
      <c r="E48" s="175">
        <v>12</v>
      </c>
      <c r="F48" s="98"/>
      <c r="G48" s="135">
        <f>E48*F48</f>
        <v>0</v>
      </c>
    </row>
    <row r="49" spans="2:8" ht="15">
      <c r="B49" s="140"/>
      <c r="C49" s="141" t="s">
        <v>274</v>
      </c>
      <c r="D49" s="174" t="s">
        <v>272</v>
      </c>
      <c r="E49" s="175">
        <v>0.9</v>
      </c>
      <c r="F49" s="98"/>
      <c r="G49" s="135">
        <f>E49*F49</f>
        <v>0</v>
      </c>
    </row>
    <row r="50" spans="2:8" ht="38.25">
      <c r="B50" s="140"/>
      <c r="C50" s="141" t="s">
        <v>276</v>
      </c>
      <c r="D50" s="174" t="s">
        <v>120</v>
      </c>
      <c r="E50" s="175">
        <v>1440</v>
      </c>
      <c r="F50" s="98"/>
      <c r="G50" s="135">
        <f>E50*F50</f>
        <v>0</v>
      </c>
    </row>
    <row r="51" spans="2:8">
      <c r="B51" s="140"/>
      <c r="C51" s="141"/>
      <c r="D51" s="174"/>
      <c r="E51" s="175"/>
      <c r="F51" s="292"/>
      <c r="G51" s="135"/>
    </row>
    <row r="52" spans="2:8" ht="25.5">
      <c r="B52" s="140" t="s">
        <v>98</v>
      </c>
      <c r="C52" s="141" t="s">
        <v>277</v>
      </c>
      <c r="D52" s="174" t="s">
        <v>257</v>
      </c>
      <c r="E52" s="175">
        <v>12</v>
      </c>
      <c r="F52" s="98"/>
      <c r="G52" s="135">
        <f>E52*F52</f>
        <v>0</v>
      </c>
    </row>
    <row r="53" spans="2:8">
      <c r="B53" s="140"/>
      <c r="C53" s="141"/>
      <c r="D53" s="174"/>
      <c r="E53" s="175"/>
      <c r="F53" s="292"/>
      <c r="G53" s="135"/>
    </row>
    <row r="54" spans="2:8" ht="51">
      <c r="B54" s="140" t="s">
        <v>114</v>
      </c>
      <c r="C54" s="141" t="s">
        <v>278</v>
      </c>
      <c r="D54" s="174" t="s">
        <v>120</v>
      </c>
      <c r="E54" s="175">
        <v>420</v>
      </c>
      <c r="F54" s="98"/>
      <c r="G54" s="135">
        <f>E54*F54</f>
        <v>0</v>
      </c>
    </row>
    <row r="55" spans="2:8">
      <c r="B55" s="140"/>
      <c r="C55" s="184"/>
      <c r="D55" s="174"/>
      <c r="E55" s="175"/>
      <c r="F55" s="292"/>
    </row>
    <row r="56" spans="2:8" ht="13.5" thickBot="1">
      <c r="B56" s="185"/>
      <c r="C56" s="178" t="s">
        <v>81</v>
      </c>
      <c r="D56" s="179"/>
      <c r="E56" s="180"/>
      <c r="F56" s="293"/>
      <c r="G56" s="281">
        <f>SUM(G42:G54)</f>
        <v>0</v>
      </c>
    </row>
    <row r="57" spans="2:8" ht="13.5" thickTop="1">
      <c r="B57" s="152"/>
      <c r="C57" s="153"/>
      <c r="D57" s="181"/>
      <c r="E57" s="166"/>
      <c r="F57" s="292"/>
      <c r="G57" s="147"/>
    </row>
    <row r="58" spans="2:8">
      <c r="F58" s="292"/>
    </row>
    <row r="59" spans="2:8">
      <c r="B59" s="167" t="s">
        <v>12</v>
      </c>
      <c r="C59" s="168" t="s">
        <v>281</v>
      </c>
      <c r="D59" s="169"/>
      <c r="E59" s="170"/>
      <c r="F59" s="290"/>
      <c r="G59" s="290"/>
    </row>
    <row r="60" spans="2:8">
      <c r="B60" s="152"/>
      <c r="C60" s="164"/>
      <c r="E60" s="143"/>
      <c r="F60" s="297"/>
      <c r="G60" s="135"/>
    </row>
    <row r="61" spans="2:8">
      <c r="B61" s="152"/>
      <c r="C61" s="164" t="s">
        <v>282</v>
      </c>
      <c r="E61" s="143"/>
      <c r="F61" s="297"/>
      <c r="G61" s="135"/>
    </row>
    <row r="62" spans="2:8">
      <c r="B62" s="140" t="s">
        <v>8</v>
      </c>
      <c r="C62" s="141" t="s">
        <v>283</v>
      </c>
      <c r="D62" s="174" t="s">
        <v>284</v>
      </c>
      <c r="E62" s="175">
        <v>305</v>
      </c>
      <c r="F62" s="98"/>
      <c r="G62" s="135">
        <f>E62*F62</f>
        <v>0</v>
      </c>
      <c r="H62" s="298"/>
    </row>
    <row r="63" spans="2:8">
      <c r="B63" s="140"/>
      <c r="C63" s="141"/>
      <c r="D63" s="174"/>
      <c r="E63" s="175"/>
      <c r="F63" s="292"/>
      <c r="G63" s="135"/>
      <c r="H63" s="298"/>
    </row>
    <row r="64" spans="2:8">
      <c r="B64" s="140" t="s">
        <v>13</v>
      </c>
      <c r="C64" s="141" t="s">
        <v>285</v>
      </c>
      <c r="D64" s="174"/>
      <c r="E64" s="175"/>
      <c r="F64" s="292"/>
      <c r="G64" s="135"/>
      <c r="H64" s="298"/>
    </row>
    <row r="65" spans="2:8">
      <c r="B65" s="140"/>
      <c r="C65" s="141" t="s">
        <v>286</v>
      </c>
      <c r="D65" s="174" t="s">
        <v>140</v>
      </c>
      <c r="E65" s="175">
        <v>4</v>
      </c>
      <c r="F65" s="98"/>
      <c r="G65" s="135">
        <f>E65*F65</f>
        <v>0</v>
      </c>
      <c r="H65" s="298"/>
    </row>
    <row r="66" spans="2:8">
      <c r="B66" s="140"/>
      <c r="C66" s="141"/>
      <c r="D66" s="174"/>
      <c r="E66" s="175"/>
      <c r="F66" s="292"/>
      <c r="G66" s="135"/>
      <c r="H66" s="298"/>
    </row>
    <row r="67" spans="2:8">
      <c r="B67" s="140" t="s">
        <v>9</v>
      </c>
      <c r="C67" s="141" t="s">
        <v>287</v>
      </c>
      <c r="D67" s="174"/>
      <c r="E67" s="175"/>
      <c r="F67" s="292"/>
      <c r="G67" s="135"/>
      <c r="H67" s="298"/>
    </row>
    <row r="68" spans="2:8">
      <c r="B68" s="140"/>
      <c r="C68" s="141" t="s">
        <v>288</v>
      </c>
      <c r="D68" s="174"/>
      <c r="E68" s="175"/>
      <c r="F68" s="292"/>
      <c r="G68" s="135"/>
      <c r="H68" s="298"/>
    </row>
    <row r="69" spans="2:8">
      <c r="B69" s="140"/>
      <c r="C69" s="141" t="s">
        <v>289</v>
      </c>
      <c r="D69" s="174"/>
      <c r="E69" s="175"/>
      <c r="F69" s="292"/>
      <c r="G69" s="135"/>
      <c r="H69" s="298"/>
    </row>
    <row r="70" spans="2:8">
      <c r="B70" s="140"/>
      <c r="C70" s="141" t="s">
        <v>290</v>
      </c>
      <c r="D70" s="174" t="s">
        <v>291</v>
      </c>
      <c r="E70" s="175">
        <v>1</v>
      </c>
      <c r="F70" s="98"/>
      <c r="G70" s="135">
        <f>E70*F70</f>
        <v>0</v>
      </c>
      <c r="H70" s="298"/>
    </row>
    <row r="71" spans="2:8">
      <c r="B71" s="140"/>
      <c r="C71" s="141"/>
      <c r="D71" s="174"/>
      <c r="E71" s="175"/>
      <c r="F71" s="292"/>
      <c r="G71" s="135"/>
      <c r="H71" s="298"/>
    </row>
    <row r="72" spans="2:8">
      <c r="B72" s="140" t="s">
        <v>98</v>
      </c>
      <c r="C72" s="141" t="s">
        <v>292</v>
      </c>
      <c r="D72" s="174"/>
      <c r="E72" s="175"/>
      <c r="F72" s="292"/>
      <c r="G72" s="135"/>
      <c r="H72" s="298"/>
    </row>
    <row r="73" spans="2:8">
      <c r="B73" s="140"/>
      <c r="C73" s="141" t="s">
        <v>293</v>
      </c>
      <c r="D73" s="174"/>
      <c r="E73" s="175"/>
      <c r="F73" s="292"/>
      <c r="G73" s="135"/>
      <c r="H73" s="298"/>
    </row>
    <row r="74" spans="2:8">
      <c r="B74" s="140"/>
      <c r="C74" s="141" t="s">
        <v>294</v>
      </c>
      <c r="D74" s="174"/>
      <c r="E74" s="175"/>
      <c r="F74" s="292"/>
      <c r="G74" s="135"/>
      <c r="H74" s="298"/>
    </row>
    <row r="75" spans="2:8">
      <c r="B75" s="140"/>
      <c r="C75" s="141" t="s">
        <v>295</v>
      </c>
      <c r="D75" s="174"/>
      <c r="E75" s="175"/>
      <c r="F75" s="292"/>
      <c r="G75" s="135"/>
      <c r="H75" s="298"/>
    </row>
    <row r="76" spans="2:8">
      <c r="B76" s="140"/>
      <c r="C76" s="141" t="s">
        <v>296</v>
      </c>
      <c r="D76" s="174"/>
      <c r="E76" s="175"/>
      <c r="F76" s="292"/>
      <c r="G76" s="135"/>
      <c r="H76" s="298"/>
    </row>
    <row r="77" spans="2:8">
      <c r="B77" s="140"/>
      <c r="C77" s="141" t="s">
        <v>297</v>
      </c>
      <c r="D77" s="174" t="s">
        <v>291</v>
      </c>
      <c r="E77" s="175">
        <v>1</v>
      </c>
      <c r="F77" s="98"/>
      <c r="G77" s="135">
        <f>E77*F77</f>
        <v>0</v>
      </c>
      <c r="H77" s="298"/>
    </row>
    <row r="78" spans="2:8">
      <c r="B78" s="140"/>
      <c r="C78" s="141"/>
      <c r="D78" s="174"/>
      <c r="E78" s="175"/>
      <c r="F78" s="292"/>
      <c r="G78" s="135"/>
      <c r="H78" s="298"/>
    </row>
    <row r="79" spans="2:8">
      <c r="B79" s="140" t="s">
        <v>114</v>
      </c>
      <c r="C79" s="141" t="s">
        <v>303</v>
      </c>
      <c r="D79" s="174"/>
      <c r="E79" s="175"/>
      <c r="F79" s="292"/>
      <c r="G79" s="135"/>
      <c r="H79" s="298"/>
    </row>
    <row r="80" spans="2:8">
      <c r="B80" s="140"/>
      <c r="C80" s="141" t="s">
        <v>298</v>
      </c>
      <c r="D80" s="174"/>
      <c r="E80" s="175"/>
      <c r="F80" s="292"/>
      <c r="G80" s="135"/>
      <c r="H80" s="298"/>
    </row>
    <row r="81" spans="2:8">
      <c r="B81" s="140"/>
      <c r="C81" s="141" t="s">
        <v>299</v>
      </c>
      <c r="D81" s="174" t="s">
        <v>284</v>
      </c>
      <c r="E81" s="175">
        <v>35</v>
      </c>
      <c r="F81" s="98"/>
      <c r="G81" s="135">
        <f>E81*F81</f>
        <v>0</v>
      </c>
      <c r="H81" s="298"/>
    </row>
    <row r="82" spans="2:8">
      <c r="B82" s="140"/>
      <c r="C82" s="141"/>
      <c r="D82" s="174"/>
      <c r="E82" s="175"/>
      <c r="F82" s="292"/>
      <c r="G82" s="135"/>
      <c r="H82" s="298"/>
    </row>
    <row r="83" spans="2:8">
      <c r="B83" s="140" t="s">
        <v>116</v>
      </c>
      <c r="C83" s="141" t="s">
        <v>300</v>
      </c>
      <c r="D83" s="174"/>
      <c r="E83" s="175"/>
      <c r="F83" s="292"/>
      <c r="G83" s="135"/>
      <c r="H83" s="298"/>
    </row>
    <row r="84" spans="2:8">
      <c r="B84" s="140"/>
      <c r="C84" s="141" t="s">
        <v>301</v>
      </c>
      <c r="D84" s="174"/>
      <c r="E84" s="175"/>
      <c r="F84" s="292"/>
      <c r="G84" s="135"/>
      <c r="H84" s="298"/>
    </row>
    <row r="85" spans="2:8">
      <c r="B85" s="140"/>
      <c r="C85" s="141" t="s">
        <v>302</v>
      </c>
      <c r="D85" s="174" t="s">
        <v>141</v>
      </c>
      <c r="E85" s="175">
        <v>3</v>
      </c>
      <c r="F85" s="98"/>
      <c r="G85" s="135">
        <f>E85*F85</f>
        <v>0</v>
      </c>
      <c r="H85" s="298"/>
    </row>
    <row r="86" spans="2:8">
      <c r="B86" s="152"/>
      <c r="C86" s="164"/>
      <c r="E86" s="143"/>
      <c r="F86" s="297"/>
      <c r="G86" s="135"/>
      <c r="H86" s="298"/>
    </row>
    <row r="87" spans="2:8">
      <c r="B87" s="152"/>
      <c r="C87" s="164" t="s">
        <v>339</v>
      </c>
      <c r="E87" s="143"/>
      <c r="F87" s="297"/>
      <c r="G87" s="135"/>
      <c r="H87" s="298"/>
    </row>
    <row r="88" spans="2:8" ht="38.25">
      <c r="B88" s="152"/>
      <c r="C88" s="141" t="s">
        <v>318</v>
      </c>
      <c r="E88" s="143"/>
      <c r="F88" s="297"/>
      <c r="G88" s="135"/>
      <c r="H88" s="298"/>
    </row>
    <row r="89" spans="2:8" ht="51">
      <c r="B89" s="152"/>
      <c r="C89" s="141" t="s">
        <v>325</v>
      </c>
      <c r="E89" s="143"/>
      <c r="F89" s="297"/>
      <c r="G89" s="135"/>
      <c r="H89" s="298"/>
    </row>
    <row r="90" spans="2:8">
      <c r="B90" s="152"/>
      <c r="C90" s="164"/>
      <c r="E90" s="143"/>
      <c r="F90" s="297"/>
      <c r="G90" s="135"/>
      <c r="H90" s="298"/>
    </row>
    <row r="91" spans="2:8">
      <c r="B91" s="140" t="s">
        <v>122</v>
      </c>
      <c r="C91" s="141" t="s">
        <v>313</v>
      </c>
      <c r="D91" s="174"/>
      <c r="E91" s="175"/>
      <c r="F91" s="292"/>
      <c r="G91" s="135"/>
      <c r="H91" s="298"/>
    </row>
    <row r="92" spans="2:8">
      <c r="B92" s="140"/>
      <c r="C92" s="141" t="s">
        <v>320</v>
      </c>
      <c r="D92" s="174"/>
      <c r="E92" s="175"/>
      <c r="F92" s="292"/>
      <c r="G92" s="135"/>
      <c r="H92" s="298"/>
    </row>
    <row r="93" spans="2:8">
      <c r="B93" s="140"/>
      <c r="C93" s="141" t="s">
        <v>304</v>
      </c>
      <c r="D93" s="174" t="s">
        <v>305</v>
      </c>
      <c r="E93" s="175">
        <v>320</v>
      </c>
      <c r="F93" s="98"/>
      <c r="G93" s="135">
        <f>E93*F93</f>
        <v>0</v>
      </c>
      <c r="H93" s="298"/>
    </row>
    <row r="94" spans="2:8">
      <c r="B94" s="152"/>
      <c r="C94" s="164"/>
      <c r="E94" s="143"/>
      <c r="F94" s="297"/>
      <c r="G94" s="135"/>
      <c r="H94" s="298"/>
    </row>
    <row r="95" spans="2:8">
      <c r="B95" s="140" t="s">
        <v>263</v>
      </c>
      <c r="C95" s="141" t="s">
        <v>314</v>
      </c>
      <c r="D95" s="174"/>
      <c r="E95" s="175"/>
      <c r="F95" s="292"/>
      <c r="G95" s="135"/>
      <c r="H95" s="298"/>
    </row>
    <row r="96" spans="2:8">
      <c r="B96" s="140"/>
      <c r="C96" s="141" t="s">
        <v>321</v>
      </c>
      <c r="D96" s="174"/>
      <c r="E96" s="175"/>
      <c r="F96" s="292"/>
      <c r="G96" s="135"/>
      <c r="H96" s="298"/>
    </row>
    <row r="97" spans="2:8">
      <c r="B97" s="140"/>
      <c r="C97" s="141" t="s">
        <v>306</v>
      </c>
      <c r="D97" s="174"/>
      <c r="E97" s="175"/>
      <c r="F97" s="292"/>
      <c r="G97" s="135"/>
      <c r="H97" s="298"/>
    </row>
    <row r="98" spans="2:8">
      <c r="B98" s="140"/>
      <c r="C98" s="141" t="s">
        <v>307</v>
      </c>
      <c r="D98" s="174"/>
      <c r="E98" s="175"/>
      <c r="F98" s="292"/>
      <c r="G98" s="135"/>
      <c r="H98" s="298"/>
    </row>
    <row r="99" spans="2:8">
      <c r="B99" s="140"/>
      <c r="C99" s="141" t="s">
        <v>308</v>
      </c>
      <c r="D99" s="174" t="s">
        <v>305</v>
      </c>
      <c r="E99" s="175">
        <v>210</v>
      </c>
      <c r="F99" s="98"/>
      <c r="G99" s="135">
        <f>E99*F99</f>
        <v>0</v>
      </c>
      <c r="H99" s="298"/>
    </row>
    <row r="100" spans="2:8">
      <c r="B100" s="152"/>
      <c r="C100" s="164"/>
      <c r="E100" s="143"/>
      <c r="F100" s="297"/>
      <c r="G100" s="135"/>
      <c r="H100" s="298"/>
    </row>
    <row r="101" spans="2:8">
      <c r="B101" s="140" t="s">
        <v>262</v>
      </c>
      <c r="C101" s="141" t="s">
        <v>315</v>
      </c>
      <c r="D101" s="174"/>
      <c r="E101" s="175"/>
      <c r="F101" s="292"/>
      <c r="G101" s="135"/>
      <c r="H101" s="298"/>
    </row>
    <row r="102" spans="2:8">
      <c r="B102" s="140"/>
      <c r="C102" s="141" t="s">
        <v>322</v>
      </c>
      <c r="D102" s="174"/>
      <c r="E102" s="175"/>
      <c r="F102" s="292"/>
      <c r="G102" s="135"/>
      <c r="H102" s="298"/>
    </row>
    <row r="103" spans="2:8">
      <c r="B103" s="140"/>
      <c r="C103" s="141" t="s">
        <v>304</v>
      </c>
      <c r="D103" s="174" t="s">
        <v>305</v>
      </c>
      <c r="E103" s="175">
        <v>120</v>
      </c>
      <c r="F103" s="98"/>
      <c r="G103" s="135">
        <f>E103*F103</f>
        <v>0</v>
      </c>
      <c r="H103" s="298"/>
    </row>
    <row r="104" spans="2:8">
      <c r="B104" s="152"/>
      <c r="C104" s="164"/>
      <c r="E104" s="143"/>
      <c r="F104" s="297"/>
      <c r="G104" s="135"/>
      <c r="H104" s="298"/>
    </row>
    <row r="105" spans="2:8">
      <c r="B105" s="140" t="s">
        <v>261</v>
      </c>
      <c r="C105" s="141" t="s">
        <v>316</v>
      </c>
      <c r="D105" s="174"/>
      <c r="E105" s="175"/>
      <c r="F105" s="292"/>
      <c r="G105" s="135"/>
      <c r="H105" s="298"/>
    </row>
    <row r="106" spans="2:8">
      <c r="B106" s="140"/>
      <c r="C106" s="141" t="s">
        <v>321</v>
      </c>
      <c r="D106" s="174"/>
      <c r="E106" s="175"/>
      <c r="F106" s="292"/>
      <c r="G106" s="135"/>
      <c r="H106" s="298"/>
    </row>
    <row r="107" spans="2:8">
      <c r="B107" s="140"/>
      <c r="C107" s="141" t="s">
        <v>306</v>
      </c>
      <c r="D107" s="174"/>
      <c r="E107" s="175"/>
      <c r="F107" s="292"/>
      <c r="G107" s="135"/>
      <c r="H107" s="298"/>
    </row>
    <row r="108" spans="2:8">
      <c r="B108" s="140"/>
      <c r="C108" s="141" t="s">
        <v>307</v>
      </c>
      <c r="D108" s="174"/>
      <c r="E108" s="175"/>
      <c r="F108" s="292"/>
      <c r="G108" s="135"/>
      <c r="H108" s="298"/>
    </row>
    <row r="109" spans="2:8">
      <c r="B109" s="140"/>
      <c r="C109" s="141" t="s">
        <v>308</v>
      </c>
      <c r="D109" s="174" t="s">
        <v>305</v>
      </c>
      <c r="E109" s="175">
        <v>60</v>
      </c>
      <c r="F109" s="98"/>
      <c r="G109" s="135">
        <f>E109*F109</f>
        <v>0</v>
      </c>
      <c r="H109" s="298"/>
    </row>
    <row r="110" spans="2:8">
      <c r="B110" s="140"/>
      <c r="C110" s="141"/>
      <c r="D110" s="174"/>
      <c r="E110" s="175"/>
      <c r="F110" s="292"/>
      <c r="G110" s="135"/>
      <c r="H110" s="298"/>
    </row>
    <row r="111" spans="2:8">
      <c r="B111" s="140" t="s">
        <v>317</v>
      </c>
      <c r="C111" s="141" t="s">
        <v>319</v>
      </c>
      <c r="D111" s="174"/>
      <c r="E111" s="175"/>
      <c r="F111" s="292"/>
      <c r="G111" s="135"/>
      <c r="H111" s="298"/>
    </row>
    <row r="112" spans="2:8">
      <c r="B112" s="140"/>
      <c r="C112" s="141" t="s">
        <v>323</v>
      </c>
      <c r="D112" s="174"/>
      <c r="E112" s="175"/>
      <c r="F112" s="292"/>
      <c r="G112" s="135"/>
      <c r="H112" s="298"/>
    </row>
    <row r="113" spans="2:8">
      <c r="B113" s="140"/>
      <c r="C113" s="141" t="s">
        <v>324</v>
      </c>
      <c r="D113" s="174" t="s">
        <v>305</v>
      </c>
      <c r="E113" s="175">
        <v>1264</v>
      </c>
      <c r="F113" s="98"/>
      <c r="G113" s="135">
        <f>E113*F113</f>
        <v>0</v>
      </c>
      <c r="H113" s="298"/>
    </row>
    <row r="114" spans="2:8">
      <c r="B114" s="140"/>
      <c r="C114" s="141" t="s">
        <v>326</v>
      </c>
      <c r="D114" s="174" t="s">
        <v>305</v>
      </c>
      <c r="E114" s="175">
        <v>25</v>
      </c>
      <c r="F114" s="98"/>
      <c r="G114" s="135">
        <f>E114*F114</f>
        <v>0</v>
      </c>
      <c r="H114" s="298"/>
    </row>
    <row r="115" spans="2:8">
      <c r="B115" s="140"/>
      <c r="C115" s="141"/>
      <c r="D115" s="174"/>
      <c r="E115" s="175"/>
      <c r="F115" s="292"/>
      <c r="G115" s="135"/>
      <c r="H115" s="298"/>
    </row>
    <row r="116" spans="2:8">
      <c r="B116" s="140" t="s">
        <v>328</v>
      </c>
      <c r="C116" s="141" t="s">
        <v>337</v>
      </c>
      <c r="D116" s="174"/>
      <c r="E116" s="175"/>
      <c r="F116" s="292"/>
      <c r="G116" s="135"/>
      <c r="H116" s="298"/>
    </row>
    <row r="117" spans="2:8">
      <c r="B117" s="140"/>
      <c r="C117" s="141" t="s">
        <v>309</v>
      </c>
      <c r="D117" s="174"/>
      <c r="E117" s="175"/>
      <c r="F117" s="292"/>
      <c r="G117" s="135"/>
      <c r="H117" s="298"/>
    </row>
    <row r="118" spans="2:8">
      <c r="B118" s="140"/>
      <c r="C118" s="141" t="s">
        <v>327</v>
      </c>
      <c r="D118" s="174"/>
      <c r="E118" s="175"/>
      <c r="F118" s="292"/>
      <c r="G118" s="135"/>
      <c r="H118" s="298"/>
    </row>
    <row r="119" spans="2:8">
      <c r="B119" s="140"/>
      <c r="C119" s="141" t="s">
        <v>310</v>
      </c>
      <c r="D119" s="174"/>
      <c r="E119" s="175"/>
      <c r="F119" s="292"/>
      <c r="G119" s="135"/>
      <c r="H119" s="298"/>
    </row>
    <row r="120" spans="2:8">
      <c r="B120" s="140"/>
      <c r="C120" s="141" t="s">
        <v>311</v>
      </c>
      <c r="D120" s="174" t="s">
        <v>284</v>
      </c>
      <c r="E120" s="175">
        <v>277</v>
      </c>
      <c r="F120" s="98"/>
      <c r="G120" s="135">
        <f>E120*F120</f>
        <v>0</v>
      </c>
      <c r="H120" s="298"/>
    </row>
    <row r="121" spans="2:8">
      <c r="B121" s="140"/>
      <c r="C121" s="141"/>
      <c r="D121" s="174"/>
      <c r="E121" s="175"/>
      <c r="F121" s="292"/>
      <c r="G121" s="135"/>
      <c r="H121" s="298"/>
    </row>
    <row r="122" spans="2:8">
      <c r="B122" s="140" t="s">
        <v>329</v>
      </c>
      <c r="C122" s="141" t="s">
        <v>312</v>
      </c>
      <c r="D122" s="174" t="s">
        <v>284</v>
      </c>
      <c r="E122" s="175">
        <v>277</v>
      </c>
      <c r="F122" s="98"/>
      <c r="G122" s="135">
        <f>E122*F122</f>
        <v>0</v>
      </c>
      <c r="H122" s="298"/>
    </row>
    <row r="123" spans="2:8">
      <c r="B123" s="140"/>
      <c r="C123" s="141"/>
      <c r="D123" s="174"/>
      <c r="E123" s="175"/>
      <c r="F123" s="292"/>
      <c r="G123" s="135"/>
      <c r="H123" s="298"/>
    </row>
    <row r="124" spans="2:8" ht="51">
      <c r="B124" s="140" t="s">
        <v>331</v>
      </c>
      <c r="C124" s="141" t="s">
        <v>330</v>
      </c>
      <c r="D124" s="174" t="s">
        <v>305</v>
      </c>
      <c r="E124" s="175">
        <v>25</v>
      </c>
      <c r="F124" s="98"/>
      <c r="G124" s="135">
        <f>E124*F124</f>
        <v>0</v>
      </c>
      <c r="H124" s="298"/>
    </row>
    <row r="125" spans="2:8">
      <c r="B125" s="140"/>
      <c r="C125" s="141"/>
      <c r="D125" s="174"/>
      <c r="E125" s="175"/>
      <c r="F125" s="292"/>
      <c r="G125" s="135"/>
      <c r="H125" s="298"/>
    </row>
    <row r="126" spans="2:8" ht="89.25">
      <c r="B126" s="140" t="s">
        <v>332</v>
      </c>
      <c r="C126" s="141" t="s">
        <v>333</v>
      </c>
      <c r="D126" s="174" t="s">
        <v>305</v>
      </c>
      <c r="E126" s="175">
        <v>101</v>
      </c>
      <c r="F126" s="98"/>
      <c r="G126" s="135">
        <f>E126*F126</f>
        <v>0</v>
      </c>
      <c r="H126" s="298"/>
    </row>
    <row r="127" spans="2:8">
      <c r="B127" s="140"/>
      <c r="C127" s="141"/>
      <c r="D127" s="174"/>
      <c r="E127" s="175"/>
      <c r="F127" s="292"/>
      <c r="G127" s="135"/>
      <c r="H127" s="298"/>
    </row>
    <row r="128" spans="2:8">
      <c r="B128" s="140" t="s">
        <v>334</v>
      </c>
      <c r="C128" s="141" t="s">
        <v>335</v>
      </c>
      <c r="D128" s="174"/>
      <c r="E128" s="175"/>
      <c r="F128" s="292"/>
      <c r="G128" s="135"/>
      <c r="H128" s="298"/>
    </row>
    <row r="129" spans="2:8">
      <c r="B129" s="152"/>
      <c r="C129" s="141" t="s">
        <v>321</v>
      </c>
      <c r="D129" s="174"/>
      <c r="E129" s="175"/>
      <c r="F129" s="292"/>
      <c r="G129" s="135"/>
      <c r="H129" s="298"/>
    </row>
    <row r="130" spans="2:8">
      <c r="B130" s="152"/>
      <c r="C130" s="141" t="s">
        <v>336</v>
      </c>
      <c r="D130" s="174"/>
      <c r="E130" s="175"/>
      <c r="F130" s="292"/>
      <c r="G130" s="135"/>
      <c r="H130" s="298"/>
    </row>
    <row r="131" spans="2:8">
      <c r="B131" s="152"/>
      <c r="C131" s="141" t="s">
        <v>307</v>
      </c>
      <c r="D131" s="174"/>
      <c r="E131" s="175"/>
      <c r="F131" s="292"/>
      <c r="G131" s="135"/>
      <c r="H131" s="298"/>
    </row>
    <row r="132" spans="2:8">
      <c r="B132" s="152"/>
      <c r="C132" s="141" t="s">
        <v>308</v>
      </c>
      <c r="D132" s="174" t="s">
        <v>305</v>
      </c>
      <c r="E132" s="175">
        <v>560</v>
      </c>
      <c r="F132" s="98"/>
      <c r="G132" s="135">
        <f>E132*F132</f>
        <v>0</v>
      </c>
      <c r="H132" s="298"/>
    </row>
    <row r="133" spans="2:8">
      <c r="B133" s="152"/>
      <c r="C133" s="141"/>
      <c r="D133" s="174"/>
      <c r="E133" s="175"/>
      <c r="F133" s="292"/>
      <c r="G133" s="135"/>
      <c r="H133" s="298"/>
    </row>
    <row r="134" spans="2:8">
      <c r="B134" s="152" t="s">
        <v>338</v>
      </c>
      <c r="C134" s="141" t="s">
        <v>360</v>
      </c>
      <c r="D134" s="174" t="s">
        <v>305</v>
      </c>
      <c r="E134" s="175">
        <v>1231</v>
      </c>
      <c r="F134" s="98"/>
      <c r="G134" s="135">
        <f>E134*F134</f>
        <v>0</v>
      </c>
      <c r="H134" s="298"/>
    </row>
    <row r="135" spans="2:8">
      <c r="B135" s="152"/>
      <c r="C135" s="141"/>
      <c r="D135" s="174"/>
      <c r="E135" s="175"/>
      <c r="F135" s="292"/>
      <c r="G135" s="135"/>
      <c r="H135" s="298"/>
    </row>
    <row r="136" spans="2:8">
      <c r="B136" s="152"/>
      <c r="C136" s="141"/>
      <c r="D136" s="174"/>
      <c r="E136" s="175"/>
      <c r="F136" s="292"/>
      <c r="G136" s="135"/>
      <c r="H136" s="298"/>
    </row>
    <row r="137" spans="2:8">
      <c r="B137" s="152"/>
      <c r="C137" s="164" t="s">
        <v>357</v>
      </c>
      <c r="D137" s="174"/>
      <c r="E137" s="175"/>
      <c r="F137" s="292"/>
      <c r="G137" s="135"/>
      <c r="H137" s="298"/>
    </row>
    <row r="138" spans="2:8" ht="114.75">
      <c r="B138" s="152"/>
      <c r="C138" s="141" t="s">
        <v>399</v>
      </c>
      <c r="D138" s="174"/>
      <c r="E138" s="175"/>
      <c r="F138" s="292"/>
      <c r="G138" s="135"/>
      <c r="H138" s="298"/>
    </row>
    <row r="139" spans="2:8" ht="25.5">
      <c r="B139" s="152"/>
      <c r="C139" s="141" t="s">
        <v>433</v>
      </c>
      <c r="D139" s="174"/>
      <c r="E139" s="175"/>
      <c r="F139" s="292"/>
      <c r="G139" s="135"/>
      <c r="H139" s="298"/>
    </row>
    <row r="140" spans="2:8">
      <c r="B140" s="152"/>
      <c r="C140" s="141"/>
      <c r="D140" s="174"/>
      <c r="E140" s="175"/>
      <c r="F140" s="292"/>
      <c r="G140" s="135"/>
      <c r="H140" s="298"/>
    </row>
    <row r="141" spans="2:8">
      <c r="B141" s="152" t="s">
        <v>353</v>
      </c>
      <c r="C141" s="141" t="s">
        <v>358</v>
      </c>
      <c r="D141" s="182"/>
      <c r="E141" s="183"/>
      <c r="F141" s="182"/>
      <c r="G141" s="296"/>
      <c r="H141" s="298"/>
    </row>
    <row r="142" spans="2:8">
      <c r="B142" s="152"/>
      <c r="C142" s="141" t="s">
        <v>359</v>
      </c>
      <c r="D142" s="174"/>
      <c r="E142" s="175"/>
      <c r="F142" s="292"/>
      <c r="G142" s="135"/>
      <c r="H142" s="298"/>
    </row>
    <row r="143" spans="2:8" ht="25.5">
      <c r="B143" s="152"/>
      <c r="C143" s="141" t="s">
        <v>361</v>
      </c>
      <c r="D143" s="174" t="s">
        <v>257</v>
      </c>
      <c r="E143" s="175">
        <v>30.8</v>
      </c>
      <c r="F143" s="98"/>
      <c r="G143" s="135">
        <f>E143*F143</f>
        <v>0</v>
      </c>
      <c r="H143" s="298"/>
    </row>
    <row r="144" spans="2:8" ht="25.5">
      <c r="B144" s="152"/>
      <c r="C144" s="141" t="s">
        <v>377</v>
      </c>
      <c r="D144" s="174" t="s">
        <v>257</v>
      </c>
      <c r="E144" s="175">
        <f>E143*0.8</f>
        <v>24.64</v>
      </c>
      <c r="F144" s="98"/>
      <c r="G144" s="135">
        <f>E144*F144</f>
        <v>0</v>
      </c>
      <c r="H144" s="298"/>
    </row>
    <row r="145" spans="2:8">
      <c r="B145" s="152"/>
      <c r="C145" s="141"/>
      <c r="D145" s="174"/>
      <c r="E145" s="175"/>
      <c r="F145" s="292"/>
      <c r="G145" s="135"/>
      <c r="H145" s="298"/>
    </row>
    <row r="146" spans="2:8">
      <c r="B146" s="152" t="s">
        <v>404</v>
      </c>
      <c r="C146" s="141" t="s">
        <v>363</v>
      </c>
      <c r="D146" s="182"/>
      <c r="E146" s="183"/>
      <c r="F146" s="182"/>
      <c r="G146" s="296"/>
      <c r="H146" s="298"/>
    </row>
    <row r="147" spans="2:8">
      <c r="B147" s="152"/>
      <c r="C147" s="141" t="s">
        <v>365</v>
      </c>
      <c r="D147" s="174"/>
      <c r="E147" s="175"/>
      <c r="F147" s="292"/>
      <c r="G147" s="135"/>
      <c r="H147" s="298"/>
    </row>
    <row r="148" spans="2:8" ht="25.5">
      <c r="B148" s="152"/>
      <c r="C148" s="141" t="s">
        <v>361</v>
      </c>
      <c r="D148" s="174" t="s">
        <v>257</v>
      </c>
      <c r="E148" s="175">
        <v>10.3</v>
      </c>
      <c r="F148" s="98"/>
      <c r="G148" s="135">
        <f>E148*F148</f>
        <v>0</v>
      </c>
      <c r="H148" s="298"/>
    </row>
    <row r="149" spans="2:8">
      <c r="B149" s="152"/>
      <c r="C149" s="141" t="s">
        <v>364</v>
      </c>
      <c r="D149" s="174" t="s">
        <v>257</v>
      </c>
      <c r="E149" s="175">
        <v>7.8</v>
      </c>
      <c r="F149" s="98"/>
      <c r="G149" s="135">
        <f>E149*F149</f>
        <v>0</v>
      </c>
      <c r="H149" s="298"/>
    </row>
    <row r="150" spans="2:8" ht="25.5">
      <c r="B150" s="152"/>
      <c r="C150" s="141" t="s">
        <v>362</v>
      </c>
      <c r="D150" s="174" t="s">
        <v>257</v>
      </c>
      <c r="E150" s="175">
        <f>(E148+E149)*8</f>
        <v>144.80000000000001</v>
      </c>
      <c r="F150" s="98"/>
      <c r="G150" s="135">
        <f>E150*F150</f>
        <v>0</v>
      </c>
      <c r="H150" s="298"/>
    </row>
    <row r="151" spans="2:8">
      <c r="B151" s="152"/>
      <c r="C151" s="141"/>
      <c r="D151" s="174"/>
      <c r="E151" s="175"/>
      <c r="F151" s="292"/>
      <c r="G151" s="135"/>
      <c r="H151" s="298"/>
    </row>
    <row r="152" spans="2:8">
      <c r="B152" s="152" t="s">
        <v>405</v>
      </c>
      <c r="C152" s="141" t="s">
        <v>368</v>
      </c>
      <c r="D152" s="174"/>
      <c r="E152" s="175"/>
      <c r="F152" s="292"/>
      <c r="G152" s="135"/>
      <c r="H152" s="298"/>
    </row>
    <row r="153" spans="2:8">
      <c r="B153" s="152"/>
      <c r="C153" s="141" t="s">
        <v>369</v>
      </c>
      <c r="D153" s="174"/>
      <c r="E153" s="175"/>
      <c r="F153" s="292"/>
      <c r="G153" s="135"/>
      <c r="H153" s="298"/>
    </row>
    <row r="154" spans="2:8">
      <c r="B154" s="152"/>
      <c r="C154" s="141" t="s">
        <v>364</v>
      </c>
      <c r="D154" s="174" t="s">
        <v>257</v>
      </c>
      <c r="E154" s="175">
        <v>7.1</v>
      </c>
      <c r="F154" s="98"/>
      <c r="G154" s="135">
        <f>E154*F154</f>
        <v>0</v>
      </c>
      <c r="H154" s="298"/>
    </row>
    <row r="155" spans="2:8" ht="25.5">
      <c r="B155" s="152"/>
      <c r="C155" s="141" t="s">
        <v>370</v>
      </c>
      <c r="D155" s="174" t="s">
        <v>257</v>
      </c>
      <c r="E155" s="175">
        <f>E154</f>
        <v>7.1</v>
      </c>
      <c r="F155" s="98"/>
      <c r="G155" s="135">
        <f>E155*F155</f>
        <v>0</v>
      </c>
      <c r="H155" s="298"/>
    </row>
    <row r="156" spans="2:8" ht="25.5">
      <c r="B156" s="152"/>
      <c r="C156" s="141" t="s">
        <v>371</v>
      </c>
      <c r="D156" s="174" t="s">
        <v>257</v>
      </c>
      <c r="E156" s="175">
        <f>E154</f>
        <v>7.1</v>
      </c>
      <c r="F156" s="98"/>
      <c r="G156" s="135">
        <f>E156*F156</f>
        <v>0</v>
      </c>
      <c r="H156" s="298"/>
    </row>
    <row r="157" spans="2:8">
      <c r="B157" s="152"/>
      <c r="C157" s="141"/>
      <c r="D157" s="174"/>
      <c r="E157" s="175"/>
      <c r="F157" s="292"/>
      <c r="G157" s="135"/>
      <c r="H157" s="298"/>
    </row>
    <row r="158" spans="2:8">
      <c r="B158" s="152" t="s">
        <v>406</v>
      </c>
      <c r="C158" s="141" t="s">
        <v>367</v>
      </c>
      <c r="D158" s="182"/>
      <c r="E158" s="183"/>
      <c r="F158" s="182"/>
      <c r="G158" s="296"/>
      <c r="H158" s="298"/>
    </row>
    <row r="159" spans="2:8">
      <c r="B159" s="152"/>
      <c r="C159" s="141" t="s">
        <v>366</v>
      </c>
      <c r="D159" s="174"/>
      <c r="E159" s="175"/>
      <c r="F159" s="292"/>
      <c r="G159" s="135"/>
      <c r="H159" s="298"/>
    </row>
    <row r="160" spans="2:8">
      <c r="B160" s="152"/>
      <c r="C160" s="141" t="s">
        <v>364</v>
      </c>
      <c r="D160" s="174" t="s">
        <v>257</v>
      </c>
      <c r="E160" s="175">
        <v>30</v>
      </c>
      <c r="F160" s="98"/>
      <c r="G160" s="135">
        <f>E160*F160</f>
        <v>0</v>
      </c>
      <c r="H160" s="298"/>
    </row>
    <row r="161" spans="2:8" ht="25.5">
      <c r="B161" s="152"/>
      <c r="C161" s="141" t="s">
        <v>362</v>
      </c>
      <c r="D161" s="174" t="s">
        <v>257</v>
      </c>
      <c r="E161" s="175">
        <f>E160*8</f>
        <v>240</v>
      </c>
      <c r="F161" s="98"/>
      <c r="G161" s="135">
        <f>E161*F161</f>
        <v>0</v>
      </c>
      <c r="H161" s="298"/>
    </row>
    <row r="162" spans="2:8">
      <c r="B162" s="152"/>
      <c r="C162" s="141"/>
      <c r="D162" s="174"/>
      <c r="E162" s="175"/>
      <c r="F162" s="292"/>
      <c r="G162" s="135"/>
      <c r="H162" s="298"/>
    </row>
    <row r="163" spans="2:8">
      <c r="B163" s="152" t="s">
        <v>407</v>
      </c>
      <c r="C163" s="141" t="s">
        <v>372</v>
      </c>
      <c r="D163" s="182"/>
      <c r="E163" s="183"/>
      <c r="F163" s="182"/>
      <c r="G163" s="296"/>
      <c r="H163" s="298"/>
    </row>
    <row r="164" spans="2:8">
      <c r="B164" s="152"/>
      <c r="C164" s="141" t="s">
        <v>373</v>
      </c>
      <c r="D164" s="174"/>
      <c r="E164" s="175"/>
      <c r="F164" s="292"/>
      <c r="G164" s="135"/>
      <c r="H164" s="298"/>
    </row>
    <row r="165" spans="2:8">
      <c r="B165" s="152"/>
      <c r="C165" s="141" t="s">
        <v>364</v>
      </c>
      <c r="D165" s="174" t="s">
        <v>257</v>
      </c>
      <c r="E165" s="175">
        <v>37.299999999999997</v>
      </c>
      <c r="F165" s="98"/>
      <c r="G165" s="135">
        <f>E165*F165</f>
        <v>0</v>
      </c>
      <c r="H165" s="298"/>
    </row>
    <row r="166" spans="2:8" ht="25.5">
      <c r="B166" s="152"/>
      <c r="C166" s="141" t="s">
        <v>362</v>
      </c>
      <c r="D166" s="174" t="s">
        <v>257</v>
      </c>
      <c r="E166" s="175">
        <f>E165*8</f>
        <v>298.39999999999998</v>
      </c>
      <c r="F166" s="98"/>
      <c r="G166" s="135">
        <f>E166*F166</f>
        <v>0</v>
      </c>
      <c r="H166" s="298"/>
    </row>
    <row r="167" spans="2:8">
      <c r="B167" s="152"/>
      <c r="C167" s="141"/>
      <c r="D167" s="174"/>
      <c r="E167" s="175"/>
      <c r="F167" s="292"/>
      <c r="G167" s="135"/>
      <c r="H167" s="298"/>
    </row>
    <row r="168" spans="2:8">
      <c r="B168" s="152" t="s">
        <v>408</v>
      </c>
      <c r="C168" s="141" t="s">
        <v>374</v>
      </c>
      <c r="D168" s="182"/>
      <c r="E168" s="183"/>
      <c r="F168" s="182"/>
      <c r="G168" s="296"/>
      <c r="H168" s="298"/>
    </row>
    <row r="169" spans="2:8">
      <c r="B169" s="152"/>
      <c r="C169" s="141" t="s">
        <v>379</v>
      </c>
      <c r="D169" s="174"/>
      <c r="E169" s="175"/>
      <c r="F169" s="292"/>
      <c r="G169" s="135"/>
      <c r="H169" s="298"/>
    </row>
    <row r="170" spans="2:8">
      <c r="B170" s="152"/>
      <c r="C170" s="141" t="s">
        <v>364</v>
      </c>
      <c r="D170" s="174" t="s">
        <v>257</v>
      </c>
      <c r="E170" s="175">
        <v>23.3</v>
      </c>
      <c r="F170" s="98"/>
      <c r="G170" s="135">
        <f>E170*F170</f>
        <v>0</v>
      </c>
      <c r="H170" s="298"/>
    </row>
    <row r="171" spans="2:8" ht="25.5">
      <c r="B171" s="152"/>
      <c r="C171" s="141" t="s">
        <v>362</v>
      </c>
      <c r="D171" s="174" t="s">
        <v>257</v>
      </c>
      <c r="E171" s="175">
        <f>E170*8</f>
        <v>186.4</v>
      </c>
      <c r="F171" s="98"/>
      <c r="G171" s="135">
        <f>E171*F171</f>
        <v>0</v>
      </c>
      <c r="H171" s="298"/>
    </row>
    <row r="172" spans="2:8">
      <c r="B172" s="152"/>
      <c r="C172" s="141"/>
      <c r="D172" s="174"/>
      <c r="E172" s="175"/>
      <c r="F172" s="292"/>
      <c r="G172" s="135"/>
      <c r="H172" s="298"/>
    </row>
    <row r="173" spans="2:8">
      <c r="B173" s="152" t="s">
        <v>409</v>
      </c>
      <c r="C173" s="141" t="s">
        <v>375</v>
      </c>
      <c r="D173" s="174"/>
      <c r="E173" s="175"/>
      <c r="F173" s="292"/>
      <c r="G173" s="135"/>
      <c r="H173" s="298"/>
    </row>
    <row r="174" spans="2:8">
      <c r="B174" s="152"/>
      <c r="C174" s="141" t="s">
        <v>376</v>
      </c>
      <c r="D174" s="174"/>
      <c r="E174" s="175"/>
      <c r="F174" s="292"/>
      <c r="G174" s="135"/>
      <c r="H174" s="298"/>
    </row>
    <row r="175" spans="2:8">
      <c r="B175" s="152"/>
      <c r="C175" s="141" t="s">
        <v>364</v>
      </c>
      <c r="D175" s="174" t="s">
        <v>257</v>
      </c>
      <c r="E175" s="175">
        <v>5.4</v>
      </c>
      <c r="F175" s="98"/>
      <c r="G175" s="135">
        <f>E175*F175</f>
        <v>0</v>
      </c>
      <c r="H175" s="298"/>
    </row>
    <row r="176" spans="2:8" ht="25.5">
      <c r="B176" s="152"/>
      <c r="C176" s="141" t="s">
        <v>370</v>
      </c>
      <c r="D176" s="174" t="s">
        <v>257</v>
      </c>
      <c r="E176" s="175">
        <f>E175</f>
        <v>5.4</v>
      </c>
      <c r="F176" s="98"/>
      <c r="G176" s="135">
        <f>E176*F176</f>
        <v>0</v>
      </c>
      <c r="H176" s="298"/>
    </row>
    <row r="177" spans="2:8" ht="25.5">
      <c r="B177" s="152"/>
      <c r="C177" s="141" t="s">
        <v>371</v>
      </c>
      <c r="D177" s="174" t="s">
        <v>257</v>
      </c>
      <c r="E177" s="175">
        <f>E175</f>
        <v>5.4</v>
      </c>
      <c r="F177" s="98"/>
      <c r="G177" s="135">
        <f>E177*F177</f>
        <v>0</v>
      </c>
      <c r="H177" s="298"/>
    </row>
    <row r="178" spans="2:8">
      <c r="B178" s="152"/>
      <c r="C178" s="141"/>
      <c r="D178" s="174"/>
      <c r="E178" s="175"/>
      <c r="F178" s="292"/>
      <c r="G178" s="135"/>
      <c r="H178" s="298"/>
    </row>
    <row r="179" spans="2:8">
      <c r="B179" s="152" t="s">
        <v>410</v>
      </c>
      <c r="C179" s="141" t="s">
        <v>378</v>
      </c>
      <c r="D179" s="182"/>
      <c r="E179" s="183"/>
      <c r="F179" s="182"/>
      <c r="G179" s="296"/>
      <c r="H179" s="298"/>
    </row>
    <row r="180" spans="2:8">
      <c r="B180" s="152"/>
      <c r="C180" s="141" t="s">
        <v>380</v>
      </c>
      <c r="D180" s="174"/>
      <c r="E180" s="175"/>
      <c r="F180" s="292"/>
      <c r="G180" s="135"/>
      <c r="H180" s="298"/>
    </row>
    <row r="181" spans="2:8">
      <c r="B181" s="152"/>
      <c r="C181" s="141" t="s">
        <v>364</v>
      </c>
      <c r="D181" s="174" t="s">
        <v>257</v>
      </c>
      <c r="E181" s="175">
        <v>31.2</v>
      </c>
      <c r="F181" s="98"/>
      <c r="G181" s="135">
        <f>E181*F181</f>
        <v>0</v>
      </c>
      <c r="H181" s="298"/>
    </row>
    <row r="182" spans="2:8" ht="25.5">
      <c r="B182" s="152"/>
      <c r="C182" s="141" t="s">
        <v>362</v>
      </c>
      <c r="D182" s="174" t="s">
        <v>257</v>
      </c>
      <c r="E182" s="175">
        <f>E181*6</f>
        <v>187.2</v>
      </c>
      <c r="F182" s="98"/>
      <c r="G182" s="135">
        <f>E182*F182</f>
        <v>0</v>
      </c>
      <c r="H182" s="298"/>
    </row>
    <row r="183" spans="2:8">
      <c r="B183" s="152"/>
      <c r="C183" s="141"/>
      <c r="D183" s="174"/>
      <c r="E183" s="175"/>
      <c r="F183" s="292"/>
      <c r="G183" s="135"/>
      <c r="H183" s="298"/>
    </row>
    <row r="184" spans="2:8">
      <c r="B184" s="152" t="s">
        <v>411</v>
      </c>
      <c r="C184" s="141" t="s">
        <v>381</v>
      </c>
      <c r="D184" s="182"/>
      <c r="E184" s="183"/>
      <c r="F184" s="182"/>
      <c r="G184" s="296"/>
      <c r="H184" s="298"/>
    </row>
    <row r="185" spans="2:8">
      <c r="B185" s="152"/>
      <c r="C185" s="141" t="s">
        <v>383</v>
      </c>
      <c r="D185" s="174"/>
      <c r="E185" s="175"/>
      <c r="F185" s="292"/>
      <c r="G185" s="135"/>
      <c r="H185" s="298"/>
    </row>
    <row r="186" spans="2:8">
      <c r="B186" s="152"/>
      <c r="C186" s="141" t="s">
        <v>364</v>
      </c>
      <c r="D186" s="174" t="s">
        <v>257</v>
      </c>
      <c r="E186" s="175">
        <v>31</v>
      </c>
      <c r="F186" s="98"/>
      <c r="G186" s="135">
        <f>E186*F186</f>
        <v>0</v>
      </c>
      <c r="H186" s="298"/>
    </row>
    <row r="187" spans="2:8" ht="25.5">
      <c r="B187" s="152"/>
      <c r="C187" s="141" t="s">
        <v>362</v>
      </c>
      <c r="D187" s="174" t="s">
        <v>257</v>
      </c>
      <c r="E187" s="175">
        <f>E186*6</f>
        <v>186</v>
      </c>
      <c r="F187" s="98"/>
      <c r="G187" s="135">
        <f>E187*F187</f>
        <v>0</v>
      </c>
      <c r="H187" s="298"/>
    </row>
    <row r="188" spans="2:8">
      <c r="B188" s="152"/>
      <c r="C188" s="141"/>
      <c r="D188" s="174"/>
      <c r="E188" s="175"/>
      <c r="F188" s="292"/>
      <c r="G188" s="135"/>
      <c r="H188" s="298"/>
    </row>
    <row r="189" spans="2:8">
      <c r="B189" s="152" t="s">
        <v>412</v>
      </c>
      <c r="C189" s="141" t="s">
        <v>384</v>
      </c>
      <c r="D189" s="182"/>
      <c r="E189" s="183"/>
      <c r="F189" s="182"/>
      <c r="G189" s="296"/>
      <c r="H189" s="298"/>
    </row>
    <row r="190" spans="2:8">
      <c r="B190" s="152"/>
      <c r="C190" s="141" t="s">
        <v>382</v>
      </c>
      <c r="D190" s="174"/>
      <c r="E190" s="175"/>
      <c r="F190" s="292"/>
      <c r="G190" s="135"/>
      <c r="H190" s="298"/>
    </row>
    <row r="191" spans="2:8">
      <c r="B191" s="152"/>
      <c r="C191" s="141" t="s">
        <v>364</v>
      </c>
      <c r="D191" s="174" t="s">
        <v>257</v>
      </c>
      <c r="E191" s="175">
        <v>30.9</v>
      </c>
      <c r="F191" s="98"/>
      <c r="G191" s="135">
        <f>E191*F191</f>
        <v>0</v>
      </c>
      <c r="H191" s="298"/>
    </row>
    <row r="192" spans="2:8" ht="25.5">
      <c r="B192" s="152"/>
      <c r="C192" s="141" t="s">
        <v>362</v>
      </c>
      <c r="D192" s="174" t="s">
        <v>257</v>
      </c>
      <c r="E192" s="175">
        <f>E191*6</f>
        <v>185.39999999999998</v>
      </c>
      <c r="F192" s="98"/>
      <c r="G192" s="135">
        <f>E192*F192</f>
        <v>0</v>
      </c>
      <c r="H192" s="298"/>
    </row>
    <row r="193" spans="2:8">
      <c r="B193" s="152"/>
      <c r="C193" s="141"/>
      <c r="D193" s="174"/>
      <c r="E193" s="175"/>
      <c r="F193" s="292"/>
      <c r="G193" s="135"/>
      <c r="H193" s="298"/>
    </row>
    <row r="194" spans="2:8">
      <c r="B194" s="152" t="s">
        <v>413</v>
      </c>
      <c r="C194" s="141" t="s">
        <v>385</v>
      </c>
      <c r="D194" s="174"/>
      <c r="E194" s="175"/>
      <c r="F194" s="292"/>
      <c r="G194" s="135"/>
      <c r="H194" s="298"/>
    </row>
    <row r="195" spans="2:8">
      <c r="B195" s="152"/>
      <c r="C195" s="141" t="s">
        <v>386</v>
      </c>
      <c r="D195" s="174"/>
      <c r="E195" s="175"/>
      <c r="F195" s="292"/>
      <c r="G195" s="135"/>
      <c r="H195" s="298"/>
    </row>
    <row r="196" spans="2:8">
      <c r="B196" s="152"/>
      <c r="C196" s="141" t="s">
        <v>364</v>
      </c>
      <c r="D196" s="174" t="s">
        <v>257</v>
      </c>
      <c r="E196" s="175">
        <v>2.5</v>
      </c>
      <c r="F196" s="98"/>
      <c r="G196" s="135">
        <f>E196*F196</f>
        <v>0</v>
      </c>
      <c r="H196" s="298"/>
    </row>
    <row r="197" spans="2:8">
      <c r="B197" s="152"/>
      <c r="C197" s="141" t="s">
        <v>387</v>
      </c>
      <c r="D197" s="174" t="s">
        <v>257</v>
      </c>
      <c r="E197" s="175">
        <v>7.5</v>
      </c>
      <c r="F197" s="98"/>
      <c r="G197" s="135">
        <f>E197*F197</f>
        <v>0</v>
      </c>
      <c r="H197" s="298"/>
    </row>
    <row r="198" spans="2:8" ht="25.5">
      <c r="B198" s="152"/>
      <c r="C198" s="141" t="s">
        <v>371</v>
      </c>
      <c r="D198" s="174" t="s">
        <v>257</v>
      </c>
      <c r="E198" s="175">
        <f>E196+E197</f>
        <v>10</v>
      </c>
      <c r="F198" s="98"/>
      <c r="G198" s="135">
        <f>E198*F198</f>
        <v>0</v>
      </c>
      <c r="H198" s="298"/>
    </row>
    <row r="199" spans="2:8">
      <c r="B199" s="152"/>
      <c r="C199" s="141"/>
      <c r="D199" s="174"/>
      <c r="E199" s="175"/>
      <c r="F199" s="292"/>
      <c r="G199" s="135"/>
      <c r="H199" s="298"/>
    </row>
    <row r="200" spans="2:8">
      <c r="B200" s="152" t="s">
        <v>354</v>
      </c>
      <c r="C200" s="141" t="s">
        <v>388</v>
      </c>
      <c r="D200" s="182"/>
      <c r="E200" s="183"/>
      <c r="F200" s="182"/>
      <c r="G200" s="296"/>
      <c r="H200" s="298"/>
    </row>
    <row r="201" spans="2:8">
      <c r="B201" s="152"/>
      <c r="C201" s="141" t="s">
        <v>382</v>
      </c>
      <c r="D201" s="174"/>
      <c r="E201" s="175"/>
      <c r="F201" s="292"/>
      <c r="G201" s="135"/>
      <c r="H201" s="298"/>
    </row>
    <row r="202" spans="2:8">
      <c r="B202" s="152"/>
      <c r="C202" s="141" t="s">
        <v>364</v>
      </c>
      <c r="D202" s="174" t="s">
        <v>257</v>
      </c>
      <c r="E202" s="175">
        <v>30.9</v>
      </c>
      <c r="F202" s="98"/>
      <c r="G202" s="135">
        <f>E202*F202</f>
        <v>0</v>
      </c>
      <c r="H202" s="298"/>
    </row>
    <row r="203" spans="2:8" ht="25.5">
      <c r="B203" s="152"/>
      <c r="C203" s="141" t="s">
        <v>362</v>
      </c>
      <c r="D203" s="174" t="s">
        <v>257</v>
      </c>
      <c r="E203" s="175">
        <f>E202*6</f>
        <v>185.39999999999998</v>
      </c>
      <c r="F203" s="98"/>
      <c r="G203" s="135">
        <f>E203*F203</f>
        <v>0</v>
      </c>
      <c r="H203" s="298"/>
    </row>
    <row r="204" spans="2:8">
      <c r="B204" s="152"/>
      <c r="C204" s="141"/>
      <c r="D204" s="174"/>
      <c r="E204" s="175"/>
      <c r="F204" s="292"/>
      <c r="G204" s="135"/>
      <c r="H204" s="298"/>
    </row>
    <row r="205" spans="2:8">
      <c r="B205" s="152" t="s">
        <v>356</v>
      </c>
      <c r="C205" s="141" t="s">
        <v>389</v>
      </c>
      <c r="D205" s="182"/>
      <c r="E205" s="183"/>
      <c r="F205" s="182"/>
      <c r="G205" s="296"/>
      <c r="H205" s="298"/>
    </row>
    <row r="206" spans="2:8">
      <c r="B206" s="152"/>
      <c r="C206" s="141" t="s">
        <v>390</v>
      </c>
      <c r="D206" s="174"/>
      <c r="E206" s="175"/>
      <c r="F206" s="292"/>
      <c r="G206" s="135"/>
      <c r="H206" s="298"/>
    </row>
    <row r="207" spans="2:8">
      <c r="B207" s="152"/>
      <c r="C207" s="141" t="s">
        <v>364</v>
      </c>
      <c r="D207" s="174" t="s">
        <v>257</v>
      </c>
      <c r="E207" s="175">
        <v>32.200000000000003</v>
      </c>
      <c r="F207" s="98"/>
      <c r="G207" s="135">
        <f>E207*F207</f>
        <v>0</v>
      </c>
      <c r="H207" s="298"/>
    </row>
    <row r="208" spans="2:8" ht="25.5">
      <c r="B208" s="152"/>
      <c r="C208" s="141" t="s">
        <v>362</v>
      </c>
      <c r="D208" s="174" t="s">
        <v>257</v>
      </c>
      <c r="E208" s="175">
        <f>E207*6</f>
        <v>193.20000000000002</v>
      </c>
      <c r="F208" s="98"/>
      <c r="G208" s="135">
        <f>E208*F208</f>
        <v>0</v>
      </c>
      <c r="H208" s="298"/>
    </row>
    <row r="209" spans="2:8">
      <c r="B209" s="152"/>
      <c r="C209" s="141"/>
      <c r="D209" s="174"/>
      <c r="E209" s="175"/>
      <c r="F209" s="292"/>
      <c r="G209" s="135"/>
      <c r="H209" s="298"/>
    </row>
    <row r="210" spans="2:8">
      <c r="B210" s="152" t="s">
        <v>414</v>
      </c>
      <c r="C210" s="141" t="s">
        <v>397</v>
      </c>
      <c r="D210" s="174"/>
      <c r="E210" s="175"/>
      <c r="F210" s="292"/>
      <c r="G210" s="135"/>
      <c r="H210" s="298"/>
    </row>
    <row r="211" spans="2:8">
      <c r="B211" s="152"/>
      <c r="C211" s="141" t="s">
        <v>391</v>
      </c>
      <c r="D211" s="174"/>
      <c r="E211" s="175"/>
      <c r="F211" s="292"/>
      <c r="G211" s="135"/>
      <c r="H211" s="298"/>
    </row>
    <row r="212" spans="2:8">
      <c r="B212" s="152"/>
      <c r="C212" s="141" t="s">
        <v>364</v>
      </c>
      <c r="D212" s="174" t="s">
        <v>257</v>
      </c>
      <c r="E212" s="175">
        <v>7.4</v>
      </c>
      <c r="F212" s="98"/>
      <c r="G212" s="135">
        <f>E212*F212</f>
        <v>0</v>
      </c>
      <c r="H212" s="298"/>
    </row>
    <row r="213" spans="2:8" ht="25.5">
      <c r="B213" s="152"/>
      <c r="C213" s="141" t="s">
        <v>370</v>
      </c>
      <c r="D213" s="174" t="s">
        <v>257</v>
      </c>
      <c r="E213" s="175">
        <f>E212</f>
        <v>7.4</v>
      </c>
      <c r="F213" s="98"/>
      <c r="G213" s="135">
        <f>E213*F213</f>
        <v>0</v>
      </c>
      <c r="H213" s="298"/>
    </row>
    <row r="214" spans="2:8" ht="25.5">
      <c r="B214" s="152"/>
      <c r="C214" s="141" t="s">
        <v>371</v>
      </c>
      <c r="D214" s="174" t="s">
        <v>257</v>
      </c>
      <c r="E214" s="175">
        <f>E212</f>
        <v>7.4</v>
      </c>
      <c r="F214" s="98"/>
      <c r="G214" s="135">
        <f>E214*F214</f>
        <v>0</v>
      </c>
      <c r="H214" s="298"/>
    </row>
    <row r="215" spans="2:8">
      <c r="B215" s="152"/>
      <c r="C215" s="141"/>
      <c r="D215" s="174"/>
      <c r="E215" s="175"/>
      <c r="F215" s="292"/>
      <c r="G215" s="135"/>
      <c r="H215" s="298"/>
    </row>
    <row r="216" spans="2:8">
      <c r="B216" s="152" t="s">
        <v>415</v>
      </c>
      <c r="C216" s="141" t="s">
        <v>392</v>
      </c>
      <c r="D216" s="182"/>
      <c r="E216" s="183"/>
      <c r="F216" s="182"/>
      <c r="G216" s="296"/>
      <c r="H216" s="298"/>
    </row>
    <row r="217" spans="2:8">
      <c r="B217" s="152"/>
      <c r="C217" s="141" t="s">
        <v>393</v>
      </c>
      <c r="D217" s="174"/>
      <c r="E217" s="175"/>
      <c r="F217" s="292"/>
      <c r="G217" s="135"/>
      <c r="H217" s="298"/>
    </row>
    <row r="218" spans="2:8">
      <c r="B218" s="152"/>
      <c r="C218" s="141" t="s">
        <v>364</v>
      </c>
      <c r="D218" s="174" t="s">
        <v>257</v>
      </c>
      <c r="E218" s="175">
        <v>31.5</v>
      </c>
      <c r="F218" s="98"/>
      <c r="G218" s="135">
        <f>E218*F218</f>
        <v>0</v>
      </c>
      <c r="H218" s="298"/>
    </row>
    <row r="219" spans="2:8" ht="25.5">
      <c r="B219" s="152"/>
      <c r="C219" s="141" t="s">
        <v>362</v>
      </c>
      <c r="D219" s="174" t="s">
        <v>257</v>
      </c>
      <c r="E219" s="175">
        <f>E218*4</f>
        <v>126</v>
      </c>
      <c r="F219" s="98"/>
      <c r="G219" s="135">
        <f>E219*F219</f>
        <v>0</v>
      </c>
      <c r="H219" s="298"/>
    </row>
    <row r="220" spans="2:8">
      <c r="B220" s="152"/>
      <c r="C220" s="141"/>
      <c r="D220" s="174"/>
      <c r="E220" s="175"/>
      <c r="F220" s="292"/>
      <c r="G220" s="135"/>
      <c r="H220" s="298"/>
    </row>
    <row r="221" spans="2:8">
      <c r="B221" s="152" t="s">
        <v>416</v>
      </c>
      <c r="C221" s="141" t="s">
        <v>395</v>
      </c>
      <c r="D221" s="182"/>
      <c r="E221" s="183"/>
      <c r="F221" s="182"/>
      <c r="G221" s="296"/>
      <c r="H221" s="298"/>
    </row>
    <row r="222" spans="2:8">
      <c r="B222" s="152"/>
      <c r="C222" s="141" t="s">
        <v>394</v>
      </c>
      <c r="D222" s="174"/>
      <c r="E222" s="175"/>
      <c r="F222" s="292"/>
      <c r="G222" s="135"/>
      <c r="H222" s="298"/>
    </row>
    <row r="223" spans="2:8">
      <c r="B223" s="152"/>
      <c r="C223" s="141" t="s">
        <v>364</v>
      </c>
      <c r="D223" s="174" t="s">
        <v>257</v>
      </c>
      <c r="E223" s="175">
        <v>27.7</v>
      </c>
      <c r="F223" s="98"/>
      <c r="G223" s="135">
        <f>E223*F223</f>
        <v>0</v>
      </c>
      <c r="H223" s="298"/>
    </row>
    <row r="224" spans="2:8" ht="25.5">
      <c r="B224" s="152"/>
      <c r="C224" s="141" t="s">
        <v>362</v>
      </c>
      <c r="D224" s="174" t="s">
        <v>257</v>
      </c>
      <c r="E224" s="175">
        <f>E223*4</f>
        <v>110.8</v>
      </c>
      <c r="F224" s="98"/>
      <c r="G224" s="135">
        <f>E224*F224</f>
        <v>0</v>
      </c>
      <c r="H224" s="298"/>
    </row>
    <row r="225" spans="2:8">
      <c r="B225" s="152"/>
      <c r="C225" s="141"/>
      <c r="D225" s="174"/>
      <c r="E225" s="175"/>
      <c r="F225" s="292"/>
      <c r="G225" s="135"/>
      <c r="H225" s="298"/>
    </row>
    <row r="226" spans="2:8">
      <c r="B226" s="152" t="s">
        <v>417</v>
      </c>
      <c r="C226" s="141" t="s">
        <v>478</v>
      </c>
      <c r="D226" s="182"/>
      <c r="E226" s="183"/>
      <c r="F226" s="182"/>
      <c r="G226" s="296"/>
      <c r="H226" s="298"/>
    </row>
    <row r="227" spans="2:8">
      <c r="B227" s="152"/>
      <c r="C227" s="141" t="s">
        <v>396</v>
      </c>
      <c r="D227" s="174"/>
      <c r="E227" s="175"/>
      <c r="F227" s="292"/>
      <c r="G227" s="135"/>
      <c r="H227" s="298"/>
    </row>
    <row r="228" spans="2:8">
      <c r="B228" s="152"/>
      <c r="C228" s="141" t="s">
        <v>364</v>
      </c>
      <c r="D228" s="174" t="s">
        <v>257</v>
      </c>
      <c r="E228" s="175">
        <v>28</v>
      </c>
      <c r="F228" s="98"/>
      <c r="G228" s="135">
        <f>E228*F228</f>
        <v>0</v>
      </c>
      <c r="H228" s="298"/>
    </row>
    <row r="229" spans="2:8" ht="25.5">
      <c r="B229" s="152"/>
      <c r="C229" s="141" t="s">
        <v>362</v>
      </c>
      <c r="D229" s="174" t="s">
        <v>257</v>
      </c>
      <c r="E229" s="175">
        <f>E228*4</f>
        <v>112</v>
      </c>
      <c r="F229" s="98"/>
      <c r="G229" s="135">
        <f>E229*F229</f>
        <v>0</v>
      </c>
      <c r="H229" s="298"/>
    </row>
    <row r="230" spans="2:8">
      <c r="B230" s="152"/>
      <c r="C230" s="141"/>
      <c r="D230" s="174"/>
      <c r="E230" s="175"/>
      <c r="F230" s="292"/>
      <c r="G230" s="135"/>
      <c r="H230" s="298"/>
    </row>
    <row r="231" spans="2:8">
      <c r="B231" s="152" t="s">
        <v>418</v>
      </c>
      <c r="C231" s="141" t="s">
        <v>398</v>
      </c>
      <c r="D231" s="174"/>
      <c r="E231" s="175"/>
      <c r="F231" s="292"/>
      <c r="G231" s="135"/>
      <c r="H231" s="298"/>
    </row>
    <row r="232" spans="2:8">
      <c r="B232" s="152"/>
      <c r="C232" s="141" t="s">
        <v>391</v>
      </c>
      <c r="D232" s="174"/>
      <c r="E232" s="175"/>
      <c r="F232" s="292"/>
      <c r="G232" s="135"/>
      <c r="H232" s="298"/>
    </row>
    <row r="233" spans="2:8">
      <c r="B233" s="152"/>
      <c r="C233" s="141" t="s">
        <v>364</v>
      </c>
      <c r="D233" s="174" t="s">
        <v>257</v>
      </c>
      <c r="E233" s="175">
        <v>7.4</v>
      </c>
      <c r="F233" s="98"/>
      <c r="G233" s="135">
        <f>E233*F233</f>
        <v>0</v>
      </c>
      <c r="H233" s="298"/>
    </row>
    <row r="234" spans="2:8" ht="25.5">
      <c r="B234" s="152"/>
      <c r="C234" s="141" t="s">
        <v>370</v>
      </c>
      <c r="D234" s="174" t="s">
        <v>257</v>
      </c>
      <c r="E234" s="175">
        <f>E233</f>
        <v>7.4</v>
      </c>
      <c r="F234" s="98"/>
      <c r="G234" s="135">
        <f>E234*F234</f>
        <v>0</v>
      </c>
      <c r="H234" s="298"/>
    </row>
    <row r="235" spans="2:8" ht="25.5">
      <c r="B235" s="152"/>
      <c r="C235" s="141" t="s">
        <v>371</v>
      </c>
      <c r="D235" s="174" t="s">
        <v>257</v>
      </c>
      <c r="E235" s="175">
        <f>E233</f>
        <v>7.4</v>
      </c>
      <c r="F235" s="98"/>
      <c r="G235" s="135">
        <f>E235*F235</f>
        <v>0</v>
      </c>
      <c r="H235" s="298"/>
    </row>
    <row r="236" spans="2:8">
      <c r="B236" s="152"/>
      <c r="C236" s="141"/>
      <c r="D236" s="174"/>
      <c r="E236" s="175"/>
      <c r="F236" s="292"/>
      <c r="G236" s="135"/>
      <c r="H236" s="298"/>
    </row>
    <row r="237" spans="2:8">
      <c r="B237" s="152" t="s">
        <v>419</v>
      </c>
      <c r="C237" s="141" t="s">
        <v>400</v>
      </c>
      <c r="D237" s="174"/>
      <c r="E237" s="175"/>
      <c r="F237" s="292"/>
      <c r="G237" s="135"/>
      <c r="H237" s="298"/>
    </row>
    <row r="238" spans="2:8" ht="38.25">
      <c r="B238" s="152"/>
      <c r="C238" s="141" t="s">
        <v>401</v>
      </c>
      <c r="D238" s="174"/>
      <c r="E238" s="175"/>
      <c r="F238" s="292"/>
      <c r="G238" s="135"/>
      <c r="H238" s="298"/>
    </row>
    <row r="239" spans="2:8">
      <c r="B239" s="152"/>
      <c r="C239" s="187" t="s">
        <v>402</v>
      </c>
      <c r="D239" s="174" t="s">
        <v>138</v>
      </c>
      <c r="E239" s="175">
        <v>2</v>
      </c>
      <c r="F239" s="98"/>
      <c r="G239" s="135">
        <f>E239*F239</f>
        <v>0</v>
      </c>
      <c r="H239" s="298"/>
    </row>
    <row r="240" spans="2:8">
      <c r="B240" s="152"/>
      <c r="C240" s="187" t="s">
        <v>403</v>
      </c>
      <c r="D240" s="174" t="s">
        <v>138</v>
      </c>
      <c r="E240" s="175">
        <v>12</v>
      </c>
      <c r="F240" s="98"/>
      <c r="G240" s="135">
        <f>E240*F240</f>
        <v>0</v>
      </c>
      <c r="H240" s="298"/>
    </row>
    <row r="241" spans="2:8">
      <c r="B241" s="152"/>
      <c r="C241" s="187"/>
      <c r="D241" s="174"/>
      <c r="E241" s="175"/>
      <c r="F241" s="292"/>
      <c r="G241" s="135"/>
      <c r="H241" s="298"/>
    </row>
    <row r="242" spans="2:8">
      <c r="B242" s="152" t="s">
        <v>434</v>
      </c>
      <c r="C242" s="188" t="s">
        <v>436</v>
      </c>
      <c r="D242" s="174" t="s">
        <v>115</v>
      </c>
      <c r="E242" s="175">
        <v>20</v>
      </c>
      <c r="F242" s="98"/>
      <c r="G242" s="135">
        <f>E242*F242</f>
        <v>0</v>
      </c>
      <c r="H242" s="298"/>
    </row>
    <row r="243" spans="2:8">
      <c r="B243" s="152"/>
      <c r="C243" s="141"/>
      <c r="D243" s="174"/>
      <c r="E243" s="175"/>
      <c r="F243" s="292"/>
      <c r="G243" s="135"/>
      <c r="H243" s="298"/>
    </row>
    <row r="244" spans="2:8">
      <c r="B244" s="152"/>
      <c r="C244" s="164" t="s">
        <v>355</v>
      </c>
      <c r="E244" s="143"/>
      <c r="F244" s="297"/>
      <c r="G244" s="135"/>
      <c r="H244" s="298"/>
    </row>
    <row r="245" spans="2:8">
      <c r="B245" s="152" t="s">
        <v>435</v>
      </c>
      <c r="C245" s="141" t="s">
        <v>340</v>
      </c>
      <c r="D245" s="174"/>
      <c r="E245" s="175"/>
      <c r="F245" s="292"/>
      <c r="G245" s="135"/>
      <c r="H245" s="298"/>
    </row>
    <row r="246" spans="2:8">
      <c r="B246" s="152"/>
      <c r="C246" s="141" t="s">
        <v>341</v>
      </c>
      <c r="D246" s="174"/>
      <c r="E246" s="175"/>
      <c r="F246" s="292"/>
      <c r="G246" s="135"/>
      <c r="H246" s="298"/>
    </row>
    <row r="247" spans="2:8">
      <c r="B247" s="152"/>
      <c r="C247" s="141" t="s">
        <v>342</v>
      </c>
      <c r="D247" s="174"/>
      <c r="E247" s="175"/>
      <c r="F247" s="292"/>
      <c r="G247" s="135"/>
      <c r="H247" s="298"/>
    </row>
    <row r="248" spans="2:8">
      <c r="B248" s="152"/>
      <c r="C248" s="141" t="s">
        <v>343</v>
      </c>
      <c r="D248" s="174" t="s">
        <v>305</v>
      </c>
      <c r="E248" s="175">
        <v>9.9</v>
      </c>
      <c r="F248" s="98"/>
      <c r="G248" s="135">
        <f>E248*F248</f>
        <v>0</v>
      </c>
      <c r="H248" s="298"/>
    </row>
    <row r="249" spans="2:8">
      <c r="B249" s="152"/>
      <c r="C249" s="141"/>
      <c r="D249" s="174"/>
      <c r="E249" s="175"/>
      <c r="F249" s="292"/>
      <c r="G249" s="135"/>
      <c r="H249" s="298"/>
    </row>
    <row r="250" spans="2:8">
      <c r="B250" s="152" t="s">
        <v>437</v>
      </c>
      <c r="C250" s="141" t="s">
        <v>344</v>
      </c>
      <c r="D250" s="174"/>
      <c r="E250" s="175"/>
      <c r="F250" s="292"/>
      <c r="G250" s="135"/>
      <c r="H250" s="298"/>
    </row>
    <row r="251" spans="2:8">
      <c r="B251" s="152"/>
      <c r="C251" s="141" t="s">
        <v>345</v>
      </c>
      <c r="D251" s="174"/>
      <c r="E251" s="175"/>
      <c r="F251" s="292"/>
      <c r="G251" s="135"/>
      <c r="H251" s="298"/>
    </row>
    <row r="252" spans="2:8">
      <c r="B252" s="152"/>
      <c r="C252" s="141" t="s">
        <v>346</v>
      </c>
      <c r="D252" s="174"/>
      <c r="E252" s="175"/>
      <c r="F252" s="292"/>
      <c r="G252" s="135"/>
      <c r="H252" s="298"/>
    </row>
    <row r="253" spans="2:8">
      <c r="B253" s="152"/>
      <c r="C253" s="141" t="s">
        <v>347</v>
      </c>
      <c r="D253" s="174" t="s">
        <v>284</v>
      </c>
      <c r="E253" s="175">
        <v>33</v>
      </c>
      <c r="F253" s="98"/>
      <c r="G253" s="135">
        <f>E253*F253</f>
        <v>0</v>
      </c>
      <c r="H253" s="298"/>
    </row>
    <row r="254" spans="2:8">
      <c r="B254" s="152"/>
      <c r="C254" s="141"/>
      <c r="D254" s="174"/>
      <c r="E254" s="175"/>
      <c r="F254" s="292"/>
      <c r="G254" s="135"/>
      <c r="H254" s="298"/>
    </row>
    <row r="255" spans="2:8">
      <c r="B255" s="152" t="s">
        <v>438</v>
      </c>
      <c r="C255" s="141" t="s">
        <v>348</v>
      </c>
      <c r="D255" s="174"/>
      <c r="E255" s="175"/>
      <c r="F255" s="292"/>
      <c r="G255" s="135"/>
      <c r="H255" s="298"/>
    </row>
    <row r="256" spans="2:8">
      <c r="B256" s="152"/>
      <c r="C256" s="141" t="s">
        <v>349</v>
      </c>
      <c r="D256" s="174"/>
      <c r="E256" s="175"/>
      <c r="F256" s="292"/>
      <c r="G256" s="135"/>
      <c r="H256" s="298"/>
    </row>
    <row r="257" spans="2:8">
      <c r="B257" s="152"/>
      <c r="C257" s="141" t="s">
        <v>350</v>
      </c>
      <c r="D257" s="174"/>
      <c r="E257" s="175"/>
      <c r="F257" s="292"/>
      <c r="G257" s="135"/>
      <c r="H257" s="298"/>
    </row>
    <row r="258" spans="2:8">
      <c r="B258" s="152"/>
      <c r="C258" s="141" t="s">
        <v>351</v>
      </c>
      <c r="D258" s="174"/>
      <c r="E258" s="175"/>
      <c r="F258" s="292"/>
      <c r="G258" s="135"/>
      <c r="H258" s="298"/>
    </row>
    <row r="259" spans="2:8">
      <c r="B259" s="152"/>
      <c r="C259" s="141" t="s">
        <v>352</v>
      </c>
      <c r="D259" s="174" t="s">
        <v>284</v>
      </c>
      <c r="E259" s="175">
        <v>33</v>
      </c>
      <c r="F259" s="98"/>
      <c r="G259" s="135">
        <f>E259*F259</f>
        <v>0</v>
      </c>
      <c r="H259" s="298"/>
    </row>
    <row r="260" spans="2:8">
      <c r="B260" s="152"/>
      <c r="C260" s="141"/>
      <c r="D260" s="174"/>
      <c r="E260" s="175"/>
      <c r="F260" s="292"/>
      <c r="G260" s="135"/>
      <c r="H260" s="298"/>
    </row>
    <row r="261" spans="2:8" ht="25.5">
      <c r="B261" s="152" t="s">
        <v>439</v>
      </c>
      <c r="C261" s="141" t="s">
        <v>422</v>
      </c>
      <c r="D261" s="174" t="s">
        <v>257</v>
      </c>
      <c r="E261" s="175">
        <v>2</v>
      </c>
      <c r="F261" s="98"/>
      <c r="G261" s="135">
        <f>E261*F261</f>
        <v>0</v>
      </c>
      <c r="H261" s="298"/>
    </row>
    <row r="262" spans="2:8">
      <c r="B262" s="152"/>
      <c r="C262" s="141"/>
      <c r="D262" s="174"/>
      <c r="E262" s="175"/>
      <c r="F262" s="292"/>
      <c r="G262" s="135"/>
      <c r="H262" s="298"/>
    </row>
    <row r="263" spans="2:8">
      <c r="B263" s="152"/>
      <c r="C263" s="164" t="s">
        <v>420</v>
      </c>
      <c r="D263" s="174"/>
      <c r="E263" s="175"/>
      <c r="F263" s="292"/>
      <c r="G263" s="135"/>
      <c r="H263" s="298"/>
    </row>
    <row r="264" spans="2:8">
      <c r="B264" s="152" t="s">
        <v>440</v>
      </c>
      <c r="C264" s="141" t="s">
        <v>423</v>
      </c>
      <c r="D264" s="174"/>
      <c r="E264" s="175"/>
      <c r="F264" s="292"/>
      <c r="G264" s="135"/>
      <c r="H264" s="298"/>
    </row>
    <row r="265" spans="2:8">
      <c r="B265" s="152"/>
      <c r="C265" s="141" t="s">
        <v>421</v>
      </c>
      <c r="D265" s="174" t="s">
        <v>284</v>
      </c>
      <c r="E265" s="175">
        <v>600</v>
      </c>
      <c r="F265" s="98"/>
      <c r="G265" s="135">
        <f>E265*F265</f>
        <v>0</v>
      </c>
      <c r="H265" s="298"/>
    </row>
    <row r="266" spans="2:8">
      <c r="B266" s="152"/>
      <c r="C266" s="141"/>
      <c r="D266" s="174"/>
      <c r="E266" s="175"/>
      <c r="F266" s="292"/>
      <c r="G266" s="135"/>
      <c r="H266" s="298"/>
    </row>
    <row r="267" spans="2:8" ht="25.5">
      <c r="B267" s="152" t="s">
        <v>441</v>
      </c>
      <c r="C267" s="141" t="s">
        <v>442</v>
      </c>
      <c r="D267" s="174" t="s">
        <v>284</v>
      </c>
      <c r="E267" s="175">
        <v>58</v>
      </c>
      <c r="F267" s="98"/>
      <c r="G267" s="135">
        <f>E267*F267</f>
        <v>0</v>
      </c>
      <c r="H267" s="298"/>
    </row>
    <row r="268" spans="2:8" ht="25.5">
      <c r="B268" s="152"/>
      <c r="C268" s="141" t="s">
        <v>443</v>
      </c>
      <c r="D268" s="174" t="s">
        <v>284</v>
      </c>
      <c r="E268" s="175">
        <v>14.5</v>
      </c>
      <c r="F268" s="98"/>
      <c r="G268" s="135">
        <f>E268*F268</f>
        <v>0</v>
      </c>
      <c r="H268" s="298"/>
    </row>
    <row r="269" spans="2:8">
      <c r="B269" s="152"/>
      <c r="C269" s="189"/>
      <c r="D269" s="190"/>
      <c r="E269" s="191"/>
      <c r="F269" s="299"/>
      <c r="G269" s="300"/>
    </row>
    <row r="270" spans="2:8" ht="13.5" thickBot="1">
      <c r="B270" s="185"/>
      <c r="C270" s="178" t="s">
        <v>279</v>
      </c>
      <c r="D270" s="179"/>
      <c r="E270" s="180"/>
      <c r="F270" s="293"/>
      <c r="G270" s="281">
        <f>SUM(G62:G269)</f>
        <v>0</v>
      </c>
    </row>
    <row r="271" spans="2:8" ht="13.5" thickTop="1">
      <c r="B271" s="152"/>
      <c r="C271" s="153"/>
      <c r="D271" s="181"/>
      <c r="E271" s="166"/>
      <c r="F271" s="292"/>
      <c r="G271" s="147"/>
    </row>
    <row r="272" spans="2:8">
      <c r="F272" s="292"/>
    </row>
    <row r="273" spans="2:7">
      <c r="B273" s="167" t="s">
        <v>14</v>
      </c>
      <c r="C273" s="168" t="s">
        <v>425</v>
      </c>
      <c r="D273" s="169"/>
      <c r="E273" s="170"/>
      <c r="F273" s="290"/>
      <c r="G273" s="290"/>
    </row>
    <row r="274" spans="2:7">
      <c r="B274" s="152"/>
      <c r="C274" s="164"/>
      <c r="E274" s="143"/>
      <c r="F274" s="297"/>
      <c r="G274" s="135"/>
    </row>
    <row r="275" spans="2:7">
      <c r="B275" s="152"/>
      <c r="C275" s="164" t="s">
        <v>142</v>
      </c>
      <c r="E275" s="143"/>
      <c r="F275" s="297"/>
      <c r="G275" s="135"/>
    </row>
    <row r="276" spans="2:7" ht="237.75" customHeight="1">
      <c r="B276" s="152"/>
      <c r="C276" s="141" t="s">
        <v>427</v>
      </c>
      <c r="D276" s="174"/>
      <c r="E276" s="175"/>
      <c r="F276" s="292"/>
      <c r="G276" s="135"/>
    </row>
    <row r="277" spans="2:7">
      <c r="B277" s="152"/>
      <c r="C277" s="164"/>
      <c r="E277" s="143"/>
      <c r="F277" s="297"/>
      <c r="G277" s="135"/>
    </row>
    <row r="278" spans="2:7" ht="38.25">
      <c r="B278" s="152" t="s">
        <v>8</v>
      </c>
      <c r="C278" s="141" t="s">
        <v>428</v>
      </c>
      <c r="D278" s="182"/>
      <c r="E278" s="183"/>
      <c r="F278" s="182"/>
      <c r="G278" s="296"/>
    </row>
    <row r="279" spans="2:7" ht="15">
      <c r="B279" s="152"/>
      <c r="C279" s="141" t="s">
        <v>475</v>
      </c>
      <c r="D279" s="174" t="s">
        <v>15</v>
      </c>
      <c r="E279" s="175">
        <v>96</v>
      </c>
      <c r="F279" s="98"/>
      <c r="G279" s="135">
        <f t="shared" ref="G279:G284" si="0">E279*F279</f>
        <v>0</v>
      </c>
    </row>
    <row r="280" spans="2:7" ht="15">
      <c r="B280" s="152"/>
      <c r="C280" s="141" t="s">
        <v>476</v>
      </c>
      <c r="D280" s="174" t="s">
        <v>15</v>
      </c>
      <c r="E280" s="175">
        <v>128</v>
      </c>
      <c r="F280" s="98"/>
      <c r="G280" s="135">
        <f t="shared" si="0"/>
        <v>0</v>
      </c>
    </row>
    <row r="281" spans="2:7" ht="38.25">
      <c r="B281" s="152"/>
      <c r="C281" s="141" t="s">
        <v>432</v>
      </c>
      <c r="D281" s="174" t="s">
        <v>112</v>
      </c>
      <c r="E281" s="175">
        <v>12824</v>
      </c>
      <c r="F281" s="98"/>
      <c r="G281" s="135">
        <f t="shared" si="0"/>
        <v>0</v>
      </c>
    </row>
    <row r="282" spans="2:7" ht="25.5">
      <c r="B282" s="152"/>
      <c r="C282" s="141" t="s">
        <v>431</v>
      </c>
      <c r="D282" s="174" t="s">
        <v>115</v>
      </c>
      <c r="E282" s="175">
        <v>4</v>
      </c>
      <c r="F282" s="98"/>
      <c r="G282" s="135">
        <f t="shared" si="0"/>
        <v>0</v>
      </c>
    </row>
    <row r="283" spans="2:7" ht="15">
      <c r="B283" s="152"/>
      <c r="C283" s="141" t="s">
        <v>429</v>
      </c>
      <c r="D283" s="174" t="s">
        <v>272</v>
      </c>
      <c r="E283" s="175">
        <f>6*6*4</f>
        <v>144</v>
      </c>
      <c r="F283" s="98"/>
      <c r="G283" s="135">
        <f t="shared" si="0"/>
        <v>0</v>
      </c>
    </row>
    <row r="284" spans="2:7" ht="15">
      <c r="B284" s="152"/>
      <c r="C284" s="141" t="s">
        <v>430</v>
      </c>
      <c r="D284" s="174" t="s">
        <v>272</v>
      </c>
      <c r="E284" s="175">
        <f>4*4*2*4</f>
        <v>128</v>
      </c>
      <c r="F284" s="98"/>
      <c r="G284" s="135">
        <f t="shared" si="0"/>
        <v>0</v>
      </c>
    </row>
    <row r="285" spans="2:7">
      <c r="B285" s="152"/>
      <c r="C285" s="141"/>
      <c r="D285" s="174"/>
      <c r="E285" s="175"/>
      <c r="F285" s="292"/>
      <c r="G285" s="135"/>
    </row>
    <row r="286" spans="2:7" ht="25.5">
      <c r="B286" s="152" t="s">
        <v>13</v>
      </c>
      <c r="C286" s="141" t="s">
        <v>444</v>
      </c>
      <c r="D286" s="182"/>
      <c r="E286" s="183"/>
      <c r="F286" s="182"/>
      <c r="G286" s="296"/>
    </row>
    <row r="287" spans="2:7" ht="25.5">
      <c r="B287" s="152"/>
      <c r="C287" s="141" t="s">
        <v>445</v>
      </c>
      <c r="D287" s="174" t="s">
        <v>272</v>
      </c>
      <c r="E287" s="175">
        <v>3</v>
      </c>
      <c r="F287" s="98"/>
      <c r="G287" s="135">
        <f>E287*F287</f>
        <v>0</v>
      </c>
    </row>
    <row r="288" spans="2:7" ht="25.5">
      <c r="B288" s="152"/>
      <c r="C288" s="141" t="s">
        <v>446</v>
      </c>
      <c r="D288" s="174" t="s">
        <v>138</v>
      </c>
      <c r="E288" s="175">
        <v>48</v>
      </c>
      <c r="F288" s="98"/>
      <c r="G288" s="135">
        <f>E288*F288</f>
        <v>0</v>
      </c>
    </row>
    <row r="289" spans="1:7">
      <c r="B289" s="152"/>
      <c r="C289" s="141" t="s">
        <v>447</v>
      </c>
      <c r="D289" s="174" t="s">
        <v>112</v>
      </c>
      <c r="E289" s="175">
        <v>450</v>
      </c>
      <c r="F289" s="98"/>
      <c r="G289" s="135">
        <f>E289*F289</f>
        <v>0</v>
      </c>
    </row>
    <row r="290" spans="1:7">
      <c r="B290" s="152"/>
      <c r="C290" s="141"/>
      <c r="D290" s="174"/>
      <c r="E290" s="175"/>
      <c r="F290" s="292"/>
      <c r="G290" s="135"/>
    </row>
    <row r="291" spans="1:7" ht="51">
      <c r="B291" s="140" t="s">
        <v>9</v>
      </c>
      <c r="C291" s="188" t="s">
        <v>448</v>
      </c>
      <c r="D291" s="174" t="s">
        <v>15</v>
      </c>
      <c r="E291" s="175">
        <f>5.4*2.5+2</f>
        <v>15.5</v>
      </c>
      <c r="F291" s="98"/>
      <c r="G291" s="135">
        <f>E291*F291</f>
        <v>0</v>
      </c>
    </row>
    <row r="292" spans="1:7">
      <c r="B292" s="152"/>
      <c r="C292" s="141"/>
      <c r="D292" s="174"/>
      <c r="E292" s="175"/>
      <c r="F292" s="292"/>
      <c r="G292" s="135"/>
    </row>
    <row r="293" spans="1:7" ht="38.25">
      <c r="B293" s="152" t="s">
        <v>98</v>
      </c>
      <c r="C293" s="192" t="s">
        <v>137</v>
      </c>
      <c r="D293" s="174" t="s">
        <v>82</v>
      </c>
      <c r="E293" s="172">
        <v>250</v>
      </c>
      <c r="F293" s="98"/>
      <c r="G293" s="135">
        <f>E293*F293</f>
        <v>0</v>
      </c>
    </row>
    <row r="294" spans="1:7">
      <c r="B294" s="152"/>
      <c r="C294" s="141"/>
      <c r="D294" s="174"/>
      <c r="E294" s="175"/>
      <c r="F294" s="292"/>
      <c r="G294" s="135"/>
    </row>
    <row r="295" spans="1:7" ht="25.5">
      <c r="B295" s="182" t="s">
        <v>114</v>
      </c>
      <c r="C295" s="141" t="s">
        <v>449</v>
      </c>
      <c r="D295" s="174" t="s">
        <v>115</v>
      </c>
      <c r="E295" s="175">
        <v>8</v>
      </c>
      <c r="F295" s="98"/>
      <c r="G295" s="135">
        <f>E295*F295</f>
        <v>0</v>
      </c>
    </row>
    <row r="296" spans="1:7">
      <c r="B296" s="182"/>
      <c r="C296" s="141"/>
      <c r="D296" s="174"/>
      <c r="E296" s="175"/>
      <c r="F296" s="292"/>
      <c r="G296" s="135"/>
    </row>
    <row r="297" spans="1:7">
      <c r="B297" s="182" t="s">
        <v>116</v>
      </c>
      <c r="C297" s="141" t="s">
        <v>450</v>
      </c>
      <c r="D297" s="174" t="s">
        <v>115</v>
      </c>
      <c r="E297" s="175">
        <v>6</v>
      </c>
      <c r="F297" s="98"/>
      <c r="G297" s="135">
        <f>E297*F297</f>
        <v>0</v>
      </c>
    </row>
    <row r="298" spans="1:7">
      <c r="B298" s="182"/>
      <c r="C298" s="141"/>
      <c r="D298" s="174"/>
      <c r="E298" s="175"/>
      <c r="F298" s="292"/>
      <c r="G298" s="135"/>
    </row>
    <row r="299" spans="1:7" ht="25.5">
      <c r="B299" s="182" t="s">
        <v>122</v>
      </c>
      <c r="C299" s="141" t="s">
        <v>451</v>
      </c>
      <c r="D299" s="174" t="s">
        <v>115</v>
      </c>
      <c r="E299" s="175">
        <v>1</v>
      </c>
      <c r="F299" s="98"/>
      <c r="G299" s="135">
        <f>E299*F299</f>
        <v>0</v>
      </c>
    </row>
    <row r="300" spans="1:7">
      <c r="B300" s="152"/>
      <c r="C300" s="189"/>
      <c r="D300" s="190"/>
      <c r="E300" s="191"/>
      <c r="F300" s="299"/>
      <c r="G300" s="300"/>
    </row>
    <row r="301" spans="1:7" ht="13.5" thickBot="1">
      <c r="B301" s="185"/>
      <c r="C301" s="178" t="s">
        <v>426</v>
      </c>
      <c r="D301" s="179"/>
      <c r="E301" s="180"/>
      <c r="F301" s="293"/>
      <c r="G301" s="281">
        <f>SUM(G279:G300)</f>
        <v>0</v>
      </c>
    </row>
    <row r="302" spans="1:7" ht="13.5" thickTop="1">
      <c r="A302" s="154"/>
      <c r="B302" s="152"/>
      <c r="C302" s="153"/>
      <c r="E302" s="143"/>
      <c r="F302" s="284"/>
      <c r="G302" s="284"/>
    </row>
    <row r="303" spans="1:7">
      <c r="B303" s="193"/>
      <c r="C303" s="194"/>
      <c r="D303" s="195"/>
      <c r="E303" s="196"/>
      <c r="F303" s="301"/>
      <c r="G303" s="302"/>
    </row>
    <row r="304" spans="1:7">
      <c r="B304" s="197" t="s">
        <v>280</v>
      </c>
      <c r="C304" s="198" t="s">
        <v>101</v>
      </c>
      <c r="D304" s="199"/>
      <c r="E304" s="200"/>
      <c r="F304" s="303"/>
      <c r="G304" s="303"/>
    </row>
    <row r="305" spans="2:7">
      <c r="B305" s="201"/>
      <c r="C305" s="202"/>
      <c r="D305" s="203"/>
      <c r="E305" s="204"/>
      <c r="F305" s="304"/>
      <c r="G305" s="304"/>
    </row>
    <row r="306" spans="2:7" ht="38.25">
      <c r="B306" s="201"/>
      <c r="C306" s="205" t="s">
        <v>121</v>
      </c>
      <c r="D306" s="203"/>
      <c r="E306" s="204"/>
      <c r="F306" s="304"/>
      <c r="G306" s="304"/>
    </row>
    <row r="307" spans="2:7" ht="63.75">
      <c r="B307" s="201"/>
      <c r="C307" s="194" t="s">
        <v>102</v>
      </c>
      <c r="D307" s="203"/>
      <c r="E307" s="204"/>
      <c r="F307" s="304"/>
      <c r="G307" s="304"/>
    </row>
    <row r="308" spans="2:7" ht="51">
      <c r="B308" s="201"/>
      <c r="C308" s="194" t="s">
        <v>110</v>
      </c>
      <c r="D308" s="203"/>
      <c r="E308" s="204"/>
      <c r="F308" s="304"/>
      <c r="G308" s="304"/>
    </row>
    <row r="309" spans="2:7" ht="63.75">
      <c r="B309" s="201"/>
      <c r="C309" s="194" t="s">
        <v>103</v>
      </c>
      <c r="D309" s="203"/>
      <c r="E309" s="204"/>
      <c r="F309" s="304"/>
      <c r="G309" s="304"/>
    </row>
    <row r="310" spans="2:7" ht="57" customHeight="1">
      <c r="B310" s="201"/>
      <c r="C310" s="194" t="s">
        <v>104</v>
      </c>
      <c r="D310" s="203"/>
      <c r="E310" s="204"/>
      <c r="F310" s="304"/>
      <c r="G310" s="304"/>
    </row>
    <row r="311" spans="2:7">
      <c r="B311" s="201"/>
      <c r="C311" s="194"/>
      <c r="D311" s="203"/>
      <c r="E311" s="204"/>
      <c r="F311" s="304"/>
      <c r="G311" s="304"/>
    </row>
    <row r="312" spans="2:7" ht="42" customHeight="1">
      <c r="B312" s="201"/>
      <c r="C312" s="194" t="s">
        <v>111</v>
      </c>
      <c r="D312" s="203"/>
      <c r="E312" s="204"/>
      <c r="F312" s="304"/>
      <c r="G312" s="304"/>
    </row>
    <row r="313" spans="2:7" ht="55.5" customHeight="1">
      <c r="B313" s="201"/>
      <c r="C313" s="194" t="s">
        <v>105</v>
      </c>
      <c r="D313" s="203"/>
      <c r="E313" s="204"/>
      <c r="F313" s="304"/>
      <c r="G313" s="304"/>
    </row>
    <row r="314" spans="2:7" ht="67.5" customHeight="1">
      <c r="B314" s="201"/>
      <c r="C314" s="194" t="s">
        <v>106</v>
      </c>
      <c r="D314" s="203"/>
      <c r="E314" s="204"/>
      <c r="F314" s="304"/>
      <c r="G314" s="304"/>
    </row>
    <row r="315" spans="2:7" ht="30.75" customHeight="1">
      <c r="B315" s="201"/>
      <c r="C315" s="194" t="s">
        <v>107</v>
      </c>
      <c r="D315" s="203"/>
      <c r="E315" s="204"/>
      <c r="F315" s="304"/>
      <c r="G315" s="304"/>
    </row>
    <row r="316" spans="2:7" ht="31.5" customHeight="1">
      <c r="B316" s="201"/>
      <c r="C316" s="194" t="s">
        <v>108</v>
      </c>
      <c r="D316" s="203"/>
      <c r="E316" s="204"/>
      <c r="F316" s="304"/>
      <c r="G316" s="304"/>
    </row>
    <row r="317" spans="2:7" ht="71.25" customHeight="1">
      <c r="B317" s="201"/>
      <c r="C317" s="194" t="s">
        <v>109</v>
      </c>
      <c r="D317" s="203"/>
      <c r="E317" s="204"/>
      <c r="F317" s="304"/>
      <c r="G317" s="304"/>
    </row>
    <row r="318" spans="2:7" ht="27.75" customHeight="1">
      <c r="B318" s="201"/>
      <c r="C318" s="194" t="s">
        <v>455</v>
      </c>
      <c r="D318" s="203"/>
      <c r="E318" s="204"/>
      <c r="F318" s="304"/>
      <c r="G318" s="304"/>
    </row>
    <row r="319" spans="2:7">
      <c r="B319" s="201"/>
      <c r="C319" s="202"/>
      <c r="D319" s="203"/>
      <c r="E319" s="204"/>
      <c r="F319" s="304"/>
      <c r="G319" s="304"/>
    </row>
    <row r="320" spans="2:7">
      <c r="B320" s="201" t="s">
        <v>8</v>
      </c>
      <c r="C320" s="206" t="s">
        <v>452</v>
      </c>
      <c r="D320" s="207"/>
      <c r="E320" s="208"/>
      <c r="F320" s="305"/>
      <c r="G320" s="305"/>
    </row>
    <row r="321" spans="2:7" ht="187.5" customHeight="1">
      <c r="B321" s="201"/>
      <c r="C321" s="194" t="s">
        <v>454</v>
      </c>
      <c r="D321" s="207"/>
      <c r="E321" s="208"/>
      <c r="F321" s="305"/>
      <c r="G321" s="305"/>
    </row>
    <row r="322" spans="2:7" ht="186" customHeight="1">
      <c r="B322" s="201"/>
      <c r="C322" s="206" t="s">
        <v>463</v>
      </c>
      <c r="D322" s="209" t="s">
        <v>138</v>
      </c>
      <c r="E322" s="191">
        <v>4</v>
      </c>
      <c r="F322" s="1"/>
      <c r="G322" s="135">
        <f>F322*E322</f>
        <v>0</v>
      </c>
    </row>
    <row r="323" spans="2:7" ht="25.5">
      <c r="B323" s="201"/>
      <c r="C323" s="206" t="s">
        <v>462</v>
      </c>
      <c r="D323" s="209" t="s">
        <v>115</v>
      </c>
      <c r="E323" s="191">
        <v>1</v>
      </c>
      <c r="F323" s="1"/>
      <c r="G323" s="135">
        <f>F323*E323</f>
        <v>0</v>
      </c>
    </row>
    <row r="324" spans="2:7">
      <c r="B324" s="201"/>
      <c r="C324" s="206" t="s">
        <v>453</v>
      </c>
      <c r="D324" s="209"/>
      <c r="E324" s="191"/>
      <c r="F324" s="302"/>
      <c r="G324" s="135"/>
    </row>
    <row r="325" spans="2:7" ht="25.5">
      <c r="B325" s="201"/>
      <c r="C325" s="206" t="s">
        <v>473</v>
      </c>
      <c r="D325" s="209" t="s">
        <v>138</v>
      </c>
      <c r="E325" s="191">
        <v>4</v>
      </c>
      <c r="F325" s="1"/>
      <c r="G325" s="135">
        <f>F325*E325</f>
        <v>0</v>
      </c>
    </row>
    <row r="326" spans="2:7">
      <c r="B326" s="201"/>
      <c r="C326" s="206"/>
      <c r="D326" s="209"/>
      <c r="E326" s="191"/>
      <c r="F326" s="302"/>
      <c r="G326" s="135"/>
    </row>
    <row r="327" spans="2:7">
      <c r="B327" s="182"/>
      <c r="C327" s="206" t="s">
        <v>456</v>
      </c>
      <c r="D327" s="209"/>
      <c r="E327" s="191"/>
      <c r="F327" s="302"/>
      <c r="G327" s="135"/>
    </row>
    <row r="328" spans="2:7">
      <c r="B328" s="201" t="s">
        <v>13</v>
      </c>
      <c r="C328" s="194" t="s">
        <v>457</v>
      </c>
      <c r="D328" s="209" t="s">
        <v>115</v>
      </c>
      <c r="E328" s="191">
        <v>1</v>
      </c>
      <c r="F328" s="1"/>
      <c r="G328" s="135">
        <f>F328*E328</f>
        <v>0</v>
      </c>
    </row>
    <row r="329" spans="2:7">
      <c r="B329" s="201"/>
      <c r="C329" s="206"/>
      <c r="D329" s="209"/>
      <c r="E329" s="191"/>
      <c r="F329" s="302"/>
      <c r="G329" s="135"/>
    </row>
    <row r="330" spans="2:7" ht="63.75">
      <c r="B330" s="201" t="s">
        <v>9</v>
      </c>
      <c r="C330" s="206" t="s">
        <v>459</v>
      </c>
      <c r="D330" s="209"/>
      <c r="E330" s="191"/>
      <c r="F330" s="302"/>
      <c r="G330" s="135"/>
    </row>
    <row r="331" spans="2:7">
      <c r="B331" s="201"/>
      <c r="C331" s="210" t="s">
        <v>458</v>
      </c>
      <c r="D331" s="209" t="s">
        <v>141</v>
      </c>
      <c r="E331" s="191">
        <v>21</v>
      </c>
      <c r="F331" s="1"/>
      <c r="G331" s="135">
        <f>F331*E331</f>
        <v>0</v>
      </c>
    </row>
    <row r="332" spans="2:7" ht="15">
      <c r="B332" s="201"/>
      <c r="C332" s="210" t="s">
        <v>460</v>
      </c>
      <c r="D332" s="211" t="s">
        <v>461</v>
      </c>
      <c r="E332" s="191">
        <v>10.8</v>
      </c>
      <c r="F332" s="1"/>
      <c r="G332" s="135">
        <f>F332*E332</f>
        <v>0</v>
      </c>
    </row>
    <row r="333" spans="2:7" ht="15">
      <c r="B333" s="201"/>
      <c r="C333" s="210"/>
      <c r="D333" s="211"/>
      <c r="E333" s="191"/>
      <c r="F333" s="302"/>
      <c r="G333" s="135"/>
    </row>
    <row r="334" spans="2:7" ht="38.25">
      <c r="B334" s="201" t="s">
        <v>98</v>
      </c>
      <c r="C334" s="212" t="s">
        <v>464</v>
      </c>
      <c r="D334" s="211"/>
      <c r="E334" s="191"/>
      <c r="F334" s="302"/>
      <c r="G334" s="135"/>
    </row>
    <row r="335" spans="2:7" ht="25.5">
      <c r="B335" s="201"/>
      <c r="C335" s="201" t="s">
        <v>465</v>
      </c>
      <c r="D335" s="211" t="s">
        <v>461</v>
      </c>
      <c r="E335" s="191">
        <v>30</v>
      </c>
      <c r="F335" s="1"/>
      <c r="G335" s="135">
        <f>F335*E335</f>
        <v>0</v>
      </c>
    </row>
    <row r="336" spans="2:7">
      <c r="B336" s="201"/>
      <c r="D336" s="209"/>
      <c r="E336" s="191"/>
      <c r="F336" s="302"/>
      <c r="G336" s="135"/>
    </row>
    <row r="337" spans="2:7" ht="13.5" thickBot="1">
      <c r="B337" s="177"/>
      <c r="C337" s="178" t="s">
        <v>113</v>
      </c>
      <c r="D337" s="213"/>
      <c r="E337" s="214"/>
      <c r="F337" s="293"/>
      <c r="G337" s="281">
        <f>SUM(G322:G336)</f>
        <v>0</v>
      </c>
    </row>
    <row r="338" spans="2:7" ht="13.5" thickTop="1">
      <c r="B338" s="201"/>
      <c r="C338" s="206"/>
      <c r="D338" s="209"/>
      <c r="E338" s="191"/>
      <c r="F338" s="302"/>
      <c r="G338" s="135"/>
    </row>
    <row r="365" spans="3:3">
      <c r="C365" s="182"/>
    </row>
  </sheetData>
  <sheetProtection algorithmName="SHA-512" hashValue="hMnVFafnk26bO9dZSNs4rL8AK/yl6VG3lDp+YwG7Hbkl/XxxF9hT8mRmycswuF3UK+i/zzk3nlXkgHKBg3l91w==" saltValue="JkGJIhUScn+hVVQZVILD8g==" spinCount="100000" sheet="1"/>
  <phoneticPr fontId="231" type="noConversion"/>
  <pageMargins left="0.70866141732283472" right="0.35433070866141736" top="0.74803149606299213" bottom="0.6692913385826772" header="0.19685039370078741" footer="0.31496062992125984"/>
  <pageSetup paperSize="9" scale="90" orientation="portrait" r:id="rId1"/>
  <headerFooter>
    <oddHeader>&amp;L&amp;"Arial Narrow,Navadno"&amp;8&amp;K03+000UNI MB
Slomškov trg 15
SI - 2000 Maribor&amp;C&amp;"Arial Narrow,Navadno"&amp;8&amp;K03+000LABORATORIJ Optika
&amp;R&amp;"Arial Narrow,Navadno"&amp;8&amp;K03+000PROJEKTANT:
Styria arhitektura d.o.o. 
Cankarjeva ul. 6E,2000 Maribor</oddHeader>
    <oddFooter>&amp;L&amp;"Arial Narrow,Navadno"&amp;9&amp;K03-001&amp;A &amp;R&amp;"Arial Narrow,Navadno"&amp;8&amp;K03-002&amp;P/&amp;N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4"/>
  <sheetViews>
    <sheetView showZeros="0" view="pageLayout" topLeftCell="A7" zoomScaleNormal="115" zoomScaleSheetLayoutView="100" workbookViewId="0">
      <selection activeCell="E16" sqref="E16"/>
    </sheetView>
  </sheetViews>
  <sheetFormatPr defaultColWidth="9.140625" defaultRowHeight="12.75"/>
  <cols>
    <col min="1" max="1" width="4.7109375" style="135" customWidth="1"/>
    <col min="2" max="2" width="4.7109375" style="171" customWidth="1"/>
    <col min="3" max="3" width="45.7109375" style="186" customWidth="1"/>
    <col min="4" max="4" width="5.7109375" style="142" customWidth="1"/>
    <col min="5" max="5" width="7.7109375" style="238" customWidth="1"/>
    <col min="6" max="7" width="13.7109375" style="291" customWidth="1"/>
    <col min="8" max="16384" width="9.140625" style="182"/>
  </cols>
  <sheetData>
    <row r="1" spans="1:7">
      <c r="A1" s="120"/>
      <c r="B1" s="121"/>
      <c r="C1" s="122"/>
      <c r="D1" s="123"/>
      <c r="E1" s="215"/>
      <c r="F1" s="271"/>
      <c r="G1" s="271"/>
    </row>
    <row r="2" spans="1:7" s="275" customFormat="1" ht="18.75" thickBot="1">
      <c r="A2" s="216" t="s">
        <v>470</v>
      </c>
      <c r="B2" s="217" t="s">
        <v>265</v>
      </c>
      <c r="C2" s="218"/>
      <c r="D2" s="219"/>
      <c r="E2" s="220"/>
      <c r="F2" s="306"/>
      <c r="G2" s="307"/>
    </row>
    <row r="3" spans="1:7" s="277" customFormat="1">
      <c r="A3" s="130"/>
      <c r="B3" s="131"/>
      <c r="C3" s="132"/>
      <c r="D3" s="133"/>
      <c r="E3" s="221"/>
      <c r="F3" s="130"/>
      <c r="G3" s="130"/>
    </row>
    <row r="4" spans="1:7" s="277" customFormat="1">
      <c r="A4" s="130"/>
      <c r="B4" s="131"/>
      <c r="C4" s="132"/>
      <c r="D4" s="133"/>
      <c r="E4" s="221"/>
      <c r="F4" s="130"/>
      <c r="G4" s="130"/>
    </row>
    <row r="5" spans="1:7" ht="13.5" thickBot="1">
      <c r="B5" s="136"/>
      <c r="C5" s="137" t="s">
        <v>118</v>
      </c>
      <c r="D5" s="138"/>
      <c r="E5" s="222"/>
      <c r="F5" s="278"/>
      <c r="G5" s="278"/>
    </row>
    <row r="6" spans="1:7">
      <c r="B6" s="140" t="str">
        <f>B13</f>
        <v>I.</v>
      </c>
      <c r="C6" s="141" t="str">
        <f>C13</f>
        <v>STRELOVODNA INSTALACIJA, OZEMLJITVE:</v>
      </c>
      <c r="E6" s="223"/>
      <c r="F6" s="279"/>
      <c r="G6" s="135">
        <f>G30</f>
        <v>0</v>
      </c>
    </row>
    <row r="7" spans="1:7" s="283" customFormat="1" ht="13.5" thickBot="1">
      <c r="A7" s="147"/>
      <c r="B7" s="148"/>
      <c r="C7" s="149" t="s">
        <v>468</v>
      </c>
      <c r="D7" s="150"/>
      <c r="E7" s="224"/>
      <c r="F7" s="281"/>
      <c r="G7" s="308">
        <f>SUM(G6:G6)</f>
        <v>0</v>
      </c>
    </row>
    <row r="8" spans="1:7" ht="13.5" thickTop="1">
      <c r="B8" s="152"/>
      <c r="C8" s="153"/>
      <c r="E8" s="223"/>
      <c r="F8" s="135"/>
      <c r="G8" s="279"/>
    </row>
    <row r="9" spans="1:7">
      <c r="A9" s="154"/>
      <c r="B9" s="152"/>
      <c r="C9" s="153"/>
      <c r="E9" s="223"/>
      <c r="F9" s="284"/>
      <c r="G9" s="284"/>
    </row>
    <row r="10" spans="1:7" s="287" customFormat="1" ht="13.5">
      <c r="A10" s="155"/>
      <c r="B10" s="156"/>
      <c r="C10" s="157" t="s">
        <v>2</v>
      </c>
      <c r="D10" s="158" t="s">
        <v>84</v>
      </c>
      <c r="E10" s="225" t="s">
        <v>3</v>
      </c>
      <c r="F10" s="285" t="s">
        <v>4</v>
      </c>
      <c r="G10" s="309" t="s">
        <v>92</v>
      </c>
    </row>
    <row r="11" spans="1:7">
      <c r="A11" s="97"/>
      <c r="B11" s="152"/>
      <c r="C11" s="160"/>
      <c r="D11" s="161"/>
      <c r="E11" s="226"/>
      <c r="F11" s="288"/>
      <c r="G11" s="288"/>
    </row>
    <row r="12" spans="1:7" s="283" customFormat="1">
      <c r="A12" s="163"/>
      <c r="B12" s="148"/>
      <c r="C12" s="164"/>
      <c r="D12" s="165"/>
      <c r="E12" s="227"/>
      <c r="F12" s="289"/>
      <c r="G12" s="289"/>
    </row>
    <row r="13" spans="1:7" s="283" customFormat="1">
      <c r="A13" s="163"/>
      <c r="B13" s="228" t="s">
        <v>0</v>
      </c>
      <c r="C13" s="229" t="s">
        <v>469</v>
      </c>
      <c r="D13" s="230"/>
      <c r="E13" s="231"/>
      <c r="F13" s="310"/>
      <c r="G13" s="310"/>
    </row>
    <row r="14" spans="1:7" s="283" customFormat="1">
      <c r="A14" s="163"/>
      <c r="B14" s="148"/>
      <c r="C14" s="164"/>
      <c r="D14" s="165"/>
      <c r="E14" s="227"/>
      <c r="F14" s="289"/>
      <c r="G14" s="289"/>
    </row>
    <row r="15" spans="1:7" s="283" customFormat="1" ht="25.5">
      <c r="A15" s="163"/>
      <c r="B15" s="171"/>
      <c r="C15" s="188" t="s">
        <v>271</v>
      </c>
      <c r="D15" s="232"/>
      <c r="E15" s="232"/>
      <c r="F15" s="311"/>
      <c r="G15" s="312"/>
    </row>
    <row r="16" spans="1:7" s="283" customFormat="1">
      <c r="A16" s="163"/>
      <c r="B16" s="171"/>
      <c r="C16" s="188"/>
      <c r="D16" s="232"/>
      <c r="E16" s="232"/>
      <c r="F16" s="311"/>
      <c r="G16" s="312"/>
    </row>
    <row r="17" spans="1:7" s="283" customFormat="1">
      <c r="A17" s="163"/>
      <c r="B17" s="171"/>
      <c r="C17" s="188" t="s">
        <v>264</v>
      </c>
      <c r="D17" s="174"/>
      <c r="E17" s="233"/>
      <c r="F17" s="292"/>
      <c r="G17" s="135"/>
    </row>
    <row r="18" spans="1:7" s="283" customFormat="1">
      <c r="A18" s="163"/>
      <c r="B18" s="171"/>
      <c r="C18" s="188"/>
      <c r="D18" s="174"/>
      <c r="E18" s="233"/>
      <c r="F18" s="292"/>
      <c r="G18" s="135"/>
    </row>
    <row r="19" spans="1:7" ht="38.25">
      <c r="A19" s="173"/>
      <c r="B19" s="152" t="s">
        <v>8</v>
      </c>
      <c r="C19" s="188" t="s">
        <v>270</v>
      </c>
      <c r="D19" s="174" t="s">
        <v>138</v>
      </c>
      <c r="E19" s="233">
        <v>22</v>
      </c>
      <c r="F19" s="98"/>
      <c r="G19" s="135">
        <f>F19*E19</f>
        <v>0</v>
      </c>
    </row>
    <row r="20" spans="1:7">
      <c r="A20" s="173"/>
      <c r="B20" s="176"/>
      <c r="C20" s="188"/>
      <c r="D20" s="174"/>
      <c r="E20" s="233"/>
      <c r="F20" s="292"/>
      <c r="G20" s="135"/>
    </row>
    <row r="21" spans="1:7" ht="38.25">
      <c r="A21" s="173"/>
      <c r="B21" s="176" t="s">
        <v>13</v>
      </c>
      <c r="C21" s="188" t="s">
        <v>269</v>
      </c>
      <c r="D21" s="174" t="s">
        <v>138</v>
      </c>
      <c r="E21" s="233">
        <v>16</v>
      </c>
      <c r="F21" s="98"/>
      <c r="G21" s="135">
        <f>F21*E21</f>
        <v>0</v>
      </c>
    </row>
    <row r="22" spans="1:7">
      <c r="A22" s="173"/>
      <c r="B22" s="176"/>
      <c r="C22" s="188"/>
      <c r="D22" s="174"/>
      <c r="E22" s="233"/>
      <c r="F22" s="292"/>
      <c r="G22" s="135"/>
    </row>
    <row r="23" spans="1:7" ht="38.25">
      <c r="A23" s="173"/>
      <c r="B23" s="176" t="s">
        <v>9</v>
      </c>
      <c r="C23" s="188" t="s">
        <v>268</v>
      </c>
      <c r="D23" s="174" t="s">
        <v>141</v>
      </c>
      <c r="E23" s="233">
        <v>480</v>
      </c>
      <c r="F23" s="98"/>
      <c r="G23" s="135">
        <f>E23*F23</f>
        <v>0</v>
      </c>
    </row>
    <row r="24" spans="1:7">
      <c r="A24" s="173"/>
      <c r="B24" s="176"/>
      <c r="C24" s="188"/>
      <c r="D24" s="174"/>
      <c r="E24" s="233"/>
      <c r="F24" s="292"/>
      <c r="G24" s="135"/>
    </row>
    <row r="25" spans="1:7">
      <c r="A25" s="173"/>
      <c r="B25" s="176" t="s">
        <v>98</v>
      </c>
      <c r="C25" s="188" t="s">
        <v>267</v>
      </c>
      <c r="D25" s="174" t="s">
        <v>136</v>
      </c>
      <c r="E25" s="233">
        <v>6</v>
      </c>
      <c r="F25" s="98"/>
      <c r="G25" s="135">
        <f>E25*F25</f>
        <v>0</v>
      </c>
    </row>
    <row r="26" spans="1:7">
      <c r="A26" s="173"/>
      <c r="B26" s="176"/>
      <c r="C26" s="188"/>
      <c r="D26" s="174"/>
      <c r="E26" s="233"/>
      <c r="F26" s="292"/>
      <c r="G26" s="135"/>
    </row>
    <row r="27" spans="1:7" ht="25.5">
      <c r="A27" s="173"/>
      <c r="B27" s="176" t="s">
        <v>114</v>
      </c>
      <c r="C27" s="188" t="s">
        <v>266</v>
      </c>
      <c r="D27" s="174" t="s">
        <v>260</v>
      </c>
      <c r="E27" s="233">
        <v>1</v>
      </c>
      <c r="F27" s="98"/>
      <c r="G27" s="135">
        <f>E27*F27</f>
        <v>0</v>
      </c>
    </row>
    <row r="28" spans="1:7">
      <c r="A28" s="173"/>
      <c r="B28" s="176"/>
      <c r="C28" s="141"/>
      <c r="D28" s="174"/>
      <c r="E28" s="233"/>
      <c r="F28" s="292"/>
      <c r="G28" s="135"/>
    </row>
    <row r="29" spans="1:7">
      <c r="B29" s="152"/>
      <c r="C29" s="141"/>
      <c r="D29" s="174"/>
      <c r="E29" s="233"/>
      <c r="F29" s="292"/>
      <c r="G29" s="135"/>
    </row>
    <row r="30" spans="1:7" ht="13.5" thickBot="1">
      <c r="B30" s="177"/>
      <c r="C30" s="178" t="s">
        <v>468</v>
      </c>
      <c r="D30" s="179"/>
      <c r="E30" s="234"/>
      <c r="F30" s="293"/>
      <c r="G30" s="281">
        <f>SUM(G19:G29)</f>
        <v>0</v>
      </c>
    </row>
    <row r="31" spans="1:7" ht="13.5" thickTop="1">
      <c r="B31" s="152"/>
      <c r="C31" s="153"/>
      <c r="D31" s="181"/>
      <c r="E31" s="227"/>
      <c r="F31" s="292"/>
      <c r="G31" s="147"/>
    </row>
    <row r="32" spans="1:7">
      <c r="B32" s="152"/>
      <c r="C32" s="153"/>
      <c r="D32" s="181"/>
      <c r="E32" s="227"/>
      <c r="F32" s="292"/>
      <c r="G32" s="147"/>
    </row>
    <row r="33" spans="2:7">
      <c r="B33" s="235"/>
      <c r="C33" s="188"/>
      <c r="D33" s="236"/>
      <c r="E33" s="237"/>
      <c r="F33" s="313"/>
      <c r="G33" s="314"/>
    </row>
    <row r="34" spans="2:7">
      <c r="B34" s="232"/>
      <c r="C34" s="188"/>
      <c r="D34" s="174"/>
      <c r="E34" s="233"/>
      <c r="F34" s="292"/>
      <c r="G34" s="135"/>
    </row>
  </sheetData>
  <sheetProtection algorithmName="SHA-512" hashValue="eWT7SufZX3G6elRck0C06GAirDKuaZNmf21CQkRm4aTXK/mXemopbQifBcy6XClKe3GwZMnPohPky8bR5ZC/Gg==" saltValue="jwYwS3ttyMS02LjU/oScbA==" spinCount="100000" sheet="1"/>
  <pageMargins left="0.70866141732283472" right="0.35433070866141736" top="0.74803149606299213" bottom="0.6692913385826772" header="0.19685039370078741" footer="0.31496062992125984"/>
  <pageSetup paperSize="9" scale="90" orientation="portrait" r:id="rId1"/>
  <headerFooter>
    <oddHeader>&amp;L&amp;"Arial Narrow,Navadno"&amp;8&amp;K03+000Mestna občina Kranj
Slovenski trg 1
SI-4000 KRANJ&amp;C&amp;"Arial Narrow,Navadno"&amp;8&amp;K03+000RAZSVETLJAVA
STADIONA&amp;R&amp;"Arial Narrow,Navadno"&amp;8&amp;K03+000PROJEKTANT:
Styria arhitektura d.o.o. 
Cankarjeva ul. 6E,2000 Maribor</oddHeader>
    <oddFooter>&amp;L&amp;"Arial Narrow,Navadno"&amp;9&amp;K03-001&amp;A &amp;R&amp;"Arial Narrow,Navadno"&amp;8&amp;K03-002&amp;P/&amp;N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10</vt:i4>
      </vt:variant>
    </vt:vector>
  </HeadingPairs>
  <TitlesOfParts>
    <vt:vector size="15" baseType="lpstr">
      <vt:lpstr>0</vt:lpstr>
      <vt:lpstr>SPinD</vt:lpstr>
      <vt:lpstr>REKAPITULACIJA</vt:lpstr>
      <vt:lpstr>A-GO</vt:lpstr>
      <vt:lpstr>B-STRELOVOD</vt:lpstr>
      <vt:lpstr>REKAPITULACIJA!_PA</vt:lpstr>
      <vt:lpstr>'A-GO'!A</vt:lpstr>
      <vt:lpstr>'B-STRELOVOD'!A</vt:lpstr>
      <vt:lpstr>'B-STRELOVOD'!Področje_tiskanja</vt:lpstr>
      <vt:lpstr>'A-GO'!Print_Area</vt:lpstr>
      <vt:lpstr>'B-STRELOVOD'!Print_Area</vt:lpstr>
      <vt:lpstr>REKAPITULACIJA!Print_Area</vt:lpstr>
      <vt:lpstr>SPinD!Print_Area</vt:lpstr>
      <vt:lpstr>'A-GO'!Print_Titles</vt:lpstr>
      <vt:lpstr>'B-STRELOVOD'!Print_Titles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Projektant</dc:creator>
  <cp:lastModifiedBy>Eva Kotolenko</cp:lastModifiedBy>
  <cp:lastPrinted>2019-08-13T18:01:25Z</cp:lastPrinted>
  <dcterms:created xsi:type="dcterms:W3CDTF">2014-09-11T06:38:13Z</dcterms:created>
  <dcterms:modified xsi:type="dcterms:W3CDTF">2019-08-21T07:33:30Z</dcterms:modified>
</cp:coreProperties>
</file>