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15" tabRatio="830" activeTab="0"/>
  </bookViews>
  <sheets>
    <sheet name="Rekapitulacija" sheetId="1" r:id="rId1"/>
    <sheet name="Splošni pogoji" sheetId="2" r:id="rId2"/>
    <sheet name="Strelovod" sheetId="3" r:id="rId3"/>
    <sheet name="Gradbeno obrtniška dela"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#REF!</definedName>
    <definedName name="CEVICU">#REF!</definedName>
    <definedName name="cevicu2">#REF!</definedName>
    <definedName name="CEVIJE">#REF!</definedName>
    <definedName name="CEVINIRO">#REF!</definedName>
    <definedName name="ceviniro2">#REF!</definedName>
    <definedName name="do">#REF!</definedName>
    <definedName name="DOL">#REF!</definedName>
    <definedName name="DOL?">#REF!</definedName>
    <definedName name="dol2">#REF!</definedName>
    <definedName name="DOO">#REF!</definedName>
    <definedName name="ental">#REF!</definedName>
    <definedName name="ENTALPIJA">#REF!</definedName>
    <definedName name="HX">#REF!</definedName>
    <definedName name="hx2">#REF!</definedName>
    <definedName name="KANALI">#REF!</definedName>
    <definedName name="kanali2">#REF!</definedName>
    <definedName name="KVSV5328A">#REF!</definedName>
    <definedName name="KVSV5329A">#REF!</definedName>
    <definedName name="NAP">#REF!</definedName>
    <definedName name="PODATKI">#REF!</definedName>
    <definedName name="_xlnm.Print_Area" localSheetId="2">'Strelovod'!$A$1:$F$52</definedName>
    <definedName name="PPENT">#REF!</definedName>
    <definedName name="PPVOL">#REF!</definedName>
    <definedName name="Print_Area_MI">#REF!</definedName>
    <definedName name="Print_Area_MI2">#REF!</definedName>
    <definedName name="VISZR">#REF!</definedName>
    <definedName name="xx">'[8]CEHLKL-6-12'!$B$12:$H$997</definedName>
    <definedName name="DATABASE">'[9]Sottocentrale'!$A$2:$H$1009</definedName>
  </definedNames>
  <calcPr fullCalcOnLoad="1"/>
</workbook>
</file>

<file path=xl/sharedStrings.xml><?xml version="1.0" encoding="utf-8"?>
<sst xmlns="http://schemas.openxmlformats.org/spreadsheetml/2006/main" count="313" uniqueCount="232">
  <si>
    <t>kos</t>
  </si>
  <si>
    <t>Št.</t>
  </si>
  <si>
    <t>Opis</t>
  </si>
  <si>
    <t>Količina</t>
  </si>
  <si>
    <t>kpl</t>
  </si>
  <si>
    <t>Meritve strelovodne napeljave z izdajo poročila in merilnih protokolov</t>
  </si>
  <si>
    <t>SKUPAJ STRELOVOD</t>
  </si>
  <si>
    <t>m</t>
  </si>
  <si>
    <t xml:space="preserve">ZUNANJI SISTEM ZAŠČITE PRED STRELO - </t>
  </si>
  <si>
    <t>ZAŠČITA PRED NEPOSREDNIM UDAROM STRELE -</t>
  </si>
  <si>
    <t>STRELOVODNA INSTALACIJA</t>
  </si>
  <si>
    <t>Lažja zemeljska dela za potrebe zabijanja vertikalnih POS ozemljitvenih sond in izvedbe medsebojnih povezav sond oziroma navezave na obstoječo ozemljitveno instalacijo, povrnitev okolice objekta v prvotno stanje.</t>
  </si>
  <si>
    <t>Razrez asfalta z reskarjem za potrebe zabijanja vertikalnih POS ozemljitvenih sond in izvedbe medsebojnih povezav sond oziroma navezave na obstoječo ozemljitveno instalacijo, krpanje s hladnim asfaltom oziroma hladno zalivno maso</t>
  </si>
  <si>
    <t>SKUPNA REKAPITULACIJA</t>
  </si>
  <si>
    <t>1.</t>
  </si>
  <si>
    <t>MENJAVA TLAKA V DVORANI</t>
  </si>
  <si>
    <t>2.</t>
  </si>
  <si>
    <t>SANACIJA ODRA IN ZAODERJA</t>
  </si>
  <si>
    <t>3.</t>
  </si>
  <si>
    <t>MENJAVA VRAT</t>
  </si>
  <si>
    <t>4.</t>
  </si>
  <si>
    <t>SLIKOPLESKARSKA DELA</t>
  </si>
  <si>
    <t>SKUPAJ:</t>
  </si>
  <si>
    <t>m2</t>
  </si>
  <si>
    <t>Pazljiva odstranitev obstoječih laminatnih oblog za preverbo prisotnosti vlage v obstoječih stenah, stenske obloge se ohranijo za kasnejšo uporabo</t>
  </si>
  <si>
    <t>Ročni izkop (možnost vhoda z manjšimi stroji) obstoječega nasutja pod parketom z iznosom ruševin iz objekta ter odvozo na stalno deponijo</t>
  </si>
  <si>
    <t>m3</t>
  </si>
  <si>
    <t>Planiranje in utrjevanje dna izkopa s točnostjo +- 1 cm</t>
  </si>
  <si>
    <t>Dobava in vgrajevanje tamponskega drobljenca frakcije 0-32 mm v debelini cca. 40 cm, kompletno s planiranjem in utrjevanjem</t>
  </si>
  <si>
    <t>Dobava in vgrajevanje podložnega betona, frakcije 0-32 mm v debelini 10 cm, beton kvalitete C12/15</t>
  </si>
  <si>
    <t>Odbijanje obstoječega grobega in finega stenskega ometa, kompletno z odvozom ruševin na stalno deponijo</t>
  </si>
  <si>
    <t>Izdelava novega saniranega ometa sten s sanirnim ometom, kompletno z vsemi potrebnimi deli</t>
  </si>
  <si>
    <t>Odstranitev obstoječega ladijskega poda debeline 3,20 cm, kompeltno s protidrsnim premazom in obzidnimi letvicami ter odvoz na stalno deponijo</t>
  </si>
  <si>
    <t>Odstranitev obstoječe lesene nosilne konstruckije odra in sicer leseni distančniki višine cca. 10 cm, deske debeline 2,50 cm, stropniki dim. 18/24 cm ter opaž s spodnje strani, iznos ruševin izven objekta ter odvoz na stalno deponijo</t>
  </si>
  <si>
    <t>Odstranitev obstoječe toplotne izolacije debeline 10 cm in PVC folije ter odvoz na stalno deponijo</t>
  </si>
  <si>
    <t>Dobava in vgrajevanje betona v AB ploščo prereza od 0,14-0,20 m3/m2, beton C 25/30, frakcije 0-32 mm</t>
  </si>
  <si>
    <t>Dobava in vgrajevanje betona v AB nosilce, prereza od 0,12 - 0,24 m3/m1 , beton C 25/30, frakcije 0-32 mm</t>
  </si>
  <si>
    <t>Opaž, razopaž, transport in čiščenje opaža AB plošče, višina podpiranja do 3,00 m</t>
  </si>
  <si>
    <t>Opaž, razopaž, transport in čiščenje opaža roba AB  plošče, višine 20 cm - polkrožne oblike</t>
  </si>
  <si>
    <t>m1</t>
  </si>
  <si>
    <t>Opaž, razopaž, transport in čiščenje opaža nosilcev, horizontalnih vezi in preklad, višina podpiranje do 3,00 m</t>
  </si>
  <si>
    <t xml:space="preserve">Dobava, rezanje, krivljenje, vezanje in polaganje armature  RA 400/500 </t>
  </si>
  <si>
    <t>ocena količine</t>
  </si>
  <si>
    <t>do fi 12 mm</t>
  </si>
  <si>
    <t>kg</t>
  </si>
  <si>
    <t>nad fi 12 mm</t>
  </si>
  <si>
    <t xml:space="preserve">Dobava, rezanje, vezanje in polaganje armaturnih mrež MA 500/560 </t>
  </si>
  <si>
    <t>količine</t>
  </si>
  <si>
    <t>Vrtanje in vgrajevanje sider v obstoječe stene in sicer fi 12 mm, dolžine 50 cm, uvrtanje sider se izdela v globino 20 cm, lepljenje sider s specialno cementno maso</t>
  </si>
  <si>
    <t>armatura upoštevana pri armaturi</t>
  </si>
  <si>
    <t>Kompletna izdelava utorov za plošče in nosilce v obstoječih stenah iz kamna in opeke</t>
  </si>
  <si>
    <t>utori dolžine 70 cm, v globino in višino 20 cm, kompletno z odvozom ruševin na stalno deponijo</t>
  </si>
  <si>
    <t>utori dolžine 50 cm, v globino in višino 20 cm, kompletno z odvozom ruševin na stalno deponijo</t>
  </si>
  <si>
    <t>utori za nosilce dim. 40/60/30 cm</t>
  </si>
  <si>
    <t>Oblaganje stropa kleti s EPS fasadno toplotno izolacijo debeline 8 cm, kompletno z lepliom, vtiskanjem fasadne mrežice v lepilo, kompletna preplastitev s lepilom, predpremaz in zaključni sloj po izbiri naročnika, v ceni upoštevati tudi vse potrebne vogalnike - kompletno s delovnimi odri</t>
  </si>
  <si>
    <t>Izdelava in dobava tlaka iz keramičnih ploščic, položene na estrih, skupaj z lepilom in fugirno maso. Nabavna cena keramike do 20,00 EUR/m2. V ceni upoštevati izdelavo nizkostenske obrobe</t>
  </si>
  <si>
    <t>Kompletna izdelava finalne obloge odra in sicer toplotna izolacija - kamena volna med distančniki debeline 5 cm, absorpcijska pena nad distančniki, leseni distančniki h=cca. 5/8 cm, ki so položeni na razmaku 50 cm, OSB plošče debeline 18 mm in finalno obdelan ladijski pod debeline 2,5 cm</t>
  </si>
  <si>
    <t xml:space="preserve">Dolbljenje raznih instalacijskih kanalov </t>
  </si>
  <si>
    <t>dimenzij 5x5 cm</t>
  </si>
  <si>
    <t>Zazidava instalacijskih reg po položitvi instalacij</t>
  </si>
  <si>
    <t>SKUPAJ SANACIJA ODRA IN ZAODERJA:</t>
  </si>
  <si>
    <t>Odstranitev obstoječih vrat, kompletno s podbojem in krilom ter odvoz ruševin na stalno deponijo</t>
  </si>
  <si>
    <t>velikosti do 2,00 m2/kos</t>
  </si>
  <si>
    <t>velikost nad 2,00 m2/kos</t>
  </si>
  <si>
    <t>vrata dim. 90/200 cm</t>
  </si>
  <si>
    <t>dvokrilna vrata dim. 145/240 cm</t>
  </si>
  <si>
    <t>2x beljenje kleti s apneno barvo v tonu po izboru naročnika - beljenje sten</t>
  </si>
  <si>
    <t>2x beljenje zaoderja s poldisperzijsko barvo po izboru naročnika - beljenje sten in stropa</t>
  </si>
  <si>
    <t>Beljenje dvorane - beljenje sten dvorane (beljenje nad lesenimi oblogami) - faktor podnožja je potrebno upoštevati pri ceni na enoto mere, 2x beljenje s poldisperzijsko barvo po izboru naročnika</t>
  </si>
  <si>
    <t>Popravilo beljenja okoli menjave vrat in sicer 2x kitanje, brušenje in 2x slikanej sten s poldisperzijsko barvo</t>
  </si>
  <si>
    <t>SKUPAJ SLIKOPLESKARSKA DELA:</t>
  </si>
  <si>
    <t>EM</t>
  </si>
  <si>
    <t>Cena/EM</t>
  </si>
  <si>
    <t>Skupaj</t>
  </si>
  <si>
    <r>
      <t xml:space="preserve">Dobava in montaža slemenskega/strešnega nosilnega elementa </t>
    </r>
    <r>
      <rPr>
        <b/>
        <sz val="10"/>
        <rFont val="Arial"/>
        <family val="2"/>
      </rPr>
      <t>SON16</t>
    </r>
    <r>
      <rPr>
        <sz val="10"/>
        <rFont val="Arial"/>
        <family val="2"/>
      </rPr>
      <t xml:space="preserve"> iz nerjavečega jekla za pritrjevanje strelovodnega vodnika AH1 Al fi 8mm na pločevinasto kritino. Proizvajalec kot npr. HERMI</t>
    </r>
  </si>
  <si>
    <r>
      <t xml:space="preserve">Dobava in montaža slemenskega nosilnega elementa </t>
    </r>
    <r>
      <rPr>
        <b/>
        <sz val="10"/>
        <rFont val="Arial"/>
        <family val="2"/>
      </rPr>
      <t>SON15A</t>
    </r>
    <r>
      <rPr>
        <sz val="10"/>
        <rFont val="Arial"/>
        <family val="2"/>
      </rPr>
      <t xml:space="preserve"> iz nerjavečega jekla za pritrjevanje strelovodnega vodnika AH1 Al fi 8mm na opečno/betonsko kritino. Proizvajalec kot npr. HERMI</t>
    </r>
  </si>
  <si>
    <r>
      <t xml:space="preserve">Dobava in montaža zidnega nosilnega elementa strelovodnega vodnika </t>
    </r>
    <r>
      <rPr>
        <b/>
        <sz val="10"/>
        <rFont val="Arial"/>
        <family val="2"/>
      </rPr>
      <t>ZON03</t>
    </r>
    <r>
      <rPr>
        <sz val="10"/>
        <rFont val="Arial"/>
        <family val="2"/>
      </rPr>
      <t xml:space="preserve"> za nameščanje strelovodnega vodnika na pločevinaste stene. Proizvajalec kot npr. HERMI</t>
    </r>
  </si>
  <si>
    <r>
      <t xml:space="preserve">Dobava in montaža zidnega nosilnega elementa </t>
    </r>
    <r>
      <rPr>
        <b/>
        <sz val="10"/>
        <rFont val="Arial"/>
        <family val="2"/>
      </rPr>
      <t>ZON01</t>
    </r>
    <r>
      <rPr>
        <sz val="10"/>
        <rFont val="Arial"/>
        <family val="2"/>
      </rPr>
      <t xml:space="preserve"> iz nerjavečega jekla za pritrjevanje strelovodnega vodnika AH1 Al fi 8mm na votle fasade z izolacijo do 100 mm. Proizvajalec kot npr. HERMI</t>
    </r>
  </si>
  <si>
    <r>
      <t xml:space="preserve">Dobava in montaža mehanske vertikalne zaščite </t>
    </r>
    <r>
      <rPr>
        <b/>
        <sz val="10"/>
        <rFont val="Arial"/>
        <family val="2"/>
      </rPr>
      <t>VZ01</t>
    </r>
    <r>
      <rPr>
        <sz val="10"/>
        <rFont val="Arial"/>
        <family val="2"/>
      </rPr>
      <t xml:space="preserve"> za zaščito zemljevodov. Proizvajalec kot npr. HERMI</t>
    </r>
  </si>
  <si>
    <r>
      <t xml:space="preserve">Dobava in montaža cevnih objemk </t>
    </r>
    <r>
      <rPr>
        <b/>
        <sz val="10"/>
        <rFont val="Arial"/>
        <family val="2"/>
      </rPr>
      <t>KON11A</t>
    </r>
    <r>
      <rPr>
        <sz val="10"/>
        <rFont val="Arial"/>
        <family val="2"/>
      </rPr>
      <t>, za pritrjevanje strelovodnega vodnika AH1 fi 8 mm na odtočne cevi. Proizvajalec kot npr. HERMI</t>
    </r>
  </si>
  <si>
    <r>
      <t xml:space="preserve">Dobava in montaža cevnih objemk </t>
    </r>
    <r>
      <rPr>
        <b/>
        <sz val="10"/>
        <rFont val="Arial"/>
        <family val="2"/>
      </rPr>
      <t>KON12A</t>
    </r>
    <r>
      <rPr>
        <sz val="10"/>
        <rFont val="Arial"/>
        <family val="2"/>
      </rPr>
      <t>, za pritrjevanje strelovodnega vodnika AH1 fi 8 mm na odtočne cevi. Proizvajalec kot npr. HERMI</t>
    </r>
  </si>
  <si>
    <r>
      <t xml:space="preserve">Dobava in montaža sponke </t>
    </r>
    <r>
      <rPr>
        <b/>
        <sz val="10"/>
        <rFont val="Arial"/>
        <family val="2"/>
      </rPr>
      <t>KON04 A</t>
    </r>
    <r>
      <rPr>
        <sz val="10"/>
        <rFont val="Arial"/>
        <family val="2"/>
      </rPr>
      <t xml:space="preserve"> iz nerjavečega jekla za medsebojno spajanje okroglih strelovodnih vodnikov. Proizvajalec kot npr. HERMI</t>
    </r>
  </si>
  <si>
    <r>
      <t xml:space="preserve">Dobava in montaža merilne sponke </t>
    </r>
    <r>
      <rPr>
        <b/>
        <sz val="10"/>
        <rFont val="Arial"/>
        <family val="2"/>
      </rPr>
      <t>KON07</t>
    </r>
    <r>
      <rPr>
        <sz val="10"/>
        <rFont val="Arial"/>
        <family val="2"/>
      </rPr>
      <t xml:space="preserve"> iz nerjavečega jekla za izvedbo merilnih spojev med okroglimi vodniki. Proizvajalec kot npr. HERMI</t>
    </r>
  </si>
  <si>
    <r>
      <t xml:space="preserve">Dobava in montaža merilne sponke </t>
    </r>
    <r>
      <rPr>
        <b/>
        <sz val="10"/>
        <rFont val="Arial"/>
        <family val="2"/>
      </rPr>
      <t>KON06</t>
    </r>
    <r>
      <rPr>
        <sz val="10"/>
        <rFont val="Arial"/>
        <family val="2"/>
      </rPr>
      <t xml:space="preserve">  za izdelavo spojev med strelovodnim vodnikom in žlebnim koritom. Proizvajalec kot npr. HERMI</t>
    </r>
  </si>
  <si>
    <r>
      <t xml:space="preserve">Dobava in montaža oznak merilnih mest </t>
    </r>
    <r>
      <rPr>
        <b/>
        <sz val="10"/>
        <rFont val="Arial"/>
        <family val="2"/>
      </rPr>
      <t>MŠ.</t>
    </r>
    <r>
      <rPr>
        <sz val="10"/>
        <rFont val="Arial"/>
        <family val="2"/>
      </rPr>
      <t xml:space="preserve"> Proizvajalec kot npr. HERMI</t>
    </r>
  </si>
  <si>
    <r>
      <t xml:space="preserve">Dobava in montaža strelovodnega vodnika </t>
    </r>
    <r>
      <rPr>
        <b/>
        <sz val="10"/>
        <rFont val="Arial"/>
        <family val="2"/>
      </rPr>
      <t>AH1</t>
    </r>
    <r>
      <rPr>
        <sz val="10"/>
        <rFont val="Arial"/>
        <family val="2"/>
      </rPr>
      <t xml:space="preserve"> Al fi 8mm na tipske strelovodne nosilne elemente. Proizvajalec kot npr. HERMI</t>
    </r>
  </si>
  <si>
    <r>
      <t xml:space="preserve">Dobava in montaža okroglega vodnika </t>
    </r>
    <r>
      <rPr>
        <b/>
        <sz val="10"/>
        <rFont val="Arial"/>
        <family val="2"/>
      </rPr>
      <t>RH5*H2 fi10mm</t>
    </r>
    <r>
      <rPr>
        <sz val="10"/>
        <rFont val="Arial"/>
        <family val="2"/>
      </rPr>
      <t xml:space="preserve"> iz nerjavečega jekla  za izvedbo povezave med ozemljitveno sondo in vertikalnim odvodom. Proizvajalec kot npr. HERMI</t>
    </r>
  </si>
  <si>
    <r>
      <t xml:space="preserve">Dobava in montaža sponke </t>
    </r>
    <r>
      <rPr>
        <b/>
        <sz val="10"/>
        <rFont val="Arial"/>
        <family val="2"/>
      </rPr>
      <t>KON07</t>
    </r>
    <r>
      <rPr>
        <sz val="10"/>
        <rFont val="Arial"/>
        <family val="2"/>
      </rPr>
      <t xml:space="preserve"> iz nerjavečega jekla za medsebojno spajanje okroglega vodnika RH5*H2 fi10mm in POS Rf ozemljitvene sonde. Proizvajalec kot npr. HERMI</t>
    </r>
  </si>
  <si>
    <r>
      <t>Dobava in montaža lovilne palice</t>
    </r>
    <r>
      <rPr>
        <b/>
        <sz val="10"/>
        <rFont val="Arial"/>
        <family val="2"/>
      </rPr>
      <t xml:space="preserve"> LOP01</t>
    </r>
    <r>
      <rPr>
        <sz val="10"/>
        <rFont val="Arial"/>
        <family val="2"/>
      </rPr>
      <t xml:space="preserve"> višine h=1,0m z ustreznim pritrdilnim materialom. Proizvajalec kot npr. HERMI</t>
    </r>
  </si>
  <si>
    <r>
      <t xml:space="preserve">Dobava in montaža vertikalne ozemljitvene sonde </t>
    </r>
    <r>
      <rPr>
        <b/>
        <sz val="10"/>
        <rFont val="Arial"/>
        <family val="2"/>
      </rPr>
      <t>POS Rf</t>
    </r>
    <r>
      <rPr>
        <sz val="10"/>
        <rFont val="Arial"/>
        <family val="2"/>
      </rPr>
      <t xml:space="preserve">  dolžine l=1,5m iz nerjavečega jekla fi20mm za izvedbo ozemljitvene instalacije.. Sonda ima možnost podaljševanja, tako da se nova sonda nastavi na predhodno in se zabije, ter s tem predhodno potisne globje v tla  Proizvajalec kot npr. HERMI</t>
    </r>
  </si>
  <si>
    <t>GRADBENO OBRTNIŠKA DELA</t>
  </si>
  <si>
    <t>Pri vseh postavkah v popisu del je potrebno upoštevati, da je potrebno upoštevati vse potrebne ukrepe za varno izvedbo del, vse ruševine je potrebno odpeljati na ustrezno deponijo ter dostaviti potrdila o ustreznem deponiranju ruševin, vsa rušitvena in zemeljska dela se obračunavajo v raščenem stanju, vse faktorje razrahljivosti je potrebno upoštevati v ceni na enoto mere.</t>
  </si>
  <si>
    <t>1.1.</t>
  </si>
  <si>
    <t>1.2.</t>
  </si>
  <si>
    <t>1.3.</t>
  </si>
  <si>
    <t>1.4.</t>
  </si>
  <si>
    <t>1.5.</t>
  </si>
  <si>
    <t>1.6.</t>
  </si>
  <si>
    <t>1.7.</t>
  </si>
  <si>
    <t>1.8.</t>
  </si>
  <si>
    <t>1.9.</t>
  </si>
  <si>
    <t>1.10.</t>
  </si>
  <si>
    <t>1.11.</t>
  </si>
  <si>
    <t>2.1.</t>
  </si>
  <si>
    <t>2.2.</t>
  </si>
  <si>
    <t>2.3.</t>
  </si>
  <si>
    <t>2.4.</t>
  </si>
  <si>
    <t>2.5.</t>
  </si>
  <si>
    <t>2.6.</t>
  </si>
  <si>
    <t>2.7.</t>
  </si>
  <si>
    <t>2.8.</t>
  </si>
  <si>
    <t>2.9.</t>
  </si>
  <si>
    <t>2.10.</t>
  </si>
  <si>
    <t>2.11.</t>
  </si>
  <si>
    <t>2.12.</t>
  </si>
  <si>
    <t>2.13.</t>
  </si>
  <si>
    <t>2.14.</t>
  </si>
  <si>
    <t>2.15.</t>
  </si>
  <si>
    <t>2.16.</t>
  </si>
  <si>
    <t>2.17.</t>
  </si>
  <si>
    <t>2.18.</t>
  </si>
  <si>
    <t>2.19.</t>
  </si>
  <si>
    <t>3.1.</t>
  </si>
  <si>
    <t>3.2.</t>
  </si>
  <si>
    <t>4.1.</t>
  </si>
  <si>
    <t>4.2.</t>
  </si>
  <si>
    <t>4.3.</t>
  </si>
  <si>
    <t>4.4.</t>
  </si>
  <si>
    <t>Odstranitev obstoječega klasičnega parketa v dvorani, kompletno z obstenskimi letvami ter iznos ruševi izven objekta ter odvoz na stalno deponijo, v ceni upoštevati tudi odstranitev lesene podkonstrukcije</t>
  </si>
  <si>
    <t>Obnova doma KS KOKRICA</t>
  </si>
  <si>
    <t>I.</t>
  </si>
  <si>
    <t>II.</t>
  </si>
  <si>
    <t>STRELOVOD</t>
  </si>
  <si>
    <t>GOI dela</t>
  </si>
  <si>
    <t>Menjava tlaka v dvorani</t>
  </si>
  <si>
    <t>Sanacija odra in zaoderja</t>
  </si>
  <si>
    <t>Slikopleskarska dela</t>
  </si>
  <si>
    <t>Menjava vrat</t>
  </si>
  <si>
    <t>Objekt: DOM KRAJEVNE SKUPNOSTI KOKRICA, Cesta na Brdo 30, 4000 Kranj</t>
  </si>
  <si>
    <t>Investitor: Mestna občina Kranj, Slovenski trg 1, 4000 Kranj</t>
  </si>
  <si>
    <t>Vrsta dokumentacije: PZI</t>
  </si>
  <si>
    <t>Skupaj vsa dela (brez DDV)</t>
  </si>
  <si>
    <t xml:space="preserve">Dodatna in nepredvidena dela </t>
  </si>
  <si>
    <t>Skupaj vsa dela (z DDV)</t>
  </si>
  <si>
    <t>Šolanje in izobraževanje uporabnikov za vso vgrajeno opremo, pri kateri je to potrebno (ogrevanje, hlajenje, prezračevanje, alarmi, …).</t>
  </si>
  <si>
    <t>Izvedel vse potrebne priklope in pridobil vsa potrebna soglasja za priklope v imenu naročnika (po pooblastilu).</t>
  </si>
  <si>
    <t>Vsi pomožni odri.</t>
  </si>
  <si>
    <t>Stroški čiščenja objekta med gradnjo in po gradnji.</t>
  </si>
  <si>
    <t>Ponudnik  mora pri izvajanju del upoštevati vso veljavno zakonodajo, ki definira izvajanje gradbenih in rušitvenih del na gradbišču.</t>
  </si>
  <si>
    <t>Vse stroške varovanja objekta pred vstopom nepooblaščenih oseb, ves čas gradnje, tudi ko gradbišče ne obratuje oziroma takrat ko bo to potrebno.</t>
  </si>
  <si>
    <t>Vsi stroški, povezani s sušenjem betonskih estrihov, ki ga bo potrebno izvesti pred polaganjem zaključnih tlakov. Upoštevati najem naprav za sušenje ter vse stroške, povezane z uporabo teh naprav.</t>
  </si>
  <si>
    <t>Stroški vseh potrebnih ukrepov, ki so predpisani in določeni z veljavnimi predpisi o varstvu pri delu in varstvom pred požarom, ki jih mora izvajalec obvezno upoštevati.</t>
  </si>
  <si>
    <t>Vse potrebne meritve električnih inštalacij, vključno z izdelavo poročila. Pregled, funkcionalni preizkus, meritve električne inštalacije in ozemljitev. Pregled, meritve strelovodne ozemljitvene upornosti.</t>
  </si>
  <si>
    <t>Za vse vgrajene naprave mora biti zagotovljen pooblaščeni servis z odzivnim časom 24 ur.</t>
  </si>
  <si>
    <t>V ponudbeni ceni mora izvajalec zajeti stroške izdelave tehnoekonomskega elaborata, projekta betona in vseh ostalih potrebnih elaboratov.</t>
  </si>
  <si>
    <t>Ponudnik ponudi vgrajene materiale ob spoštovanju in upoštevanju določb ter zahtev Uredbe o zelenem javnem naročanju (Uradni list RS št. 51/2017).</t>
  </si>
  <si>
    <t>Ponudnik mora upoštevati, da si mora pred izvedbo, dobavo in vgradnjo vseh elementov vidnih obdelav površin predhodno pridobiti soglasje projektanta in investitorja in dostaviti vzorce v potrditev.</t>
  </si>
  <si>
    <t>Vse potrebne meritve, certifikate, poročila in preglede za izdelavo.</t>
  </si>
  <si>
    <t>Tekoče odvažanje gradbenih odpadkov na pooblaščeno deponijo.</t>
  </si>
  <si>
    <t>Zavarovanje in podpiranje obstoječih konstrukcij, da ne pride do poškodb.</t>
  </si>
  <si>
    <t>Ograje ((kovinska ograja višine minimalno 2m za preprečavanje dostopa na gradbišče; ograja mora biti ustrezno fiksirana, da preprečuje padec le-te), varovanje jarkov, označbe)</t>
  </si>
  <si>
    <t>Vsa pripravljalna dela (začasni priključki za obratovanje gradbišča, ureditev priključitve na komunalne naprave (voda, elektrika, …) v času gradnje).</t>
  </si>
  <si>
    <t>Pred pričetkom gradbenih del je je zaradi presežnih mejnih vrednosti hrupa pri najbližjih stanovanjskih objektih, pridobiti dovoljenje za začasno prekoračevanje hrupa.</t>
  </si>
  <si>
    <t>Vsi stroški razpiranja gradbene jame, ki zagotavlja varno delo, kot tudi dodatek za otežkočen izkop v predmetnem jarku.</t>
  </si>
  <si>
    <t>Fotografiranje cestnih, krajinskih, stavbnih in drugih detajlov, pomembnih za ugotavljanje stanja pred gradnjo, med gradnjo in po sami gradnji.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</si>
  <si>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</si>
  <si>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Ponudnik mora pred vgradnjo posameznih proizvodov inženirju in naročniku predhodno predložiti ustrezno dokumentacijo, ki dokazuje skladnost proizvodov z veljavno zakonodajo (tudi Uredbo o zelenem javnem naročanju, kjer to zahtevano) in ponujenimi proizvodi na podlagi podane ponudbe (izjave o lastnostih, tehnične spacifikacije, certifikate, …). Vgradnja proizvodov je dovoljena šele po potrditvi dokumentacije s strani inženirja.</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</si>
  <si>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</si>
  <si>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Cena na enoto za več in manj dela se ne spreminja.</t>
  </si>
  <si>
    <t>V ceni je zajeta tudi vsa potrebna dokumentacija, ki je potrebna za tehnični pregled, pridobitev uporabnega dovoljenja in vris v kataster GJI (PVE) – Projekt za vpis v uradne evidence vključno z odpravo vseh pomanjkljivosti ugotovljenih na tehničnem pregledu za izdajo uporabnega dovoljenja.</t>
  </si>
  <si>
    <t>V ceni je zajeto tudi: droben potrošen material, sponke, spojni material, preizkus tesnosti, spiranje in dezinfekcija, tlačni preizkusi instalacij in vse potrebne meritve za uspešno opravljen teh. pregled, pridobitev pozitivnih izvedeniških mnenj, navodila za obratovanje in vzdrževanje POV v 4 izvodih.</t>
  </si>
  <si>
    <t>Geodetski načrt potrjen od pooblaščene organizacije in projekt izvedenih del (PID)  z vsemi geodetskimi podatki  - predani v 4 izvodih tiskane oblike in v digitalni obliki, ki mora biti izdelan v skladu z veljavno zakonodajo ter zahtevami in navodili upravljavca komunalne infrastrukture. 
Vsi morebitni stroški soglasij, dovoljenj ter dokumentacij, ki so pogoj za pridobitev uporabnega dovoljenja, so vključeni v ceno in se ne zaračunavajo posebej.</t>
  </si>
  <si>
    <t xml:space="preserve">Geomehanski pregled, meritve nosilnosti podlage (temeljnih tal), meritve posameznih slojev nasipov, izdelava poročil, nadzor geomehanika z vpisom v gradbeni dnevnik in izdelavo končnega poročila, geodetska spremljava v skladu z navodili geomehanika, strošek ogrevanja v času izvajanja del, če so zunanje temp. neustrezne za normalno napredovanje del. </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</si>
  <si>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</si>
  <si>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Vse količine pri zemeljskih delih so v raščenem stanju.</t>
  </si>
  <si>
    <t>Vse stroške pridobitve potrebnih soglasij in dovoljenj v zvezi s prečkanji cevovodov, stroške zaščite vseh komunalnih naprav in stroške upravljavcev ali njihovih predstavnikov, stroške raznih pristojbin s tem v zvezi.</t>
  </si>
  <si>
    <t>Vse stroške zunanjega in notranjega transporta, raztovarjanja, skladiščenja materiala na gradbišču, takse, zavarovanja, manipulativne stroške ter vsa pomožna dela.</t>
  </si>
  <si>
    <t>Vse stroške zavarovanja opreme v času izvedbe del in delavcev ter materiala na gradbišču v času izvajanja del, od začetka do  uporabnega dovoljenja.</t>
  </si>
  <si>
    <t>Vse stroške električne energije, vode, TK priključkov, razsvetljave,ogrevanja…</t>
  </si>
  <si>
    <t>Vse stroške glede posegov na obstoječem cevovodu, pri čemer se izvajalec z upravljalcem uskladi glede organizacije obnove.</t>
  </si>
  <si>
    <t>Obnova obstoječih hišnih priključkov poškodovanih med gradnjo.</t>
  </si>
  <si>
    <t>Stroške rednega obveščanja javnosti o morebitnih motnjah ter posledic nastalih zaradi motenj v času gradnje.</t>
  </si>
  <si>
    <t>Sanacija oz. povrnitev v prvotno stanje vseh dostopnih poti, ki jih bo izvajalec uporabljal za vso gradbiščno logistiko.</t>
  </si>
  <si>
    <t>Izdelava izvedenskega mnenja za objekte, na katerih bi zaradi izgradnje komunalne infrastrukture lahko prišlo do poškodb (določimo jih  s predstavnikom naročnika - z nadzorom).</t>
  </si>
  <si>
    <t>Ponovna vzpostavitev odstranjenih mejnikov, ki jih je izvajalec odstranil izven delovnega pasu, ki obsega  +- 2m od osi kanalizacije.</t>
  </si>
  <si>
    <t>Škoda na objektih ob gradbišču, ki jo povzroči izvajalec.</t>
  </si>
  <si>
    <t>Stroške vseh potrebnih ukrepov, ki so predpisana in določena z veljavnimi predpisi o varstvu pri delu in varstvom pred požarom, ki jih mora izvajalec obvezno upoštevati.</t>
  </si>
  <si>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</si>
  <si>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Postavitev gradbiščne table skladno s trenutno veljavnimi predpisi.</t>
  </si>
  <si>
    <t>Izdelava poročila o ravnanju z gradbenimi odpadki v skladu z zakonodajo, vključno z vsemi stroški in taksami na pooblaščeni deponiji po izbiri izvajalca.</t>
  </si>
  <si>
    <t>Cestne zapore in ustrezna signalizacija za celoten čas gradnje, stroški obvozov, obvestilnih tabel, obvestil v medijih in obveščanje prebivalcev v obliki pisnih obvestil.</t>
  </si>
  <si>
    <t>Zakoličba obstoječih komunalnih vodov pred začetkom gradnje.</t>
  </si>
  <si>
    <t>Čiščenje terena pred gradnjo, v času gradnje in po gradnji ter priprava in organizacija gradbišča. Stroške zaključnih del na gradbišču z odvozom odvečnega materiala in stroške vzpostavitve prvotnega stanja, kjer bo to potrebno.</t>
  </si>
  <si>
    <t>Organizacija in oprema gradbišča.</t>
  </si>
  <si>
    <t>V kolikor je že katerakoli od spodaj navedenih del navedena tudi v popisih, veljajo splošne zahteve za izdelavo ponudbe navedane spodaj v točkah 1-52!</t>
  </si>
  <si>
    <t>Pri pripravi ponudbe je potrebno upoštevati spodnje točke 1 - 52 splošnih zahtev za izdelavo ponudbe, ki se ne zaračunavajo posebej in morajo biti upoštevane (so vključene) v ponudbenih cenah postavk iz popisa del!</t>
  </si>
  <si>
    <t>SPLOŠNI POGOJI</t>
  </si>
  <si>
    <t>0.</t>
  </si>
  <si>
    <r>
      <rPr>
        <sz val="11"/>
        <rFont val="Calibri"/>
        <family val="2"/>
      </rPr>
      <t xml:space="preserve">Izdelava mikroarmiranega estriha </t>
    </r>
    <r>
      <rPr>
        <sz val="10"/>
        <rFont val="Arial"/>
        <family val="2"/>
      </rPr>
      <t>C16/20/XC1/Dmax4, debeline 6 cm; ob strani dilatirana z izolativnim trakom v debelini 0,5 cm in rezanimi dilatacijami po potrebi , dobava in vgradnja 6 cm toplotne izolacije EPS ustrezne trdote ter PVC folija</t>
    </r>
  </si>
  <si>
    <t>Izdelava mikroarmiranega estriha C16/20/XC1/Dmax4, debeline 8 cm; ob strani dilatirana z izolativnim trakom v debelini 0,5 cm in rezanimi dilatacijami po potrebi , dobava in vgradnja 10 cm toplotne izolacije XPS ustrezne trdote ter PVC folija</t>
  </si>
  <si>
    <t>Stroški izdelave načrta organizacije gradbišča in zavarovanja gradbišča.</t>
  </si>
  <si>
    <t>Vsi stroški, ki so potrebni za povrnitev objekta v prvotno stanje ( v primeru izvredbe po fazah)</t>
  </si>
  <si>
    <t>5.</t>
  </si>
  <si>
    <t>Opomba:</t>
  </si>
  <si>
    <t>Dodatna in nepredvidena dela bodo priznana po vpisu v gradbeni dnevnik in potrditvi nadzora</t>
  </si>
  <si>
    <t>V ceno za enoto mere morajo biti vračunani vsi transportni in manipulativni stroški, dobava in montaža ter drobni in montažni material.</t>
  </si>
  <si>
    <t>Skupaj (brez DDV)</t>
  </si>
  <si>
    <t>DDV (22%)</t>
  </si>
  <si>
    <t>4.5.</t>
  </si>
  <si>
    <t>Kpl</t>
  </si>
  <si>
    <t>Demontaža požarnih senzorjev v prostoru pod odrom,začasen izklop iz sistema, ponovna montaža senzorjev, vklop v sistem, pridobitev potrdila o delovanju požarnega sistema</t>
  </si>
  <si>
    <t>PID,DZO in pridobitev uporabnega dovoljenja</t>
  </si>
  <si>
    <t>Dobava in montaža novih požarnih vrat OGV EI130-C4, kompletno z vsemi potrebnimi deli in kovinskim podbojem. Vrata po izboru projektanta, kompletno s predhodno dostavo izjave o lastnostih</t>
  </si>
  <si>
    <t>3.3.</t>
  </si>
  <si>
    <t>Predelava obstoječih vrat skladno z EN 1125 ( dograditi panik letev)</t>
  </si>
  <si>
    <t>dvokrilna vrata. 40+100/200 cm</t>
  </si>
  <si>
    <t>OSTALA DELA</t>
  </si>
  <si>
    <t>2x beljenje odra s poldisperzijsko barvo po izboru naročnika - beljenje sten</t>
  </si>
  <si>
    <t>Odstranitev obstoječega laminata, kompletno z obzidnimi letvicami ter odvoz ruševin na stalno deponijo</t>
  </si>
  <si>
    <t>Izdelava kovinske zaščitne ograje za UPS napravo, dimenzij cca 1x1x1 m, komplet 2 x barvano, s ključavnico za demontažo pri servisiranju</t>
  </si>
  <si>
    <t>SKUPAJ OSTALA DELA:</t>
  </si>
  <si>
    <t>SKUPAJ MENJAVA VRAT:</t>
  </si>
  <si>
    <t>SKUPAJ MENJAVA TLAKA V  DVORANI:</t>
  </si>
  <si>
    <t>5.1.</t>
  </si>
  <si>
    <t>5.2.</t>
  </si>
  <si>
    <t>5.3.</t>
  </si>
  <si>
    <t>5.4.</t>
  </si>
  <si>
    <t>Ostala dela</t>
  </si>
  <si>
    <r>
      <t>Prestavitev vodomera v nov vodomerni jašek</t>
    </r>
    <r>
      <rPr>
        <sz val="11"/>
        <color indexed="8"/>
        <rFont val="Calibri"/>
        <family val="2"/>
      </rPr>
      <t>, DN25</t>
    </r>
    <r>
      <rPr>
        <sz val="11"/>
        <color indexed="8"/>
        <rFont val="Calibri"/>
        <family val="2"/>
      </rPr>
      <t xml:space="preserve"> - skladno z zahtevo Komunale Kranj</t>
    </r>
  </si>
  <si>
    <r>
      <t>Dobava in polaganje vinilne ta</t>
    </r>
    <r>
      <rPr>
        <sz val="11"/>
        <color indexed="8"/>
        <rFont val="Calibri"/>
        <family val="2"/>
      </rPr>
      <t xml:space="preserve">lne obloge, model kot npr. MODULEO 55. Barva po izbiru naročnika. </t>
    </r>
    <r>
      <rPr>
        <sz val="11"/>
        <color indexed="8"/>
        <rFont val="Calibri"/>
        <family val="2"/>
      </rPr>
      <t xml:space="preserve">V ceni upoštevati tudi dobavo in vgrajevanje obzidnih letvic ter predhodno izdelavo izravnalne mase ter brušenje in predpremaz. </t>
    </r>
  </si>
  <si>
    <r>
      <t>Ponovna montaž</t>
    </r>
    <r>
      <rPr>
        <sz val="11"/>
        <color indexed="8"/>
        <rFont val="Calibri"/>
        <family val="2"/>
      </rPr>
      <t>a lesenih lamninatnih oblog na obstoječo podkonstrukcijo kompletno z vsem potrebnim pritrdilnim materialom, vključno z barvanjem obloge v tonu po izboru naročnika</t>
    </r>
    <r>
      <rPr>
        <sz val="11"/>
        <color indexed="8"/>
        <rFont val="Calibri"/>
        <family val="2"/>
      </rPr>
      <t>(emulzija+2x barvanje)</t>
    </r>
  </si>
  <si>
    <t>Skupaj GOI dela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</si>
</sst>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0;[Red]#,##0.00"/>
    <numFmt numFmtId="176" formatCode="0.0%"/>
    <numFmt numFmtId="177" formatCode="#,##0.0"/>
    <numFmt numFmtId="178" formatCode="#,##0.00\ _S_I_T"/>
    <numFmt numFmtId="179" formatCode="0.0"/>
    <numFmt numFmtId="180" formatCode="#,##0.00\ [$KM-141A]"/>
    <numFmt numFmtId="181" formatCode="#,##0.00\ [$€-1]"/>
    <numFmt numFmtId="182" formatCode="#,##0.00\ &quot;€&quot;"/>
    <numFmt numFmtId="183" formatCode="&quot;True&quot;;&quot;True&quot;;&quot;False&quot;"/>
    <numFmt numFmtId="184" formatCode="&quot;On&quot;;&quot;On&quot;;&quot;Off&quot;"/>
    <numFmt numFmtId="185" formatCode="[$€-2]\ #,##0.00_);[Red]\([$€-2]\ #,##0.00\)"/>
    <numFmt numFmtId="186" formatCode="#,##0.00\ &quot;SIT&quot;"/>
    <numFmt numFmtId="187" formatCode="#,##0;[Red]#,##0"/>
    <numFmt numFmtId="188" formatCode="0.000"/>
    <numFmt numFmtId="189" formatCode="[$-424]dddd\,\ dd\.\ mmmm\ yyyy"/>
  </numFmts>
  <fonts count="64">
    <font>
      <sz val="10"/>
      <name val="Arial CE"/>
      <family val="0"/>
    </font>
    <font>
      <sz val="10"/>
      <name val="Arial"/>
      <family val="2"/>
    </font>
    <font>
      <b/>
      <sz val="10"/>
      <name val="Arial"/>
      <family val="2"/>
    </font>
    <font>
      <u val="single"/>
      <sz val="6"/>
      <color indexed="12"/>
      <name val="Arial CE"/>
      <family val="0"/>
    </font>
    <font>
      <u val="single"/>
      <sz val="6"/>
      <color indexed="36"/>
      <name val="Arial CE"/>
      <family val="0"/>
    </font>
    <font>
      <sz val="10"/>
      <name val="Helv"/>
      <family val="0"/>
    </font>
    <font>
      <sz val="9"/>
      <name val="Futura Prins"/>
      <family val="0"/>
    </font>
    <font>
      <sz val="10"/>
      <name val="MS Sans Serif"/>
      <family val="2"/>
    </font>
    <font>
      <b/>
      <i/>
      <sz val="10"/>
      <name val="Arial CE"/>
      <family val="0"/>
    </font>
    <font>
      <b/>
      <sz val="10"/>
      <name val="Arial CE"/>
      <family val="0"/>
    </font>
    <font>
      <b/>
      <sz val="12"/>
      <name val="Arial"/>
      <family val="2"/>
    </font>
    <font>
      <u val="single"/>
      <sz val="15"/>
      <color indexed="12"/>
      <name val="Arial"/>
      <family val="2"/>
    </font>
    <font>
      <sz val="10"/>
      <name val="Times New Roman CE"/>
      <family val="1"/>
    </font>
    <font>
      <sz val="11"/>
      <color indexed="8"/>
      <name val="Calibri"/>
      <family val="2"/>
    </font>
    <font>
      <b/>
      <sz val="11"/>
      <color indexed="8"/>
      <name val="Calibri"/>
      <family val="2"/>
    </font>
    <font>
      <sz val="9"/>
      <name val="Arial CE"/>
      <family val="0"/>
    </font>
    <font>
      <sz val="11"/>
      <name val="ISOCPEUR"/>
      <family val="2"/>
    </font>
    <font>
      <b/>
      <sz val="14"/>
      <name val="Arial"/>
      <family val="2"/>
    </font>
    <font>
      <sz val="11"/>
      <name val="Calibri"/>
      <family val="2"/>
    </font>
    <font>
      <b/>
      <sz val="11"/>
      <name val="Arial"/>
      <family val="2"/>
    </font>
    <font>
      <b/>
      <sz val="11"/>
      <name val="Arial CE"/>
      <family val="0"/>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Arial"/>
      <family val="2"/>
    </font>
    <font>
      <sz val="10"/>
      <color indexed="10"/>
      <name val="Arial CE"/>
      <family val="0"/>
    </font>
    <font>
      <sz val="10"/>
      <color indexed="23"/>
      <name val="Arial CE"/>
      <family val="0"/>
    </font>
    <font>
      <i/>
      <sz val="10"/>
      <color indexed="23"/>
      <name val="Arial CE"/>
      <family val="0"/>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rgb="FF000000"/>
      <name val="Calibri"/>
      <family val="2"/>
    </font>
    <font>
      <b/>
      <sz val="10"/>
      <color theme="1"/>
      <name val="Arial"/>
      <family val="2"/>
    </font>
    <font>
      <sz val="10"/>
      <color rgb="FFFF0000"/>
      <name val="Arial CE"/>
      <family val="0"/>
    </font>
    <font>
      <sz val="10"/>
      <color theme="0" tint="-0.4999699890613556"/>
      <name val="Arial CE"/>
      <family val="0"/>
    </font>
    <font>
      <i/>
      <sz val="10"/>
      <color theme="0" tint="-0.4999699890613556"/>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theme="0" tint="-0.1499900072813034"/>
        <bgColor indexed="64"/>
      </patternFill>
    </fill>
  </fills>
  <borders count="38">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hair"/>
      <right style="hair"/>
      <top>
        <color indexed="63"/>
      </top>
      <bottom style="hair"/>
    </border>
    <border>
      <left style="hair"/>
      <right style="hair"/>
      <top style="hair"/>
      <bottom style="medium"/>
    </border>
    <border>
      <left style="hair"/>
      <right style="hair"/>
      <top style="medium"/>
      <bottom style="thin"/>
    </border>
    <border>
      <left style="thin"/>
      <right style="hair"/>
      <top style="medium"/>
      <bottom style="thin"/>
    </border>
    <border>
      <left style="hair"/>
      <right style="thin"/>
      <top style="medium"/>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thin"/>
      <right style="hair"/>
      <top style="hair"/>
      <bottom style="medium"/>
    </border>
    <border>
      <left style="thin"/>
      <right style="hair"/>
      <top style="hair"/>
      <bottom style="thin"/>
    </border>
    <border>
      <left style="hair"/>
      <right style="hair"/>
      <top style="hair"/>
      <bottom style="thin"/>
    </border>
    <border>
      <left style="hair"/>
      <right style="hair"/>
      <top style="thin"/>
      <bottom style="hair"/>
    </border>
    <border>
      <left>
        <color indexed="63"/>
      </left>
      <right>
        <color indexed="63"/>
      </right>
      <top style="medium"/>
      <bottom style="thin"/>
    </border>
    <border>
      <left>
        <color indexed="63"/>
      </left>
      <right>
        <color indexed="63"/>
      </right>
      <top style="thin"/>
      <bottom style="thin"/>
    </border>
    <border>
      <left style="hair"/>
      <right style="thin"/>
      <top style="hair"/>
      <bottom style="hair"/>
    </border>
    <border>
      <left style="hair"/>
      <right style="thin"/>
      <top style="hair"/>
      <bottom style="medium"/>
    </border>
    <border>
      <left style="hair"/>
      <right style="thin"/>
      <top style="hair"/>
      <bottom style="thin"/>
    </border>
    <border>
      <left style="hair"/>
      <right>
        <color indexed="63"/>
      </right>
      <top>
        <color indexed="63"/>
      </top>
      <bottom style="thin"/>
    </border>
    <border>
      <left>
        <color indexed="63"/>
      </left>
      <right style="hair"/>
      <top>
        <color indexed="63"/>
      </top>
      <bottom style="thin"/>
    </border>
    <border>
      <left style="hair"/>
      <right>
        <color indexed="63"/>
      </right>
      <top style="medium"/>
      <bottom style="thin"/>
    </border>
    <border>
      <left>
        <color indexed="63"/>
      </left>
      <right style="hair"/>
      <top style="medium"/>
      <bottom style="thin"/>
    </border>
    <border>
      <left style="hair"/>
      <right style="hair"/>
      <top style="hair"/>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6" fillId="0" borderId="1" applyAlignment="0">
      <protection/>
    </xf>
    <xf numFmtId="0" fontId="3" fillId="0" borderId="0" applyNumberFormat="0" applyFill="0" applyBorder="0" applyAlignment="0" applyProtection="0"/>
    <xf numFmtId="0" fontId="11" fillId="0" borderId="0" applyNumberFormat="0" applyFill="0" applyBorder="0" applyAlignment="0" applyProtection="0"/>
    <xf numFmtId="0" fontId="44" fillId="0" borderId="0" applyNumberFormat="0" applyFill="0" applyBorder="0" applyAlignment="0" applyProtection="0"/>
    <xf numFmtId="0" fontId="45" fillId="21" borderId="2" applyNumberFormat="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lignment/>
      <protection/>
    </xf>
    <xf numFmtId="0" fontId="1" fillId="0" borderId="0">
      <alignment/>
      <protection/>
    </xf>
    <xf numFmtId="0" fontId="12" fillId="0" borderId="0">
      <alignment/>
      <protection/>
    </xf>
    <xf numFmtId="0" fontId="1" fillId="0" borderId="0">
      <alignment/>
      <protection/>
    </xf>
    <xf numFmtId="0" fontId="41" fillId="0" borderId="0">
      <alignment/>
      <protection/>
    </xf>
    <xf numFmtId="0" fontId="0" fillId="0" borderId="0">
      <alignment/>
      <protection/>
    </xf>
    <xf numFmtId="0" fontId="41" fillId="0" borderId="0">
      <alignment/>
      <protection/>
    </xf>
    <xf numFmtId="0" fontId="7" fillId="0" borderId="0">
      <alignment/>
      <protection/>
    </xf>
    <xf numFmtId="0" fontId="5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3" fillId="0" borderId="7" applyNumberFormat="0" applyFill="0" applyAlignment="0" applyProtection="0"/>
    <xf numFmtId="0" fontId="54" fillId="30" borderId="8" applyNumberFormat="0" applyAlignment="0" applyProtection="0"/>
    <xf numFmtId="0" fontId="55" fillId="21" borderId="9" applyNumberFormat="0" applyAlignment="0" applyProtection="0"/>
    <xf numFmtId="0" fontId="56" fillId="31" borderId="0" applyNumberFormat="0" applyBorder="0" applyAlignment="0" applyProtection="0"/>
    <xf numFmtId="0" fontId="5" fillId="0" borderId="0">
      <alignment/>
      <protection/>
    </xf>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7" fillId="32" borderId="9" applyNumberFormat="0" applyAlignment="0" applyProtection="0"/>
    <xf numFmtId="0" fontId="58" fillId="0" borderId="10" applyNumberFormat="0" applyFill="0" applyAlignment="0" applyProtection="0"/>
  </cellStyleXfs>
  <cellXfs count="213">
    <xf numFmtId="0" fontId="0" fillId="0" borderId="0" xfId="0" applyAlignment="1">
      <alignment/>
    </xf>
    <xf numFmtId="0" fontId="13"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horizontal="justify" vertical="top" wrapText="1"/>
      <protection/>
    </xf>
    <xf numFmtId="4"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justify" vertical="top" wrapText="1"/>
      <protection/>
    </xf>
    <xf numFmtId="4" fontId="14" fillId="0" borderId="0" xfId="0" applyNumberFormat="1" applyFont="1" applyFill="1" applyBorder="1" applyAlignment="1" applyProtection="1">
      <alignment/>
      <protection/>
    </xf>
    <xf numFmtId="0" fontId="14" fillId="0" borderId="11" xfId="0" applyNumberFormat="1" applyFont="1" applyFill="1" applyBorder="1" applyAlignment="1" applyProtection="1">
      <alignment horizontal="justify" vertical="top" wrapText="1"/>
      <protection/>
    </xf>
    <xf numFmtId="0" fontId="13" fillId="0" borderId="11" xfId="0" applyNumberFormat="1" applyFont="1" applyFill="1" applyBorder="1" applyAlignment="1" applyProtection="1">
      <alignment/>
      <protection/>
    </xf>
    <xf numFmtId="4" fontId="13" fillId="0" borderId="11" xfId="0" applyNumberFormat="1" applyFont="1" applyFill="1" applyBorder="1" applyAlignment="1" applyProtection="1">
      <alignment/>
      <protection/>
    </xf>
    <xf numFmtId="0" fontId="14" fillId="0" borderId="1" xfId="0" applyNumberFormat="1" applyFont="1" applyFill="1" applyBorder="1" applyAlignment="1" applyProtection="1">
      <alignment horizontal="justify" vertical="top" wrapText="1"/>
      <protection/>
    </xf>
    <xf numFmtId="0" fontId="13" fillId="0" borderId="1" xfId="0" applyNumberFormat="1" applyFont="1" applyFill="1" applyBorder="1" applyAlignment="1" applyProtection="1">
      <alignment/>
      <protection/>
    </xf>
    <xf numFmtId="4" fontId="13" fillId="0" borderId="1" xfId="0" applyNumberFormat="1" applyFont="1" applyFill="1" applyBorder="1" applyAlignment="1" applyProtection="1">
      <alignment/>
      <protection/>
    </xf>
    <xf numFmtId="4" fontId="14" fillId="0" borderId="1" xfId="0" applyNumberFormat="1" applyFont="1" applyFill="1" applyBorder="1" applyAlignment="1" applyProtection="1">
      <alignment/>
      <protection/>
    </xf>
    <xf numFmtId="0" fontId="14" fillId="0" borderId="12" xfId="0" applyNumberFormat="1" applyFont="1" applyFill="1" applyBorder="1" applyAlignment="1" applyProtection="1">
      <alignment horizontal="justify" vertical="top" wrapText="1"/>
      <protection/>
    </xf>
    <xf numFmtId="0" fontId="13" fillId="0" borderId="12" xfId="0" applyNumberFormat="1" applyFont="1" applyFill="1" applyBorder="1" applyAlignment="1" applyProtection="1">
      <alignment/>
      <protection/>
    </xf>
    <xf numFmtId="4" fontId="13" fillId="0" borderId="12" xfId="0" applyNumberFormat="1" applyFont="1" applyFill="1" applyBorder="1" applyAlignment="1" applyProtection="1">
      <alignment/>
      <protection/>
    </xf>
    <xf numFmtId="0" fontId="14" fillId="0" borderId="13" xfId="0" applyNumberFormat="1" applyFont="1" applyFill="1" applyBorder="1" applyAlignment="1" applyProtection="1">
      <alignment horizontal="justify" vertical="top" wrapText="1"/>
      <protection/>
    </xf>
    <xf numFmtId="0" fontId="13" fillId="0" borderId="13" xfId="0" applyNumberFormat="1" applyFont="1" applyFill="1" applyBorder="1" applyAlignment="1" applyProtection="1">
      <alignment/>
      <protection/>
    </xf>
    <xf numFmtId="4" fontId="13" fillId="0" borderId="13" xfId="0" applyNumberFormat="1" applyFont="1" applyFill="1" applyBorder="1" applyAlignment="1" applyProtection="1">
      <alignment/>
      <protection/>
    </xf>
    <xf numFmtId="4" fontId="14" fillId="0" borderId="13" xfId="0" applyNumberFormat="1" applyFont="1" applyFill="1" applyBorder="1" applyAlignment="1" applyProtection="1">
      <alignment/>
      <protection/>
    </xf>
    <xf numFmtId="0" fontId="14" fillId="0" borderId="14" xfId="0" applyNumberFormat="1" applyFont="1" applyFill="1" applyBorder="1" applyAlignment="1" applyProtection="1">
      <alignment horizontal="justify" vertical="top" wrapText="1"/>
      <protection/>
    </xf>
    <xf numFmtId="0" fontId="13" fillId="0" borderId="14" xfId="0" applyNumberFormat="1" applyFont="1" applyFill="1" applyBorder="1" applyAlignment="1" applyProtection="1">
      <alignment/>
      <protection/>
    </xf>
    <xf numFmtId="4" fontId="13" fillId="0" borderId="14" xfId="0" applyNumberFormat="1" applyFont="1" applyFill="1" applyBorder="1" applyAlignment="1" applyProtection="1">
      <alignment/>
      <protection/>
    </xf>
    <xf numFmtId="0" fontId="13" fillId="0" borderId="15" xfId="0" applyNumberFormat="1" applyFont="1" applyFill="1" applyBorder="1" applyAlignment="1" applyProtection="1">
      <alignment vertical="top"/>
      <protection/>
    </xf>
    <xf numFmtId="4" fontId="13" fillId="0" borderId="16" xfId="0" applyNumberFormat="1" applyFont="1" applyFill="1" applyBorder="1" applyAlignment="1" applyProtection="1">
      <alignment/>
      <protection/>
    </xf>
    <xf numFmtId="0" fontId="13" fillId="0" borderId="17" xfId="0" applyNumberFormat="1" applyFont="1" applyFill="1" applyBorder="1" applyAlignment="1" applyProtection="1">
      <alignment vertical="top"/>
      <protection/>
    </xf>
    <xf numFmtId="4" fontId="13" fillId="0" borderId="18" xfId="0" applyNumberFormat="1" applyFont="1" applyFill="1" applyBorder="1" applyAlignment="1" applyProtection="1">
      <alignment/>
      <protection/>
    </xf>
    <xf numFmtId="0" fontId="14" fillId="0" borderId="19" xfId="0" applyNumberFormat="1" applyFont="1" applyFill="1" applyBorder="1" applyAlignment="1" applyProtection="1">
      <alignment vertical="top"/>
      <protection/>
    </xf>
    <xf numFmtId="0" fontId="14" fillId="0" borderId="20" xfId="0" applyNumberFormat="1" applyFont="1" applyFill="1" applyBorder="1" applyAlignment="1" applyProtection="1">
      <alignment vertical="top"/>
      <protection/>
    </xf>
    <xf numFmtId="0" fontId="13" fillId="0" borderId="21" xfId="0" applyNumberFormat="1" applyFont="1" applyFill="1" applyBorder="1" applyAlignment="1" applyProtection="1">
      <alignment vertical="top"/>
      <protection/>
    </xf>
    <xf numFmtId="0" fontId="14" fillId="0" borderId="22" xfId="0" applyNumberFormat="1" applyFont="1" applyFill="1" applyBorder="1" applyAlignment="1" applyProtection="1">
      <alignment horizontal="justify" vertical="top" wrapText="1"/>
      <protection/>
    </xf>
    <xf numFmtId="0" fontId="13" fillId="0" borderId="22" xfId="0" applyNumberFormat="1" applyFont="1" applyFill="1" applyBorder="1" applyAlignment="1" applyProtection="1">
      <alignment/>
      <protection/>
    </xf>
    <xf numFmtId="4" fontId="13" fillId="0" borderId="22" xfId="0" applyNumberFormat="1" applyFont="1" applyFill="1" applyBorder="1" applyAlignment="1" applyProtection="1">
      <alignment/>
      <protection/>
    </xf>
    <xf numFmtId="4" fontId="14" fillId="0" borderId="22" xfId="0" applyNumberFormat="1" applyFont="1" applyFill="1" applyBorder="1" applyAlignment="1" applyProtection="1">
      <alignment/>
      <protection/>
    </xf>
    <xf numFmtId="0" fontId="14" fillId="0" borderId="23" xfId="0" applyNumberFormat="1" applyFont="1" applyFill="1" applyBorder="1" applyAlignment="1" applyProtection="1">
      <alignment horizontal="justify" vertical="top" wrapText="1"/>
      <protection/>
    </xf>
    <xf numFmtId="0" fontId="13" fillId="0" borderId="23" xfId="0" applyNumberFormat="1" applyFont="1" applyFill="1" applyBorder="1" applyAlignment="1" applyProtection="1">
      <alignment/>
      <protection/>
    </xf>
    <xf numFmtId="4" fontId="13" fillId="0" borderId="23" xfId="0" applyNumberFormat="1" applyFont="1" applyFill="1" applyBorder="1" applyAlignment="1" applyProtection="1">
      <alignment/>
      <protection/>
    </xf>
    <xf numFmtId="0" fontId="13" fillId="0" borderId="1" xfId="0" applyNumberFormat="1" applyFont="1" applyFill="1" applyBorder="1" applyAlignment="1" applyProtection="1">
      <alignment horizontal="justify" vertical="top" wrapText="1"/>
      <protection/>
    </xf>
    <xf numFmtId="0" fontId="1" fillId="0" borderId="1" xfId="0" applyNumberFormat="1" applyFont="1" applyFill="1" applyBorder="1" applyAlignment="1" applyProtection="1">
      <alignment vertical="top" wrapText="1"/>
      <protection/>
    </xf>
    <xf numFmtId="0" fontId="15" fillId="0" borderId="1" xfId="0" applyNumberFormat="1" applyFont="1" applyFill="1" applyBorder="1" applyAlignment="1" applyProtection="1">
      <alignment horizontal="justify" vertical="top" wrapText="1"/>
      <protection/>
    </xf>
    <xf numFmtId="0" fontId="15" fillId="0" borderId="1" xfId="0" applyNumberFormat="1" applyFont="1" applyFill="1" applyBorder="1" applyAlignment="1" applyProtection="1">
      <alignment horizontal="right"/>
      <protection/>
    </xf>
    <xf numFmtId="4" fontId="15" fillId="0" borderId="1" xfId="0" applyNumberFormat="1" applyFont="1" applyFill="1" applyBorder="1" applyAlignment="1" applyProtection="1">
      <alignment/>
      <protection/>
    </xf>
    <xf numFmtId="0" fontId="13" fillId="0" borderId="13" xfId="0" applyNumberFormat="1" applyFont="1" applyFill="1" applyBorder="1" applyAlignment="1" applyProtection="1">
      <alignment horizontal="justify" vertical="top" wrapText="1"/>
      <protection/>
    </xf>
    <xf numFmtId="0" fontId="14" fillId="0" borderId="24" xfId="0" applyNumberFormat="1" applyFont="1" applyFill="1" applyBorder="1" applyAlignment="1" applyProtection="1">
      <alignment horizontal="justify" vertical="top" wrapText="1"/>
      <protection/>
    </xf>
    <xf numFmtId="0" fontId="15" fillId="0" borderId="24" xfId="0" applyNumberFormat="1" applyFont="1" applyFill="1" applyBorder="1" applyAlignment="1" applyProtection="1">
      <alignment horizontal="right"/>
      <protection/>
    </xf>
    <xf numFmtId="4" fontId="15" fillId="0" borderId="24" xfId="0" applyNumberFormat="1" applyFont="1" applyFill="1" applyBorder="1" applyAlignment="1" applyProtection="1">
      <alignment/>
      <protection/>
    </xf>
    <xf numFmtId="0" fontId="15" fillId="0" borderId="25" xfId="0" applyNumberFormat="1" applyFont="1" applyFill="1" applyBorder="1" applyAlignment="1" applyProtection="1">
      <alignment horizontal="justify" vertical="top" wrapText="1"/>
      <protection/>
    </xf>
    <xf numFmtId="0" fontId="15" fillId="0" borderId="25" xfId="0" applyNumberFormat="1" applyFont="1" applyFill="1" applyBorder="1" applyAlignment="1" applyProtection="1">
      <alignment horizontal="right"/>
      <protection/>
    </xf>
    <xf numFmtId="4" fontId="15" fillId="0" borderId="25" xfId="0" applyNumberFormat="1" applyFont="1" applyFill="1" applyBorder="1" applyAlignment="1" applyProtection="1">
      <alignment/>
      <protection/>
    </xf>
    <xf numFmtId="0" fontId="14" fillId="0" borderId="23" xfId="0" applyNumberFormat="1" applyFont="1" applyFill="1" applyBorder="1" applyAlignment="1" applyProtection="1">
      <alignment vertical="top"/>
      <protection/>
    </xf>
    <xf numFmtId="0" fontId="13" fillId="0" borderId="1" xfId="0" applyNumberFormat="1" applyFont="1" applyFill="1" applyBorder="1" applyAlignment="1" applyProtection="1">
      <alignment vertical="top"/>
      <protection/>
    </xf>
    <xf numFmtId="0" fontId="13" fillId="0" borderId="24" xfId="0" applyNumberFormat="1" applyFont="1" applyFill="1" applyBorder="1" applyAlignment="1" applyProtection="1">
      <alignment/>
      <protection/>
    </xf>
    <xf numFmtId="4" fontId="13" fillId="0" borderId="24" xfId="0" applyNumberFormat="1" applyFont="1" applyFill="1" applyBorder="1" applyAlignment="1" applyProtection="1">
      <alignment/>
      <protection/>
    </xf>
    <xf numFmtId="182" fontId="13" fillId="0" borderId="23" xfId="0" applyNumberFormat="1" applyFont="1" applyFill="1" applyBorder="1" applyAlignment="1" applyProtection="1">
      <alignment horizontal="center"/>
      <protection/>
    </xf>
    <xf numFmtId="182" fontId="14" fillId="0" borderId="26" xfId="0" applyNumberFormat="1" applyFont="1" applyFill="1" applyBorder="1" applyAlignment="1" applyProtection="1">
      <alignment/>
      <protection/>
    </xf>
    <xf numFmtId="182" fontId="14" fillId="0" borderId="27" xfId="0" applyNumberFormat="1" applyFont="1" applyFill="1" applyBorder="1" applyAlignment="1" applyProtection="1">
      <alignment/>
      <protection/>
    </xf>
    <xf numFmtId="182" fontId="14" fillId="0" borderId="28" xfId="0" applyNumberFormat="1" applyFont="1" applyFill="1" applyBorder="1" applyAlignment="1" applyProtection="1">
      <alignment/>
      <protection/>
    </xf>
    <xf numFmtId="182" fontId="13" fillId="0" borderId="23" xfId="0" applyNumberFormat="1" applyFont="1" applyFill="1" applyBorder="1" applyAlignment="1" applyProtection="1">
      <alignment/>
      <protection/>
    </xf>
    <xf numFmtId="182" fontId="13" fillId="0" borderId="1" xfId="0" applyNumberFormat="1" applyFont="1" applyFill="1" applyBorder="1" applyAlignment="1" applyProtection="1">
      <alignment/>
      <protection/>
    </xf>
    <xf numFmtId="0" fontId="13" fillId="0" borderId="13" xfId="0" applyNumberFormat="1" applyFont="1" applyFill="1" applyBorder="1" applyAlignment="1" applyProtection="1">
      <alignment vertical="top"/>
      <protection/>
    </xf>
    <xf numFmtId="182" fontId="13" fillId="0" borderId="13" xfId="0" applyNumberFormat="1" applyFont="1" applyFill="1" applyBorder="1" applyAlignment="1" applyProtection="1">
      <alignment/>
      <protection/>
    </xf>
    <xf numFmtId="0" fontId="13" fillId="0" borderId="29" xfId="0" applyNumberFormat="1" applyFont="1" applyFill="1" applyBorder="1" applyAlignment="1" applyProtection="1">
      <alignment vertical="top"/>
      <protection/>
    </xf>
    <xf numFmtId="182" fontId="13" fillId="0" borderId="30" xfId="0" applyNumberFormat="1" applyFont="1" applyFill="1" applyBorder="1" applyAlignment="1" applyProtection="1">
      <alignment/>
      <protection/>
    </xf>
    <xf numFmtId="182" fontId="13" fillId="0" borderId="1" xfId="0" applyNumberFormat="1" applyFont="1" applyFill="1" applyBorder="1" applyAlignment="1" applyProtection="1">
      <alignment horizontal="justify" vertical="top" wrapText="1"/>
      <protection/>
    </xf>
    <xf numFmtId="182" fontId="15" fillId="0" borderId="1" xfId="0" applyNumberFormat="1" applyFont="1" applyFill="1" applyBorder="1" applyAlignment="1" applyProtection="1">
      <alignment/>
      <protection/>
    </xf>
    <xf numFmtId="0" fontId="13" fillId="0" borderId="31" xfId="0" applyNumberFormat="1" applyFont="1" applyFill="1" applyBorder="1" applyAlignment="1" applyProtection="1">
      <alignment vertical="top"/>
      <protection/>
    </xf>
    <xf numFmtId="182" fontId="13" fillId="0" borderId="32" xfId="0" applyNumberFormat="1" applyFont="1" applyFill="1" applyBorder="1" applyAlignment="1" applyProtection="1">
      <alignment/>
      <protection/>
    </xf>
    <xf numFmtId="0" fontId="13" fillId="0" borderId="25" xfId="0" applyNumberFormat="1" applyFont="1" applyFill="1" applyBorder="1" applyAlignment="1" applyProtection="1">
      <alignment vertical="top"/>
      <protection/>
    </xf>
    <xf numFmtId="0" fontId="13" fillId="0" borderId="25" xfId="0" applyNumberFormat="1" applyFont="1" applyFill="1" applyBorder="1" applyAlignment="1" applyProtection="1">
      <alignment horizontal="justify" vertical="top" wrapText="1"/>
      <protection/>
    </xf>
    <xf numFmtId="0" fontId="13" fillId="0" borderId="25" xfId="0" applyNumberFormat="1" applyFont="1" applyFill="1" applyBorder="1" applyAlignment="1" applyProtection="1">
      <alignment/>
      <protection/>
    </xf>
    <xf numFmtId="4" fontId="13" fillId="0" borderId="25" xfId="0" applyNumberFormat="1" applyFont="1" applyFill="1" applyBorder="1" applyAlignment="1" applyProtection="1">
      <alignment/>
      <protection/>
    </xf>
    <xf numFmtId="182" fontId="13" fillId="0" borderId="25" xfId="0" applyNumberFormat="1" applyFont="1" applyFill="1" applyBorder="1" applyAlignment="1" applyProtection="1">
      <alignment/>
      <protection/>
    </xf>
    <xf numFmtId="182" fontId="15" fillId="0" borderId="25" xfId="0" applyNumberFormat="1" applyFont="1" applyFill="1" applyBorder="1" applyAlignment="1" applyProtection="1">
      <alignment/>
      <protection/>
    </xf>
    <xf numFmtId="0" fontId="18" fillId="0" borderId="1" xfId="0" applyNumberFormat="1" applyFont="1" applyFill="1" applyBorder="1" applyAlignment="1" applyProtection="1">
      <alignment horizontal="justify" vertical="top" wrapText="1"/>
      <protection/>
    </xf>
    <xf numFmtId="0" fontId="13" fillId="0" borderId="33" xfId="0" applyNumberFormat="1" applyFont="1" applyFill="1" applyBorder="1" applyAlignment="1" applyProtection="1">
      <alignment vertical="top"/>
      <protection/>
    </xf>
    <xf numFmtId="0" fontId="13" fillId="0" borderId="33" xfId="0" applyNumberFormat="1" applyFont="1" applyFill="1" applyBorder="1" applyAlignment="1" applyProtection="1">
      <alignment horizontal="justify" vertical="top" wrapText="1"/>
      <protection/>
    </xf>
    <xf numFmtId="0" fontId="13" fillId="0" borderId="33" xfId="0" applyNumberFormat="1" applyFont="1" applyFill="1" applyBorder="1" applyAlignment="1" applyProtection="1">
      <alignment/>
      <protection/>
    </xf>
    <xf numFmtId="4" fontId="13" fillId="0" borderId="33" xfId="0" applyNumberFormat="1" applyFont="1" applyFill="1" applyBorder="1" applyAlignment="1" applyProtection="1">
      <alignment/>
      <protection/>
    </xf>
    <xf numFmtId="182" fontId="13" fillId="0" borderId="33" xfId="0" applyNumberFormat="1" applyFont="1" applyFill="1" applyBorder="1" applyAlignment="1" applyProtection="1">
      <alignment/>
      <protection/>
    </xf>
    <xf numFmtId="182" fontId="13" fillId="0" borderId="24" xfId="0" applyNumberFormat="1" applyFont="1" applyFill="1" applyBorder="1" applyAlignment="1" applyProtection="1">
      <alignment horizontal="center"/>
      <protection/>
    </xf>
    <xf numFmtId="0" fontId="59" fillId="0" borderId="1" xfId="0" applyNumberFormat="1" applyFont="1" applyFill="1" applyBorder="1" applyAlignment="1" applyProtection="1">
      <alignment horizontal="justify" vertical="top" wrapText="1"/>
      <protection/>
    </xf>
    <xf numFmtId="16" fontId="13" fillId="0" borderId="33" xfId="0" applyNumberFormat="1" applyFont="1" applyFill="1" applyBorder="1" applyAlignment="1" applyProtection="1">
      <alignment vertical="top"/>
      <protection/>
    </xf>
    <xf numFmtId="0" fontId="14" fillId="0" borderId="1" xfId="0" applyNumberFormat="1" applyFont="1" applyFill="1" applyBorder="1" applyAlignment="1" applyProtection="1">
      <alignment vertical="top"/>
      <protection/>
    </xf>
    <xf numFmtId="4" fontId="41" fillId="0" borderId="1" xfId="0" applyNumberFormat="1" applyFont="1" applyFill="1" applyBorder="1" applyAlignment="1" applyProtection="1">
      <alignment/>
      <protection/>
    </xf>
    <xf numFmtId="0" fontId="0" fillId="0" borderId="0" xfId="0" applyAlignment="1" applyProtection="1">
      <alignment/>
      <protection/>
    </xf>
    <xf numFmtId="187" fontId="17" fillId="0" borderId="0" xfId="0" applyNumberFormat="1" applyFont="1" applyBorder="1" applyAlignment="1" applyProtection="1">
      <alignment horizontal="left"/>
      <protection/>
    </xf>
    <xf numFmtId="187" fontId="0" fillId="0" borderId="0" xfId="0" applyNumberFormat="1" applyAlignment="1" applyProtection="1">
      <alignment horizontal="left"/>
      <protection/>
    </xf>
    <xf numFmtId="187" fontId="0" fillId="0" borderId="0" xfId="0" applyNumberFormat="1" applyAlignment="1" applyProtection="1">
      <alignment/>
      <protection/>
    </xf>
    <xf numFmtId="1" fontId="60" fillId="0" borderId="14" xfId="0" applyNumberFormat="1" applyFont="1" applyBorder="1" applyAlignment="1" applyProtection="1">
      <alignment horizontal="left" vertical="top"/>
      <protection/>
    </xf>
    <xf numFmtId="49" fontId="60" fillId="0" borderId="14" xfId="0" applyNumberFormat="1" applyFont="1" applyBorder="1" applyAlignment="1" applyProtection="1">
      <alignment vertical="top" wrapText="1"/>
      <protection/>
    </xf>
    <xf numFmtId="49" fontId="60" fillId="0" borderId="14" xfId="0" applyNumberFormat="1" applyFont="1" applyBorder="1" applyAlignment="1" applyProtection="1">
      <alignment horizontal="center"/>
      <protection/>
    </xf>
    <xf numFmtId="187" fontId="19" fillId="0" borderId="14" xfId="0" applyNumberFormat="1" applyFont="1" applyBorder="1" applyAlignment="1" applyProtection="1">
      <alignment horizontal="center"/>
      <protection/>
    </xf>
    <xf numFmtId="181" fontId="19" fillId="0" borderId="14" xfId="72" applyNumberFormat="1" applyFont="1" applyBorder="1" applyAlignment="1" applyProtection="1">
      <alignment horizontal="center"/>
      <protection/>
    </xf>
    <xf numFmtId="0" fontId="61" fillId="0" borderId="0" xfId="0" applyFont="1" applyAlignment="1" applyProtection="1">
      <alignment/>
      <protection/>
    </xf>
    <xf numFmtId="0" fontId="51" fillId="0" borderId="0" xfId="0" applyFont="1" applyAlignment="1" applyProtection="1">
      <alignment/>
      <protection/>
    </xf>
    <xf numFmtId="0" fontId="8" fillId="0" borderId="0" xfId="51" applyNumberFormat="1" applyFont="1" applyFill="1" applyBorder="1" applyAlignment="1" applyProtection="1">
      <alignment horizontal="center"/>
      <protection/>
    </xf>
    <xf numFmtId="0" fontId="8" fillId="0" borderId="0" xfId="51" applyFont="1" applyFill="1" applyBorder="1" applyAlignment="1" applyProtection="1">
      <alignment horizontal="center"/>
      <protection/>
    </xf>
    <xf numFmtId="0" fontId="8" fillId="0" borderId="0" xfId="51" applyFont="1" applyFill="1" applyBorder="1" applyAlignment="1" applyProtection="1">
      <alignment horizontal="center" vertical="top" wrapText="1"/>
      <protection/>
    </xf>
    <xf numFmtId="182" fontId="8" fillId="0" borderId="0" xfId="51" applyNumberFormat="1" applyFont="1" applyFill="1" applyBorder="1" applyAlignment="1" applyProtection="1">
      <alignment horizontal="center" vertical="top" wrapText="1"/>
      <protection/>
    </xf>
    <xf numFmtId="4" fontId="0" fillId="0" borderId="0" xfId="0" applyNumberFormat="1" applyFont="1" applyAlignment="1" applyProtection="1">
      <alignment horizontal="right"/>
      <protection/>
    </xf>
    <xf numFmtId="0" fontId="0" fillId="0" borderId="0" xfId="0" applyBorder="1" applyAlignment="1" applyProtection="1">
      <alignment/>
      <protection/>
    </xf>
    <xf numFmtId="0" fontId="1" fillId="0" borderId="0" xfId="0" applyFont="1" applyBorder="1" applyAlignment="1" applyProtection="1">
      <alignment/>
      <protection/>
    </xf>
    <xf numFmtId="0" fontId="10" fillId="0" borderId="0" xfId="0" applyNumberFormat="1" applyFont="1" applyAlignment="1" applyProtection="1">
      <alignment/>
      <protection/>
    </xf>
    <xf numFmtId="0" fontId="10" fillId="0" borderId="0" xfId="0" applyFont="1" applyAlignment="1" applyProtection="1">
      <alignment horizontal="left"/>
      <protection/>
    </xf>
    <xf numFmtId="0" fontId="0" fillId="0" borderId="0" xfId="0" applyFont="1" applyAlignment="1" applyProtection="1">
      <alignment horizontal="center"/>
      <protection/>
    </xf>
    <xf numFmtId="178" fontId="0" fillId="0" borderId="0" xfId="0" applyNumberFormat="1" applyFont="1" applyAlignment="1" applyProtection="1">
      <alignment horizontal="center"/>
      <protection/>
    </xf>
    <xf numFmtId="182" fontId="0" fillId="0" borderId="0" xfId="0" applyNumberFormat="1" applyFont="1" applyAlignment="1" applyProtection="1">
      <alignment horizontal="center"/>
      <protection/>
    </xf>
    <xf numFmtId="0" fontId="9" fillId="33" borderId="14" xfId="51" applyNumberFormat="1" applyFont="1" applyFill="1" applyBorder="1" applyAlignment="1" applyProtection="1">
      <alignment horizontal="center"/>
      <protection/>
    </xf>
    <xf numFmtId="0" fontId="9" fillId="33" borderId="14" xfId="51" applyFont="1" applyFill="1" applyBorder="1" applyAlignment="1" applyProtection="1">
      <alignment horizontal="center"/>
      <protection/>
    </xf>
    <xf numFmtId="0" fontId="9" fillId="33" borderId="14" xfId="51" applyFont="1" applyFill="1" applyBorder="1" applyAlignment="1" applyProtection="1">
      <alignment horizontal="center" wrapText="1"/>
      <protection/>
    </xf>
    <xf numFmtId="0" fontId="1" fillId="0" borderId="23" xfId="0" applyNumberFormat="1" applyFont="1" applyBorder="1" applyAlignment="1" applyProtection="1">
      <alignment vertical="top"/>
      <protection/>
    </xf>
    <xf numFmtId="0" fontId="1" fillId="0" borderId="23" xfId="0" applyFont="1" applyFill="1" applyBorder="1" applyAlignment="1" applyProtection="1">
      <alignment horizontal="justify" vertical="top"/>
      <protection/>
    </xf>
    <xf numFmtId="0" fontId="1" fillId="0" borderId="23" xfId="0" applyFont="1" applyBorder="1" applyAlignment="1" applyProtection="1">
      <alignment horizontal="center" vertical="top"/>
      <protection/>
    </xf>
    <xf numFmtId="178" fontId="1" fillId="0" borderId="23" xfId="0" applyNumberFormat="1" applyFont="1" applyBorder="1" applyAlignment="1" applyProtection="1">
      <alignment horizontal="center" vertical="top"/>
      <protection/>
    </xf>
    <xf numFmtId="182" fontId="1" fillId="0" borderId="23" xfId="0" applyNumberFormat="1" applyFont="1" applyBorder="1" applyAlignment="1" applyProtection="1">
      <alignment horizontal="center" vertical="top"/>
      <protection/>
    </xf>
    <xf numFmtId="4" fontId="0" fillId="0" borderId="23" xfId="0" applyNumberFormat="1" applyFont="1" applyBorder="1" applyAlignment="1" applyProtection="1">
      <alignment horizontal="right" vertical="top"/>
      <protection/>
    </xf>
    <xf numFmtId="0" fontId="0" fillId="0" borderId="0" xfId="0" applyBorder="1" applyAlignment="1" applyProtection="1">
      <alignment vertical="top"/>
      <protection/>
    </xf>
    <xf numFmtId="0" fontId="1" fillId="0" borderId="0" xfId="0" applyFont="1" applyBorder="1" applyAlignment="1" applyProtection="1">
      <alignment vertical="top"/>
      <protection/>
    </xf>
    <xf numFmtId="0" fontId="1" fillId="0" borderId="1" xfId="0" applyNumberFormat="1" applyFont="1" applyBorder="1" applyAlignment="1" applyProtection="1">
      <alignment horizontal="right" vertical="top"/>
      <protection/>
    </xf>
    <xf numFmtId="0" fontId="1" fillId="0" borderId="1" xfId="0" applyFont="1" applyFill="1" applyBorder="1" applyAlignment="1" applyProtection="1">
      <alignment horizontal="justify" vertical="top"/>
      <protection/>
    </xf>
    <xf numFmtId="0" fontId="1" fillId="0" borderId="1" xfId="0" applyFont="1" applyBorder="1" applyAlignment="1" applyProtection="1">
      <alignment horizontal="center" vertical="top"/>
      <protection/>
    </xf>
    <xf numFmtId="182" fontId="0" fillId="0" borderId="1" xfId="0" applyNumberFormat="1" applyBorder="1" applyAlignment="1" applyProtection="1">
      <alignment horizontal="right" vertical="top"/>
      <protection/>
    </xf>
    <xf numFmtId="0" fontId="1" fillId="0" borderId="1" xfId="0" applyFont="1" applyFill="1" applyBorder="1" applyAlignment="1" applyProtection="1">
      <alignment horizontal="center" vertical="top"/>
      <protection/>
    </xf>
    <xf numFmtId="0" fontId="1" fillId="0" borderId="0" xfId="0" applyFont="1" applyAlignment="1" applyProtection="1">
      <alignment/>
      <protection/>
    </xf>
    <xf numFmtId="182" fontId="0" fillId="0" borderId="1" xfId="0" applyNumberFormat="1" applyFont="1" applyBorder="1" applyAlignment="1" applyProtection="1">
      <alignment horizontal="right" vertical="top"/>
      <protection/>
    </xf>
    <xf numFmtId="0" fontId="1" fillId="0" borderId="1" xfId="0" applyFont="1" applyBorder="1" applyAlignment="1" applyProtection="1">
      <alignment horizontal="center"/>
      <protection/>
    </xf>
    <xf numFmtId="0" fontId="1" fillId="0" borderId="33" xfId="0" applyNumberFormat="1" applyFont="1" applyBorder="1" applyAlignment="1" applyProtection="1">
      <alignment horizontal="right" vertical="justify"/>
      <protection/>
    </xf>
    <xf numFmtId="0" fontId="1" fillId="0" borderId="33" xfId="0" applyFont="1" applyFill="1" applyBorder="1" applyAlignment="1" applyProtection="1">
      <alignment horizontal="justify" vertical="top"/>
      <protection/>
    </xf>
    <xf numFmtId="0" fontId="1" fillId="0" borderId="33" xfId="0" applyFont="1" applyBorder="1" applyAlignment="1" applyProtection="1">
      <alignment horizontal="center"/>
      <protection/>
    </xf>
    <xf numFmtId="182" fontId="0" fillId="0" borderId="33" xfId="0" applyNumberFormat="1" applyBorder="1" applyAlignment="1" applyProtection="1">
      <alignment horizontal="right" vertical="top"/>
      <protection/>
    </xf>
    <xf numFmtId="0" fontId="1" fillId="0" borderId="34" xfId="0" applyNumberFormat="1" applyFont="1" applyBorder="1" applyAlignment="1" applyProtection="1">
      <alignment horizontal="right" vertical="justify"/>
      <protection/>
    </xf>
    <xf numFmtId="0" fontId="1" fillId="0" borderId="34" xfId="0" applyFont="1" applyFill="1" applyBorder="1" applyAlignment="1" applyProtection="1">
      <alignment horizontal="justify" vertical="top"/>
      <protection/>
    </xf>
    <xf numFmtId="0" fontId="1" fillId="0" borderId="34" xfId="0" applyFont="1" applyFill="1" applyBorder="1" applyAlignment="1" applyProtection="1">
      <alignment horizontal="center"/>
      <protection/>
    </xf>
    <xf numFmtId="1" fontId="1" fillId="0" borderId="34" xfId="0" applyNumberFormat="1" applyFont="1" applyFill="1" applyBorder="1" applyAlignment="1" applyProtection="1">
      <alignment horizontal="center"/>
      <protection/>
    </xf>
    <xf numFmtId="182" fontId="1" fillId="0" borderId="34" xfId="0" applyNumberFormat="1" applyFont="1" applyFill="1" applyBorder="1" applyAlignment="1" applyProtection="1">
      <alignment horizontal="center"/>
      <protection/>
    </xf>
    <xf numFmtId="182" fontId="0" fillId="0" borderId="34" xfId="0" applyNumberFormat="1" applyBorder="1" applyAlignment="1" applyProtection="1">
      <alignment horizontal="right" vertical="top"/>
      <protection/>
    </xf>
    <xf numFmtId="0" fontId="1" fillId="0" borderId="0" xfId="0" applyNumberFormat="1" applyFont="1" applyBorder="1" applyAlignment="1" applyProtection="1">
      <alignment horizontal="right" vertical="justify"/>
      <protection/>
    </xf>
    <xf numFmtId="0" fontId="2" fillId="0" borderId="0" xfId="0" applyFont="1" applyBorder="1" applyAlignment="1" applyProtection="1">
      <alignment/>
      <protection/>
    </xf>
    <xf numFmtId="0" fontId="1" fillId="0" borderId="0" xfId="0" applyFont="1" applyBorder="1" applyAlignment="1" applyProtection="1">
      <alignment horizontal="center"/>
      <protection/>
    </xf>
    <xf numFmtId="182" fontId="1" fillId="0" borderId="0" xfId="0" applyNumberFormat="1" applyFont="1" applyBorder="1" applyAlignment="1" applyProtection="1">
      <alignment horizontal="center"/>
      <protection/>
    </xf>
    <xf numFmtId="182" fontId="0" fillId="0" borderId="0" xfId="0" applyNumberFormat="1" applyFont="1" applyAlignment="1" applyProtection="1">
      <alignment horizontal="right"/>
      <protection/>
    </xf>
    <xf numFmtId="0" fontId="1" fillId="0" borderId="0" xfId="0" applyNumberFormat="1" applyFont="1" applyAlignment="1" applyProtection="1">
      <alignment horizontal="right" vertical="top"/>
      <protection/>
    </xf>
    <xf numFmtId="0" fontId="1" fillId="0" borderId="0" xfId="0" applyFont="1" applyAlignment="1" applyProtection="1">
      <alignment/>
      <protection/>
    </xf>
    <xf numFmtId="0" fontId="1" fillId="0" borderId="0" xfId="0" applyFont="1" applyAlignment="1" applyProtection="1">
      <alignment horizontal="center"/>
      <protection/>
    </xf>
    <xf numFmtId="182" fontId="1" fillId="0" borderId="0" xfId="0" applyNumberFormat="1" applyFont="1" applyAlignment="1" applyProtection="1">
      <alignment horizontal="center"/>
      <protection/>
    </xf>
    <xf numFmtId="0" fontId="1" fillId="0" borderId="0" xfId="0" applyNumberFormat="1" applyFont="1" applyBorder="1" applyAlignment="1" applyProtection="1">
      <alignment horizontal="center"/>
      <protection/>
    </xf>
    <xf numFmtId="0" fontId="1" fillId="0" borderId="0" xfId="0" applyNumberFormat="1" applyFont="1" applyBorder="1" applyAlignment="1" applyProtection="1">
      <alignment horizontal="center"/>
      <protection/>
    </xf>
    <xf numFmtId="0" fontId="1" fillId="0" borderId="0" xfId="0" applyFont="1" applyAlignment="1" applyProtection="1">
      <alignment wrapText="1"/>
      <protection/>
    </xf>
    <xf numFmtId="0" fontId="1" fillId="0" borderId="0" xfId="0" applyFont="1" applyAlignment="1" applyProtection="1">
      <alignment horizontal="center"/>
      <protection/>
    </xf>
    <xf numFmtId="0" fontId="1" fillId="0" borderId="0" xfId="0" applyFont="1" applyAlignment="1" applyProtection="1">
      <alignment horizontal="right"/>
      <protection/>
    </xf>
    <xf numFmtId="4" fontId="1" fillId="0" borderId="0" xfId="0" applyNumberFormat="1" applyFont="1" applyAlignment="1" applyProtection="1">
      <alignment horizontal="right"/>
      <protection/>
    </xf>
    <xf numFmtId="0" fontId="10" fillId="0" borderId="0" xfId="44" applyFont="1" applyBorder="1" applyAlignment="1" applyProtection="1">
      <alignment vertical="top" wrapText="1"/>
      <protection/>
    </xf>
    <xf numFmtId="0" fontId="1" fillId="0" borderId="0" xfId="44" applyProtection="1">
      <alignment/>
      <protection/>
    </xf>
    <xf numFmtId="0" fontId="1" fillId="0" borderId="0" xfId="44" applyFont="1" applyAlignment="1" applyProtection="1">
      <alignment vertical="top" wrapText="1"/>
      <protection/>
    </xf>
    <xf numFmtId="0" fontId="1" fillId="0" borderId="0" xfId="44" applyAlignment="1" applyProtection="1">
      <alignment horizontal="left" vertical="top"/>
      <protection/>
    </xf>
    <xf numFmtId="0" fontId="1" fillId="0" borderId="0" xfId="44" applyAlignment="1" applyProtection="1">
      <alignment vertical="top" wrapText="1"/>
      <protection/>
    </xf>
    <xf numFmtId="0" fontId="1" fillId="0" borderId="0" xfId="44" applyFill="1" applyAlignment="1" applyProtection="1">
      <alignment vertical="top" wrapText="1"/>
      <protection/>
    </xf>
    <xf numFmtId="0" fontId="1" fillId="0" borderId="0" xfId="44" applyFill="1" applyProtection="1">
      <alignment/>
      <protection/>
    </xf>
    <xf numFmtId="0" fontId="1" fillId="0" borderId="0" xfId="44" applyFill="1" applyAlignment="1" applyProtection="1">
      <alignment horizontal="left" vertical="top"/>
      <protection/>
    </xf>
    <xf numFmtId="0" fontId="1" fillId="0" borderId="0" xfId="44" applyFont="1" applyFill="1" applyAlignment="1" applyProtection="1">
      <alignment vertical="top" wrapText="1"/>
      <protection/>
    </xf>
    <xf numFmtId="49" fontId="16" fillId="0" borderId="0" xfId="0" applyNumberFormat="1" applyFont="1" applyAlignment="1" applyProtection="1">
      <alignment horizontal="left" vertical="center" wrapText="1"/>
      <protection/>
    </xf>
    <xf numFmtId="187" fontId="0" fillId="16" borderId="35" xfId="0" applyNumberFormat="1" applyFill="1" applyBorder="1" applyAlignment="1" applyProtection="1">
      <alignment horizontal="left"/>
      <protection/>
    </xf>
    <xf numFmtId="182" fontId="0" fillId="16" borderId="35" xfId="0" applyNumberFormat="1" applyFill="1" applyBorder="1" applyAlignment="1" applyProtection="1">
      <alignment/>
      <protection/>
    </xf>
    <xf numFmtId="0" fontId="62" fillId="0" borderId="35" xfId="0" applyFont="1" applyBorder="1" applyAlignment="1" applyProtection="1">
      <alignment/>
      <protection/>
    </xf>
    <xf numFmtId="182" fontId="62" fillId="0" borderId="35" xfId="0" applyNumberFormat="1" applyFont="1" applyBorder="1" applyAlignment="1" applyProtection="1">
      <alignment/>
      <protection/>
    </xf>
    <xf numFmtId="187" fontId="62" fillId="0" borderId="35" xfId="0" applyNumberFormat="1" applyFont="1" applyBorder="1" applyAlignment="1" applyProtection="1">
      <alignment horizontal="left"/>
      <protection/>
    </xf>
    <xf numFmtId="182" fontId="62" fillId="0" borderId="35" xfId="0" applyNumberFormat="1" applyFont="1" applyFill="1" applyBorder="1" applyAlignment="1" applyProtection="1">
      <alignment/>
      <protection/>
    </xf>
    <xf numFmtId="182" fontId="63" fillId="0" borderId="35" xfId="0" applyNumberFormat="1" applyFont="1" applyBorder="1" applyAlignment="1" applyProtection="1">
      <alignment/>
      <protection/>
    </xf>
    <xf numFmtId="182" fontId="0" fillId="0" borderId="35" xfId="0" applyNumberFormat="1" applyFont="1" applyBorder="1" applyAlignment="1" applyProtection="1">
      <alignment/>
      <protection/>
    </xf>
    <xf numFmtId="10" fontId="0" fillId="0" borderId="35" xfId="0" applyNumberFormat="1" applyFont="1" applyFill="1" applyBorder="1" applyAlignment="1" applyProtection="1">
      <alignment horizontal="left"/>
      <protection/>
    </xf>
    <xf numFmtId="182" fontId="9" fillId="34" borderId="35" xfId="0" applyNumberFormat="1" applyFont="1" applyFill="1" applyBorder="1" applyAlignment="1" applyProtection="1">
      <alignment/>
      <protection/>
    </xf>
    <xf numFmtId="0" fontId="0" fillId="0" borderId="0" xfId="0" applyAlignment="1" applyProtection="1">
      <alignment wrapText="1"/>
      <protection/>
    </xf>
    <xf numFmtId="182" fontId="20" fillId="34" borderId="35" xfId="0" applyNumberFormat="1" applyFont="1" applyFill="1" applyBorder="1" applyAlignment="1" applyProtection="1">
      <alignment/>
      <protection/>
    </xf>
    <xf numFmtId="182" fontId="13" fillId="0" borderId="1" xfId="0" applyNumberFormat="1" applyFont="1" applyFill="1" applyBorder="1" applyAlignment="1" applyProtection="1">
      <alignment horizontal="center"/>
      <protection locked="0"/>
    </xf>
    <xf numFmtId="182" fontId="41" fillId="0" borderId="1" xfId="0" applyNumberFormat="1" applyFont="1" applyFill="1" applyBorder="1" applyAlignment="1" applyProtection="1">
      <alignment horizontal="center"/>
      <protection locked="0"/>
    </xf>
    <xf numFmtId="182" fontId="13" fillId="0" borderId="13" xfId="0" applyNumberFormat="1" applyFont="1" applyFill="1" applyBorder="1" applyAlignment="1" applyProtection="1">
      <alignment horizontal="center"/>
      <protection locked="0"/>
    </xf>
    <xf numFmtId="182" fontId="13" fillId="0" borderId="11" xfId="0" applyNumberFormat="1" applyFont="1" applyFill="1" applyBorder="1" applyAlignment="1" applyProtection="1">
      <alignment horizontal="center"/>
      <protection locked="0"/>
    </xf>
    <xf numFmtId="182" fontId="13" fillId="0" borderId="25" xfId="0" applyNumberFormat="1" applyFont="1" applyFill="1" applyBorder="1" applyAlignment="1" applyProtection="1">
      <alignment horizontal="center"/>
      <protection locked="0"/>
    </xf>
    <xf numFmtId="182" fontId="13" fillId="0" borderId="23" xfId="0" applyNumberFormat="1" applyFont="1" applyFill="1" applyBorder="1" applyAlignment="1" applyProtection="1">
      <alignment horizontal="center"/>
      <protection locked="0"/>
    </xf>
    <xf numFmtId="182" fontId="13" fillId="0" borderId="1" xfId="0" applyNumberFormat="1" applyFont="1" applyFill="1" applyBorder="1" applyAlignment="1" applyProtection="1">
      <alignment horizontal="center" vertical="top" wrapText="1"/>
      <protection locked="0"/>
    </xf>
    <xf numFmtId="182" fontId="15" fillId="0" borderId="1" xfId="0" applyNumberFormat="1" applyFont="1" applyFill="1" applyBorder="1" applyAlignment="1" applyProtection="1">
      <alignment horizontal="center"/>
      <protection locked="0"/>
    </xf>
    <xf numFmtId="182" fontId="15" fillId="0" borderId="24" xfId="0" applyNumberFormat="1" applyFont="1" applyFill="1" applyBorder="1" applyAlignment="1" applyProtection="1">
      <alignment horizontal="center"/>
      <protection locked="0"/>
    </xf>
    <xf numFmtId="182" fontId="15" fillId="0" borderId="25" xfId="0" applyNumberFormat="1" applyFont="1" applyFill="1" applyBorder="1" applyAlignment="1" applyProtection="1">
      <alignment horizontal="center"/>
      <protection locked="0"/>
    </xf>
    <xf numFmtId="182" fontId="13" fillId="0" borderId="33" xfId="0" applyNumberFormat="1" applyFont="1" applyFill="1" applyBorder="1" applyAlignment="1" applyProtection="1">
      <alignment horizontal="center"/>
      <protection locked="0"/>
    </xf>
    <xf numFmtId="182" fontId="13" fillId="0" borderId="24" xfId="0" applyNumberFormat="1" applyFont="1" applyFill="1" applyBorder="1" applyAlignment="1" applyProtection="1">
      <alignment horizontal="center"/>
      <protection locked="0"/>
    </xf>
    <xf numFmtId="182" fontId="1" fillId="0" borderId="1" xfId="0" applyNumberFormat="1" applyFont="1" applyBorder="1" applyAlignment="1" applyProtection="1">
      <alignment horizontal="center" vertical="top"/>
      <protection locked="0"/>
    </xf>
    <xf numFmtId="182" fontId="1" fillId="0" borderId="33" xfId="0" applyNumberFormat="1" applyFont="1" applyBorder="1" applyAlignment="1" applyProtection="1">
      <alignment horizontal="center"/>
      <protection locked="0"/>
    </xf>
    <xf numFmtId="0" fontId="0" fillId="16" borderId="36" xfId="0" applyFill="1" applyBorder="1" applyAlignment="1" applyProtection="1">
      <alignment/>
      <protection/>
    </xf>
    <xf numFmtId="0" fontId="0" fillId="16" borderId="37" xfId="0" applyFill="1" applyBorder="1" applyAlignment="1" applyProtection="1">
      <alignment/>
      <protection/>
    </xf>
    <xf numFmtId="187" fontId="62" fillId="0" borderId="36" xfId="0" applyNumberFormat="1" applyFont="1" applyBorder="1" applyAlignment="1" applyProtection="1">
      <alignment horizontal="left"/>
      <protection/>
    </xf>
    <xf numFmtId="187" fontId="62" fillId="0" borderId="37" xfId="0" applyNumberFormat="1" applyFont="1" applyBorder="1" applyAlignment="1" applyProtection="1">
      <alignment horizontal="left"/>
      <protection/>
    </xf>
    <xf numFmtId="0" fontId="62" fillId="0" borderId="36" xfId="0" applyFont="1" applyBorder="1" applyAlignment="1" applyProtection="1">
      <alignment/>
      <protection/>
    </xf>
    <xf numFmtId="0" fontId="62" fillId="0" borderId="37" xfId="0" applyFont="1" applyBorder="1" applyAlignment="1" applyProtection="1">
      <alignment/>
      <protection/>
    </xf>
    <xf numFmtId="0" fontId="62" fillId="0" borderId="36" xfId="0" applyFont="1" applyFill="1" applyBorder="1" applyAlignment="1" applyProtection="1">
      <alignment/>
      <protection/>
    </xf>
    <xf numFmtId="0" fontId="62" fillId="0" borderId="37" xfId="0" applyFont="1" applyFill="1" applyBorder="1" applyAlignment="1" applyProtection="1">
      <alignment/>
      <protection/>
    </xf>
    <xf numFmtId="0" fontId="0" fillId="0" borderId="0" xfId="0" applyAlignment="1" applyProtection="1">
      <alignment wrapText="1"/>
      <protection/>
    </xf>
    <xf numFmtId="187" fontId="9" fillId="34" borderId="35" xfId="0" applyNumberFormat="1" applyFont="1" applyFill="1" applyBorder="1" applyAlignment="1" applyProtection="1">
      <alignment horizontal="left"/>
      <protection/>
    </xf>
    <xf numFmtId="187" fontId="0" fillId="0" borderId="35" xfId="0" applyNumberFormat="1" applyFont="1" applyFill="1" applyBorder="1" applyAlignment="1" applyProtection="1">
      <alignment horizontal="left"/>
      <protection/>
    </xf>
    <xf numFmtId="187" fontId="17" fillId="0" borderId="0" xfId="0" applyNumberFormat="1" applyFont="1" applyBorder="1" applyAlignment="1" applyProtection="1">
      <alignment/>
      <protection/>
    </xf>
    <xf numFmtId="187" fontId="20" fillId="34" borderId="35" xfId="0" applyNumberFormat="1" applyFont="1" applyFill="1" applyBorder="1" applyAlignment="1" applyProtection="1">
      <alignment horizontal="left"/>
      <protection/>
    </xf>
    <xf numFmtId="187" fontId="0" fillId="0" borderId="36" xfId="0" applyNumberFormat="1" applyFont="1" applyFill="1" applyBorder="1" applyAlignment="1" applyProtection="1">
      <alignment horizontal="left"/>
      <protection/>
    </xf>
    <xf numFmtId="187" fontId="0" fillId="0" borderId="25" xfId="0" applyNumberFormat="1" applyFont="1" applyFill="1" applyBorder="1" applyAlignment="1" applyProtection="1">
      <alignment horizontal="left"/>
      <protection/>
    </xf>
    <xf numFmtId="187" fontId="0" fillId="0" borderId="37" xfId="0" applyNumberFormat="1" applyFont="1" applyFill="1" applyBorder="1" applyAlignment="1" applyProtection="1">
      <alignment horizontal="left"/>
      <protection/>
    </xf>
    <xf numFmtId="187" fontId="63" fillId="0" borderId="35" xfId="0" applyNumberFormat="1" applyFont="1" applyBorder="1" applyAlignment="1" applyProtection="1">
      <alignment horizontal="right"/>
      <protection/>
    </xf>
    <xf numFmtId="187" fontId="0" fillId="16" borderId="36" xfId="0" applyNumberFormat="1" applyFill="1" applyBorder="1" applyAlignment="1" applyProtection="1">
      <alignment horizontal="left"/>
      <protection/>
    </xf>
    <xf numFmtId="187" fontId="0" fillId="16" borderId="37" xfId="0" applyNumberFormat="1" applyFill="1" applyBorder="1" applyAlignment="1" applyProtection="1">
      <alignment horizontal="left"/>
      <protection/>
    </xf>
    <xf numFmtId="0" fontId="1" fillId="0" borderId="0" xfId="0" applyNumberFormat="1" applyFont="1" applyAlignment="1" applyProtection="1">
      <alignment horizontal="left" vertical="top" wrapText="1"/>
      <protection/>
    </xf>
    <xf numFmtId="0" fontId="10" fillId="0" borderId="0" xfId="0" applyFont="1" applyAlignment="1" applyProtection="1">
      <alignment horizontal="left" vertical="top" wrapText="1"/>
      <protection/>
    </xf>
    <xf numFmtId="187" fontId="17" fillId="0" borderId="0" xfId="0" applyNumberFormat="1" applyFont="1" applyBorder="1" applyAlignment="1" applyProtection="1">
      <alignment horizontal="left"/>
      <protection/>
    </xf>
    <xf numFmtId="187" fontId="0" fillId="0" borderId="0" xfId="0" applyNumberFormat="1" applyAlignment="1" applyProtection="1">
      <alignment horizontal="left"/>
      <protection/>
    </xf>
    <xf numFmtId="187" fontId="0" fillId="0" borderId="0" xfId="0" applyNumberFormat="1" applyAlignment="1" applyProtection="1">
      <alignment/>
      <protection/>
    </xf>
    <xf numFmtId="0" fontId="14" fillId="0" borderId="0" xfId="0" applyNumberFormat="1" applyFont="1" applyFill="1" applyBorder="1" applyAlignment="1" applyProtection="1">
      <alignment horizontal="justify" vertical="top"/>
      <protection/>
    </xf>
  </cellXfs>
  <cellStyles count="6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lement-delo" xfId="34"/>
    <cellStyle name="Hyperlink" xfId="35"/>
    <cellStyle name="Hiperpovezava 2" xfId="36"/>
    <cellStyle name="Hiperpovezava 3" xfId="37"/>
    <cellStyle name="Izhod" xfId="38"/>
    <cellStyle name="Naslov" xfId="39"/>
    <cellStyle name="Naslov 1" xfId="40"/>
    <cellStyle name="Naslov 2" xfId="41"/>
    <cellStyle name="Naslov 3" xfId="42"/>
    <cellStyle name="Naslov 4" xfId="43"/>
    <cellStyle name="Navadno 10" xfId="44"/>
    <cellStyle name="Navadno 11" xfId="45"/>
    <cellStyle name="Navadno 2" xfId="46"/>
    <cellStyle name="Navadno 20" xfId="47"/>
    <cellStyle name="Navadno 3" xfId="48"/>
    <cellStyle name="Navadno 4" xfId="49"/>
    <cellStyle name="Navadno 5" xfId="50"/>
    <cellStyle name="Navadno_PRAZ" xfId="51"/>
    <cellStyle name="Nevtralno" xfId="52"/>
    <cellStyle name="Normal 2" xfId="53"/>
    <cellStyle name="Normal 3" xfId="54"/>
    <cellStyle name="Normal_CENIK_jan01_DSC" xfId="55"/>
    <cellStyle name="Followed Hyperlink" xfId="56"/>
    <cellStyle name="Percent" xfId="57"/>
    <cellStyle name="Opomba" xfId="58"/>
    <cellStyle name="Opozorilo" xfId="59"/>
    <cellStyle name="Pojasnjevalno besedilo" xfId="60"/>
    <cellStyle name="Poudarek1" xfId="61"/>
    <cellStyle name="Poudarek2" xfId="62"/>
    <cellStyle name="Poudarek3" xfId="63"/>
    <cellStyle name="Poudarek4" xfId="64"/>
    <cellStyle name="Poudarek5" xfId="65"/>
    <cellStyle name="Poudarek6" xfId="66"/>
    <cellStyle name="Povezana celica" xfId="67"/>
    <cellStyle name="Preveri celico" xfId="68"/>
    <cellStyle name="Računanje" xfId="69"/>
    <cellStyle name="Slabo" xfId="70"/>
    <cellStyle name="Slog 1" xfId="71"/>
    <cellStyle name="Currency" xfId="72"/>
    <cellStyle name="Currency [0]" xfId="73"/>
    <cellStyle name="Valuta 2" xfId="74"/>
    <cellStyle name="Comma" xfId="75"/>
    <cellStyle name="Comma [0]" xfId="76"/>
    <cellStyle name="Vejica [0] 2" xfId="77"/>
    <cellStyle name="Vnos" xfId="78"/>
    <cellStyle name="Vsota"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kotolenkoe\Documents\00_Eva\07_&#352;P%20objekti\Investicije%20v%20&#352;P%20objekte\01%20NK%20Kranj%20Zarica\5_Projektna%20dokumentacija\PZI\PZI_delovno\POPISa\Zarica%201%20faza\ZARICA%201%20%20faza_dokon&#269;no_s%20cena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MILOS\SLUZBA\LEK%20SEEZIGALNA\IZRACUNI\S1714-PA-ZP-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ROJEKTI=\Grad%20Pi&#353;ece\PGD-PZI%201faza\grad%20Pi&#353;ece\SEZNAM%20PR-gr%20Pi&#353;e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Jazz\Personal\Mare\MT_izracun%20radiatorjev.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s-fps\uporabniki$\Zvone\Spar\MS02\TEKST\S1514xcx.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vs-fps\uporabniki$\Jazz\Personal\Mare\MT_izracun%20radiatorjev.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Jazz\UKL\S1521XC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MILOS\RAZVOJ\CEJ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IN-CORSO\J344\ESECUTIV\DOCUM\MEC\COMPUTI\COMPUTI\Cartel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plošni pogoji"/>
      <sheetName val="rušitvena dela"/>
      <sheetName val="Zemeljska dela"/>
      <sheetName val="Betonska dela"/>
      <sheetName val="Opaži"/>
      <sheetName val="Zidarska dela"/>
      <sheetName val="Kanalizacija"/>
      <sheetName val="Strešna konstrukcija"/>
      <sheetName val="Krov-klep dela"/>
      <sheetName val="Ključ dela"/>
      <sheetName val="Estrihi"/>
      <sheetName val="finalni tlaki"/>
      <sheetName val="keramika"/>
      <sheetName val="Okna in vrata"/>
      <sheetName val="Slikopleskarska dela"/>
      <sheetName val="Fasada"/>
      <sheetName val="elektroinstalacije"/>
      <sheetName val="OGREVANJE (1.FAZA)"/>
      <sheetName val="VODOVOD (1.FAZA)"/>
      <sheetName val="PREZRAČ (1.FAZ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K-AV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sovnica ogrevanje"/>
      <sheetName val="SEZNAM PR"/>
      <sheetName val="U"/>
      <sheetName val="Zimska"/>
      <sheetName val="Letna"/>
      <sheetName val="Neogrevani"/>
      <sheetName val="talno-STARO"/>
      <sheetName val="talno I. FAZA"/>
      <sheetName val="V&amp;N-T6"/>
      <sheetName val="70-55"/>
      <sheetName val="VP"/>
      <sheetName val="Rekapitulacija"/>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diatorji"/>
      <sheetName val="Radiatorji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Zahteve"/>
      <sheetName val="Koeficienti"/>
      <sheetName val="Zimska"/>
      <sheetName val="Sevala "/>
      <sheetName val="Og. voda 90-70"/>
      <sheetName val="CENAS-6barg"/>
      <sheetName val="KOND1.2barg"/>
      <sheetName val="KONODP1.2barg"/>
      <sheetName val="GRELEC"/>
      <sheetName val="EXPANZIJA"/>
      <sheetName val="VODA"/>
      <sheetName val="IZMENJEVALNIKI"/>
      <sheetName val="Seznam rešetk"/>
      <sheetName val="Dimkanali"/>
      <sheetName val="PARA_STARO"/>
      <sheetName val="DeLONGHI"/>
      <sheetName val="P"/>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adiatorji"/>
      <sheetName val="Radiatorji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S01"/>
      <sheetName val="KS02"/>
      <sheetName val="KS03"/>
      <sheetName val="KS05"/>
      <sheetName val="KS06"/>
      <sheetName val="KS07"/>
      <sheetName val="KS08"/>
      <sheetName val="KS09"/>
      <sheetName val="KS10"/>
      <sheetName val="KS11"/>
      <sheetName val="KS12"/>
      <sheetName val="KS13"/>
      <sheetName val="KS14"/>
      <sheetName val="KS15"/>
      <sheetName val="KS16"/>
      <sheetName val="KS17"/>
      <sheetName val="KS18"/>
      <sheetName val="KS19"/>
      <sheetName val="KS20"/>
      <sheetName val="KS21"/>
      <sheetName val="KS22"/>
      <sheetName val="KS23"/>
      <sheetName val="KS24"/>
      <sheetName val="KS25"/>
      <sheetName val="KS26"/>
      <sheetName val="KS28"/>
      <sheetName val="KS29"/>
      <sheetName val="KS30"/>
      <sheetName val="KS31"/>
      <sheetName val="PLIN"/>
      <sheetName val="SPLOŠNO"/>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v>
          </cell>
          <cell r="G13">
            <v>183.87528278992957</v>
          </cell>
          <cell r="H13">
            <v>200</v>
          </cell>
        </row>
        <row r="14">
          <cell r="B14">
            <v>1337000</v>
          </cell>
          <cell r="C14" t="str">
            <v>dp =</v>
          </cell>
          <cell r="D14">
            <v>15</v>
          </cell>
          <cell r="E14" t="str">
            <v>kPa</v>
          </cell>
          <cell r="F14">
            <v>191.1917221534193</v>
          </cell>
          <cell r="G14" t="str">
            <v>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v>
          </cell>
          <cell r="G17">
            <v>300.2670794301925</v>
          </cell>
          <cell r="H17">
            <v>300</v>
          </cell>
        </row>
        <row r="18">
          <cell r="B18">
            <v>2674000</v>
          </cell>
          <cell r="C18" t="str">
            <v>dp =</v>
          </cell>
          <cell r="D18">
            <v>20</v>
          </cell>
          <cell r="E18" t="str">
            <v>kPa</v>
          </cell>
          <cell r="F18">
            <v>382.3834443068386</v>
          </cell>
          <cell r="G18" t="str">
            <v>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v>
          </cell>
          <cell r="H22">
            <v>80</v>
          </cell>
        </row>
        <row r="23">
          <cell r="B23" t="str">
            <v>Regulacijski ventil</v>
          </cell>
          <cell r="E23" t="str">
            <v>V5011R,ML7425A (NC),</v>
          </cell>
          <cell r="G23" t="str">
            <v>DN80, kvs = 100,0 m3/h</v>
          </cell>
        </row>
        <row r="26">
          <cell r="B26">
            <v>737000.0000000001</v>
          </cell>
          <cell r="C26">
            <v>10</v>
          </cell>
          <cell r="D26">
            <v>18</v>
          </cell>
          <cell r="E26">
            <v>3</v>
          </cell>
          <cell r="F26">
            <v>105.39139807559465</v>
          </cell>
          <cell r="G26">
            <v>111.46685926052126</v>
          </cell>
          <cell r="H26">
            <v>125</v>
          </cell>
        </row>
        <row r="27">
          <cell r="B27">
            <v>737000.0000000001</v>
          </cell>
          <cell r="C27" t="str">
            <v>dp =</v>
          </cell>
          <cell r="D27">
            <v>20</v>
          </cell>
          <cell r="E27" t="str">
            <v>kPa</v>
          </cell>
          <cell r="F27">
            <v>105.39139807559465</v>
          </cell>
          <cell r="G27" t="str">
            <v>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v>
          </cell>
          <cell r="H996">
            <v>20</v>
          </cell>
        </row>
        <row r="997">
          <cell r="B997" t="str">
            <v>Regulacijski ventil</v>
          </cell>
          <cell r="E997" t="str">
            <v>V5329A DN20, kvs = 6,3 m3/h,</v>
          </cell>
          <cell r="H997" t="str">
            <v>MP 953 A(NO)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ottocentrale"/>
    </sheetNames>
    <sheetDataSet>
      <sheetData sheetId="0">
        <row r="2">
          <cell r="A2" t="str">
            <v> N. </v>
          </cell>
          <cell r="B2" t="str">
            <v>Codice     </v>
          </cell>
          <cell r="D2" t="str">
            <v>Descrizione</v>
          </cell>
          <cell r="E2" t="str">
            <v>Unità di misura</v>
          </cell>
          <cell r="F2" t="str">
            <v>Quantità</v>
          </cell>
          <cell r="G2" t="str">
            <v>Prezzo unitario</v>
          </cell>
          <cell r="H2" t="str">
            <v>Importo</v>
          </cell>
        </row>
        <row r="3">
          <cell r="B3" t="str">
            <v/>
          </cell>
          <cell r="C3" t="str">
            <v/>
          </cell>
          <cell r="D3" t="str">
            <v>SOTTOCENTRALE TERMICA</v>
          </cell>
          <cell r="E3" t="str">
            <v/>
          </cell>
          <cell r="G3" t="str">
            <v/>
          </cell>
          <cell r="H3" t="str">
            <v/>
          </cell>
        </row>
        <row r="4">
          <cell r="B4" t="str">
            <v/>
          </cell>
          <cell r="C4" t="str">
            <v/>
          </cell>
          <cell r="D4" t="str">
            <v/>
          </cell>
          <cell r="E4" t="str">
            <v/>
          </cell>
          <cell r="G4" t="str">
            <v/>
          </cell>
          <cell r="H4" t="str">
            <v/>
          </cell>
        </row>
        <row r="5">
          <cell r="A5">
            <v>579071</v>
          </cell>
          <cell r="B5" t="str">
            <v>579. A301</v>
          </cell>
          <cell r="C5">
            <v>0</v>
          </cell>
          <cell r="D5" t="str">
            <v>SCAMBIATORE DI CALORE A PIASTRA</v>
          </cell>
          <cell r="E5">
            <v>0</v>
          </cell>
          <cell r="G5">
            <v>0</v>
          </cell>
          <cell r="H5" t="str">
            <v/>
          </cell>
        </row>
        <row r="6">
          <cell r="A6">
            <v>579097</v>
          </cell>
          <cell r="B6">
            <v>0</v>
          </cell>
          <cell r="C6" t="str">
            <v>A21</v>
          </cell>
          <cell r="D6" t="str">
            <v>- Potenzialità 3488 kW (3000000 kcal/h)       </v>
          </cell>
          <cell r="E6" t="str">
            <v>n.</v>
          </cell>
          <cell r="F6">
            <v>1</v>
          </cell>
          <cell r="G6">
            <v>29500000</v>
          </cell>
          <cell r="H6">
            <v>29500000</v>
          </cell>
        </row>
        <row r="7">
          <cell r="B7" t="str">
            <v/>
          </cell>
          <cell r="C7" t="str">
            <v/>
          </cell>
          <cell r="D7" t="str">
            <v/>
          </cell>
          <cell r="E7" t="str">
            <v/>
          </cell>
          <cell r="G7" t="str">
            <v/>
          </cell>
          <cell r="H7" t="str">
            <v/>
          </cell>
        </row>
        <row r="8">
          <cell r="A8" t="str">
            <v>nd</v>
          </cell>
          <cell r="B8" t="e">
            <v>#N/A</v>
          </cell>
          <cell r="C8" t="e">
            <v>#N/A</v>
          </cell>
          <cell r="D8" t="e">
            <v>#N/A</v>
          </cell>
          <cell r="E8" t="e">
            <v>#N/A</v>
          </cell>
          <cell r="F8">
            <v>1</v>
          </cell>
          <cell r="G8">
            <v>2000000</v>
          </cell>
          <cell r="H8">
            <v>2000000</v>
          </cell>
        </row>
        <row r="9">
          <cell r="B9" t="str">
            <v/>
          </cell>
          <cell r="C9" t="str">
            <v/>
          </cell>
          <cell r="D9" t="str">
            <v/>
          </cell>
          <cell r="E9" t="str">
            <v/>
          </cell>
          <cell r="G9" t="str">
            <v/>
          </cell>
          <cell r="H9" t="str">
            <v/>
          </cell>
        </row>
        <row r="10">
          <cell r="A10" t="str">
            <v>nd</v>
          </cell>
          <cell r="B10" t="e">
            <v>#N/A</v>
          </cell>
          <cell r="C10" t="e">
            <v>#N/A</v>
          </cell>
          <cell r="D10" t="e">
            <v>#N/A</v>
          </cell>
          <cell r="E10" t="e">
            <v>#N/A</v>
          </cell>
          <cell r="F10">
            <v>1</v>
          </cell>
          <cell r="G10">
            <v>17000000</v>
          </cell>
          <cell r="H10">
            <v>17000000</v>
          </cell>
        </row>
        <row r="11">
          <cell r="B11" t="str">
            <v/>
          </cell>
          <cell r="C11" t="str">
            <v/>
          </cell>
          <cell r="D11" t="str">
            <v/>
          </cell>
          <cell r="E11" t="str">
            <v/>
          </cell>
          <cell r="G11" t="str">
            <v/>
          </cell>
          <cell r="H11" t="str">
            <v/>
          </cell>
        </row>
        <row r="12">
          <cell r="A12">
            <v>579398</v>
          </cell>
          <cell r="B12" t="str">
            <v>579.P110</v>
          </cell>
          <cell r="C12">
            <v>0</v>
          </cell>
          <cell r="D12" t="str">
            <v>POMPE CENTRIFUGHE AD ASSE ORIZZONTALE A 1450 g/1'</v>
          </cell>
          <cell r="E12">
            <v>0</v>
          </cell>
          <cell r="G12">
            <v>0</v>
          </cell>
          <cell r="H12" t="str">
            <v/>
          </cell>
        </row>
        <row r="13">
          <cell r="A13">
            <v>579403</v>
          </cell>
          <cell r="B13">
            <v>0</v>
          </cell>
          <cell r="C13" t="str">
            <v>A4</v>
          </cell>
          <cell r="D13" t="str">
            <v>- motore da 1,5 kW; grandezza 80-160      </v>
          </cell>
          <cell r="E13" t="str">
            <v>n.</v>
          </cell>
          <cell r="F13">
            <v>2</v>
          </cell>
          <cell r="G13">
            <v>1200000</v>
          </cell>
          <cell r="H13">
            <v>2400000</v>
          </cell>
        </row>
        <row r="14">
          <cell r="B14" t="str">
            <v/>
          </cell>
          <cell r="C14" t="str">
            <v/>
          </cell>
          <cell r="D14" t="str">
            <v/>
          </cell>
          <cell r="E14" t="str">
            <v/>
          </cell>
          <cell r="G14" t="str">
            <v/>
          </cell>
          <cell r="H14" t="str">
            <v/>
          </cell>
        </row>
        <row r="15">
          <cell r="A15">
            <v>510200</v>
          </cell>
          <cell r="B15" t="str">
            <v>510. A236</v>
          </cell>
          <cell r="C15">
            <v>0</v>
          </cell>
          <cell r="D15" t="str">
            <v>VALVOLA A FARFALLA IN GHISA PN16 TIPO LUG</v>
          </cell>
          <cell r="E15">
            <v>0</v>
          </cell>
          <cell r="G15">
            <v>0</v>
          </cell>
          <cell r="H15" t="str">
            <v/>
          </cell>
        </row>
        <row r="16">
          <cell r="A16">
            <v>510115</v>
          </cell>
          <cell r="B16">
            <v>0</v>
          </cell>
          <cell r="C16" t="str">
            <v>A9</v>
          </cell>
          <cell r="D16" t="str">
            <v>- DN 100       </v>
          </cell>
          <cell r="E16" t="str">
            <v>n°</v>
          </cell>
          <cell r="F16">
            <v>4</v>
          </cell>
          <cell r="G16">
            <v>120000</v>
          </cell>
          <cell r="H16">
            <v>480000</v>
          </cell>
        </row>
        <row r="17">
          <cell r="A17">
            <v>510117</v>
          </cell>
          <cell r="B17">
            <v>0</v>
          </cell>
          <cell r="C17" t="str">
            <v>A11</v>
          </cell>
          <cell r="D17" t="str">
            <v>- DN 150       </v>
          </cell>
          <cell r="E17" t="str">
            <v>n°</v>
          </cell>
          <cell r="F17">
            <v>3</v>
          </cell>
          <cell r="G17">
            <v>522000</v>
          </cell>
          <cell r="H17">
            <v>1566000</v>
          </cell>
        </row>
        <row r="18">
          <cell r="B18" t="str">
            <v/>
          </cell>
          <cell r="C18" t="str">
            <v/>
          </cell>
          <cell r="D18" t="str">
            <v/>
          </cell>
          <cell r="E18" t="str">
            <v/>
          </cell>
          <cell r="G18" t="str">
            <v/>
          </cell>
          <cell r="H18" t="str">
            <v/>
          </cell>
        </row>
        <row r="19">
          <cell r="A19">
            <v>510224</v>
          </cell>
          <cell r="B19" t="str">
            <v>510. A275</v>
          </cell>
          <cell r="C19">
            <v>0</v>
          </cell>
          <cell r="D19" t="str">
            <v>FILTRO A CESTELLO ESTRAIBILE IN GHISA PN16</v>
          </cell>
          <cell r="E19">
            <v>0</v>
          </cell>
          <cell r="G19">
            <v>0</v>
          </cell>
          <cell r="H19" t="str">
            <v/>
          </cell>
        </row>
        <row r="20">
          <cell r="A20">
            <v>510115</v>
          </cell>
          <cell r="B20">
            <v>0</v>
          </cell>
          <cell r="C20" t="str">
            <v>A9</v>
          </cell>
          <cell r="D20" t="str">
            <v>- DN 100       </v>
          </cell>
          <cell r="E20" t="str">
            <v>n°</v>
          </cell>
          <cell r="F20">
            <v>2</v>
          </cell>
          <cell r="G20">
            <v>200000</v>
          </cell>
          <cell r="H20">
            <v>400000</v>
          </cell>
        </row>
        <row r="21">
          <cell r="B21" t="str">
            <v/>
          </cell>
          <cell r="C21" t="str">
            <v/>
          </cell>
          <cell r="D21" t="str">
            <v/>
          </cell>
          <cell r="E21" t="str">
            <v/>
          </cell>
          <cell r="G21" t="str">
            <v/>
          </cell>
          <cell r="H21" t="str">
            <v/>
          </cell>
        </row>
        <row r="22">
          <cell r="A22">
            <v>510124</v>
          </cell>
          <cell r="B22" t="str">
            <v>510. A190</v>
          </cell>
          <cell r="C22">
            <v>0</v>
          </cell>
          <cell r="D22" t="str">
            <v>GIUNTO ANTIVIBRANTE IN GOMMA PN10</v>
          </cell>
          <cell r="E22">
            <v>0</v>
          </cell>
          <cell r="G22">
            <v>0</v>
          </cell>
          <cell r="H22" t="str">
            <v/>
          </cell>
        </row>
        <row r="23">
          <cell r="A23">
            <v>510115</v>
          </cell>
          <cell r="B23">
            <v>0</v>
          </cell>
          <cell r="C23" t="str">
            <v>A9</v>
          </cell>
          <cell r="D23" t="str">
            <v>- DN 100       </v>
          </cell>
          <cell r="E23" t="str">
            <v>n°</v>
          </cell>
          <cell r="F23">
            <v>4</v>
          </cell>
          <cell r="G23">
            <v>200000</v>
          </cell>
          <cell r="H23">
            <v>800000</v>
          </cell>
        </row>
        <row r="24">
          <cell r="B24" t="str">
            <v/>
          </cell>
          <cell r="C24" t="str">
            <v/>
          </cell>
          <cell r="D24" t="str">
            <v/>
          </cell>
          <cell r="E24" t="str">
            <v/>
          </cell>
          <cell r="G24" t="str">
            <v/>
          </cell>
          <cell r="H24" t="str">
            <v/>
          </cell>
        </row>
        <row r="25">
          <cell r="A25">
            <v>510230</v>
          </cell>
          <cell r="B25" t="str">
            <v>510. A295</v>
          </cell>
          <cell r="C25">
            <v>0</v>
          </cell>
          <cell r="D25" t="str">
            <v>VALVOLA DI RITEGNO A DISCO PN16</v>
          </cell>
          <cell r="E25">
            <v>0</v>
          </cell>
          <cell r="G25">
            <v>0</v>
          </cell>
          <cell r="H25" t="str">
            <v/>
          </cell>
        </row>
        <row r="26">
          <cell r="A26">
            <v>510115</v>
          </cell>
          <cell r="B26">
            <v>0</v>
          </cell>
          <cell r="C26" t="str">
            <v>A9</v>
          </cell>
          <cell r="D26" t="str">
            <v>- DN 100       </v>
          </cell>
          <cell r="E26" t="str">
            <v>n°</v>
          </cell>
          <cell r="F26">
            <v>2</v>
          </cell>
          <cell r="G26">
            <v>200000</v>
          </cell>
          <cell r="H26">
            <v>400000</v>
          </cell>
        </row>
        <row r="27">
          <cell r="B27" t="str">
            <v/>
          </cell>
          <cell r="C27" t="str">
            <v/>
          </cell>
          <cell r="D27" t="str">
            <v/>
          </cell>
          <cell r="E27" t="str">
            <v/>
          </cell>
          <cell r="G27" t="str">
            <v/>
          </cell>
          <cell r="H27" t="str">
            <v/>
          </cell>
        </row>
        <row r="28">
          <cell r="A28">
            <v>579503</v>
          </cell>
          <cell r="B28" t="str">
            <v>579. V102</v>
          </cell>
          <cell r="C28">
            <v>0</v>
          </cell>
          <cell r="D28" t="str">
            <v>VASO DI ESPANSIONE CHIUSO A MEMBRANA</v>
          </cell>
          <cell r="E28">
            <v>0</v>
          </cell>
          <cell r="G28">
            <v>0</v>
          </cell>
          <cell r="H28" t="str">
            <v/>
          </cell>
        </row>
        <row r="29">
          <cell r="A29">
            <v>579515</v>
          </cell>
          <cell r="B29">
            <v>0</v>
          </cell>
          <cell r="C29" t="str">
            <v>A11</v>
          </cell>
          <cell r="D29" t="str">
            <v>- Capacità  750 l</v>
          </cell>
          <cell r="E29" t="str">
            <v>n.</v>
          </cell>
          <cell r="F29">
            <v>1</v>
          </cell>
          <cell r="G29">
            <v>1615000</v>
          </cell>
          <cell r="H29">
            <v>1615000</v>
          </cell>
        </row>
        <row r="30">
          <cell r="B30" t="str">
            <v/>
          </cell>
          <cell r="C30" t="str">
            <v/>
          </cell>
          <cell r="D30" t="str">
            <v/>
          </cell>
          <cell r="E30" t="str">
            <v/>
          </cell>
          <cell r="G30" t="str">
            <v/>
          </cell>
          <cell r="H30" t="str">
            <v/>
          </cell>
        </row>
        <row r="31">
          <cell r="A31">
            <v>579170</v>
          </cell>
          <cell r="B31" t="str">
            <v>579. A335</v>
          </cell>
          <cell r="C31">
            <v>0</v>
          </cell>
          <cell r="D31" t="str">
            <v>PRODUTTORE INDIRETTO DI VAPORE AD ACQUA SURRISC</v>
          </cell>
          <cell r="E31">
            <v>0</v>
          </cell>
          <cell r="G31">
            <v>0</v>
          </cell>
          <cell r="H31" t="str">
            <v/>
          </cell>
        </row>
        <row r="32">
          <cell r="A32">
            <v>579193</v>
          </cell>
          <cell r="B32">
            <v>0</v>
          </cell>
          <cell r="C32" t="str">
            <v>A21</v>
          </cell>
          <cell r="D32" t="str">
            <v>- Potenzialità 3488 kW (3000000 kcal/h)       </v>
          </cell>
          <cell r="E32" t="str">
            <v>n.</v>
          </cell>
          <cell r="F32">
            <v>1</v>
          </cell>
          <cell r="G32">
            <v>98605000</v>
          </cell>
          <cell r="H32">
            <v>98605000</v>
          </cell>
        </row>
        <row r="33">
          <cell r="B33" t="str">
            <v/>
          </cell>
          <cell r="C33" t="str">
            <v/>
          </cell>
          <cell r="D33" t="str">
            <v/>
          </cell>
          <cell r="E33" t="str">
            <v/>
          </cell>
          <cell r="G33" t="str">
            <v/>
          </cell>
          <cell r="H33" t="str">
            <v/>
          </cell>
        </row>
        <row r="34">
          <cell r="A34" t="str">
            <v>nd</v>
          </cell>
          <cell r="B34" t="e">
            <v>#N/A</v>
          </cell>
          <cell r="C34" t="e">
            <v>#N/A</v>
          </cell>
          <cell r="D34" t="e">
            <v>#N/A</v>
          </cell>
          <cell r="E34" t="e">
            <v>#N/A</v>
          </cell>
          <cell r="F34">
            <v>1</v>
          </cell>
          <cell r="G34">
            <v>3000000</v>
          </cell>
          <cell r="H34">
            <v>3000000</v>
          </cell>
        </row>
        <row r="35">
          <cell r="B35" t="str">
            <v/>
          </cell>
          <cell r="C35" t="str">
            <v/>
          </cell>
          <cell r="D35" t="str">
            <v/>
          </cell>
          <cell r="E35" t="str">
            <v/>
          </cell>
          <cell r="G35" t="str">
            <v/>
          </cell>
          <cell r="H35" t="str">
            <v/>
          </cell>
        </row>
        <row r="36">
          <cell r="A36">
            <v>510242</v>
          </cell>
          <cell r="B36" t="str">
            <v>510. B429</v>
          </cell>
          <cell r="C36">
            <v>0</v>
          </cell>
          <cell r="D36" t="str">
            <v>VALVOLA A FLUSSO AVV.IN ACCIAIO PN40 CON SOFFIETTO</v>
          </cell>
          <cell r="E36">
            <v>0</v>
          </cell>
          <cell r="G36">
            <v>0</v>
          </cell>
          <cell r="H36" t="str">
            <v/>
          </cell>
        </row>
        <row r="37">
          <cell r="A37">
            <v>510111</v>
          </cell>
          <cell r="B37">
            <v>0</v>
          </cell>
          <cell r="C37" t="str">
            <v>A5</v>
          </cell>
          <cell r="D37" t="str">
            <v>- DN 40       </v>
          </cell>
          <cell r="E37" t="str">
            <v>n°</v>
          </cell>
          <cell r="F37">
            <v>3</v>
          </cell>
          <cell r="G37">
            <v>50000</v>
          </cell>
          <cell r="H37">
            <v>150000</v>
          </cell>
        </row>
        <row r="38">
          <cell r="A38">
            <v>510114</v>
          </cell>
          <cell r="B38">
            <v>0</v>
          </cell>
          <cell r="C38" t="str">
            <v>A8</v>
          </cell>
          <cell r="D38" t="str">
            <v>- DN 80       </v>
          </cell>
          <cell r="E38" t="str">
            <v>n°</v>
          </cell>
          <cell r="F38">
            <v>4</v>
          </cell>
          <cell r="G38">
            <v>100000</v>
          </cell>
          <cell r="H38">
            <v>400000</v>
          </cell>
        </row>
        <row r="39">
          <cell r="A39">
            <v>510115</v>
          </cell>
          <cell r="B39">
            <v>0</v>
          </cell>
          <cell r="C39" t="str">
            <v>A9</v>
          </cell>
          <cell r="D39" t="str">
            <v>- DN 100       </v>
          </cell>
          <cell r="E39" t="str">
            <v>n°</v>
          </cell>
          <cell r="F39">
            <v>3</v>
          </cell>
          <cell r="G39">
            <v>100000</v>
          </cell>
          <cell r="H39">
            <v>300000</v>
          </cell>
        </row>
        <row r="40">
          <cell r="A40">
            <v>510116</v>
          </cell>
          <cell r="B40">
            <v>0</v>
          </cell>
          <cell r="C40" t="str">
            <v>A10</v>
          </cell>
          <cell r="D40" t="str">
            <v>- DN 125       </v>
          </cell>
          <cell r="E40" t="str">
            <v>n°</v>
          </cell>
          <cell r="F40">
            <v>8</v>
          </cell>
          <cell r="G40">
            <v>250000</v>
          </cell>
          <cell r="H40">
            <v>2000000</v>
          </cell>
        </row>
        <row r="41">
          <cell r="B41" t="str">
            <v/>
          </cell>
          <cell r="C41" t="str">
            <v/>
          </cell>
          <cell r="D41" t="str">
            <v/>
          </cell>
          <cell r="E41" t="str">
            <v/>
          </cell>
          <cell r="G41" t="str">
            <v/>
          </cell>
          <cell r="H41" t="str">
            <v/>
          </cell>
        </row>
        <row r="42">
          <cell r="A42">
            <v>510191</v>
          </cell>
          <cell r="B42" t="str">
            <v>510. A226</v>
          </cell>
          <cell r="C42">
            <v>0</v>
          </cell>
          <cell r="D42" t="str">
            <v>VALVOLA A FLUSSO AVV. IN GHISA PN16 CON SOFFIETTO</v>
          </cell>
          <cell r="E42">
            <v>0</v>
          </cell>
          <cell r="G42">
            <v>0</v>
          </cell>
          <cell r="H42" t="str">
            <v/>
          </cell>
        </row>
        <row r="43">
          <cell r="A43">
            <v>510115</v>
          </cell>
          <cell r="B43">
            <v>0</v>
          </cell>
          <cell r="C43" t="str">
            <v>A9</v>
          </cell>
          <cell r="D43" t="str">
            <v>- DN 100       </v>
          </cell>
          <cell r="E43" t="str">
            <v>n°</v>
          </cell>
          <cell r="F43">
            <v>1</v>
          </cell>
          <cell r="G43">
            <v>672000</v>
          </cell>
          <cell r="H43">
            <v>672000</v>
          </cell>
        </row>
        <row r="44">
          <cell r="B44" t="str">
            <v/>
          </cell>
          <cell r="C44" t="str">
            <v/>
          </cell>
          <cell r="D44" t="str">
            <v/>
          </cell>
          <cell r="E44" t="str">
            <v/>
          </cell>
          <cell r="G44" t="str">
            <v/>
          </cell>
          <cell r="H44" t="str">
            <v/>
          </cell>
        </row>
        <row r="45">
          <cell r="A45">
            <v>510212</v>
          </cell>
          <cell r="B45" t="str">
            <v>510. A260</v>
          </cell>
          <cell r="C45">
            <v>0</v>
          </cell>
          <cell r="D45" t="str">
            <v>VALVOLA DI RITEGNO IN GHISA PN16 A FLUSSO AVVIATO</v>
          </cell>
          <cell r="E45">
            <v>0</v>
          </cell>
          <cell r="G45">
            <v>0</v>
          </cell>
          <cell r="H45" t="str">
            <v/>
          </cell>
        </row>
        <row r="46">
          <cell r="A46">
            <v>510131</v>
          </cell>
          <cell r="B46">
            <v>0</v>
          </cell>
          <cell r="C46" t="str">
            <v>A5</v>
          </cell>
          <cell r="D46" t="str">
            <v>- DN 40       </v>
          </cell>
          <cell r="E46" t="str">
            <v>n°</v>
          </cell>
          <cell r="F46">
            <v>1</v>
          </cell>
          <cell r="G46">
            <v>234000</v>
          </cell>
          <cell r="H46">
            <v>234000</v>
          </cell>
        </row>
        <row r="47">
          <cell r="B47" t="str">
            <v/>
          </cell>
          <cell r="C47" t="str">
            <v/>
          </cell>
          <cell r="D47" t="str">
            <v/>
          </cell>
          <cell r="E47" t="str">
            <v/>
          </cell>
          <cell r="G47" t="str">
            <v/>
          </cell>
          <cell r="H47" t="str">
            <v/>
          </cell>
        </row>
        <row r="48">
          <cell r="A48" t="str">
            <v>nd</v>
          </cell>
          <cell r="B48" t="e">
            <v>#N/A</v>
          </cell>
          <cell r="C48" t="e">
            <v>#N/A</v>
          </cell>
          <cell r="D48" t="e">
            <v>#N/A</v>
          </cell>
          <cell r="E48" t="e">
            <v>#N/A</v>
          </cell>
          <cell r="F48">
            <v>2</v>
          </cell>
          <cell r="G48">
            <v>250000</v>
          </cell>
          <cell r="H48">
            <v>500000</v>
          </cell>
        </row>
        <row r="49">
          <cell r="B49" t="str">
            <v/>
          </cell>
          <cell r="C49" t="str">
            <v/>
          </cell>
          <cell r="D49" t="str">
            <v/>
          </cell>
          <cell r="E49" t="str">
            <v/>
          </cell>
          <cell r="G49" t="str">
            <v/>
          </cell>
          <cell r="H49" t="str">
            <v/>
          </cell>
        </row>
        <row r="50">
          <cell r="A50" t="str">
            <v>nd</v>
          </cell>
          <cell r="B50" t="e">
            <v>#N/A</v>
          </cell>
          <cell r="C50" t="e">
            <v>#N/A</v>
          </cell>
          <cell r="D50" t="e">
            <v>#N/A</v>
          </cell>
          <cell r="E50" t="e">
            <v>#N/A</v>
          </cell>
          <cell r="F50">
            <v>4</v>
          </cell>
          <cell r="G50">
            <v>250000</v>
          </cell>
          <cell r="H50">
            <v>1000000</v>
          </cell>
        </row>
        <row r="51">
          <cell r="B51" t="str">
            <v/>
          </cell>
          <cell r="C51" t="str">
            <v/>
          </cell>
          <cell r="D51" t="str">
            <v/>
          </cell>
          <cell r="E51" t="str">
            <v/>
          </cell>
          <cell r="G51" t="str">
            <v/>
          </cell>
          <cell r="H51" t="str">
            <v/>
          </cell>
        </row>
        <row r="52">
          <cell r="A52">
            <v>510287</v>
          </cell>
          <cell r="B52" t="str">
            <v>510. T105</v>
          </cell>
          <cell r="C52">
            <v>0</v>
          </cell>
          <cell r="D52" t="str">
            <v>TUBAZIONI IN ACCIAIO NERO S.S.</v>
          </cell>
          <cell r="E52">
            <v>0</v>
          </cell>
          <cell r="G52">
            <v>0</v>
          </cell>
          <cell r="H52" t="str">
            <v/>
          </cell>
        </row>
        <row r="53">
          <cell r="A53">
            <v>510289</v>
          </cell>
          <cell r="B53">
            <v>0</v>
          </cell>
          <cell r="C53" t="str">
            <v>A0</v>
          </cell>
          <cell r="D53" t="str">
            <v>- Tubazioni in acciaio nero SS</v>
          </cell>
          <cell r="E53" t="str">
            <v>kg</v>
          </cell>
          <cell r="F53">
            <v>6000</v>
          </cell>
          <cell r="G53">
            <v>6000</v>
          </cell>
          <cell r="H53">
            <v>36000000</v>
          </cell>
        </row>
        <row r="54">
          <cell r="B54" t="str">
            <v/>
          </cell>
          <cell r="C54" t="str">
            <v/>
          </cell>
          <cell r="D54" t="str">
            <v/>
          </cell>
          <cell r="E54" t="str">
            <v/>
          </cell>
          <cell r="G54" t="str">
            <v/>
          </cell>
          <cell r="H54" t="str">
            <v/>
          </cell>
        </row>
        <row r="55">
          <cell r="A55">
            <v>510333</v>
          </cell>
          <cell r="B55" t="str">
            <v>510. X091</v>
          </cell>
          <cell r="C55">
            <v>0</v>
          </cell>
          <cell r="D55" t="str">
            <v>VERNICIATURA ANTIRUGGINE</v>
          </cell>
          <cell r="E55">
            <v>0</v>
          </cell>
          <cell r="G55">
            <v>0</v>
          </cell>
          <cell r="H55" t="str">
            <v/>
          </cell>
        </row>
        <row r="56">
          <cell r="A56">
            <v>510335</v>
          </cell>
          <cell r="B56">
            <v>0</v>
          </cell>
          <cell r="C56" t="str">
            <v>A0</v>
          </cell>
          <cell r="D56" t="str">
            <v>- Verniciatura antiruggine</v>
          </cell>
          <cell r="E56" t="str">
            <v>m2</v>
          </cell>
          <cell r="F56">
            <v>120</v>
          </cell>
          <cell r="G56">
            <v>14000</v>
          </cell>
          <cell r="H56">
            <v>1680000</v>
          </cell>
        </row>
        <row r="57">
          <cell r="B57" t="str">
            <v/>
          </cell>
          <cell r="C57" t="str">
            <v/>
          </cell>
          <cell r="D57" t="str">
            <v/>
          </cell>
          <cell r="E57" t="str">
            <v/>
          </cell>
          <cell r="G57" t="str">
            <v/>
          </cell>
          <cell r="H57" t="str">
            <v/>
          </cell>
        </row>
        <row r="58">
          <cell r="A58">
            <v>540008</v>
          </cell>
          <cell r="B58" t="str">
            <v>540 A102</v>
          </cell>
          <cell r="C58">
            <v>0</v>
          </cell>
          <cell r="D58" t="str">
            <v>ISOLAMENTO TUBI CALDI CON FINITURA IN ISOGENOPAK</v>
          </cell>
          <cell r="E58">
            <v>0</v>
          </cell>
          <cell r="G58">
            <v>0</v>
          </cell>
          <cell r="H58" t="str">
            <v/>
          </cell>
        </row>
        <row r="59">
          <cell r="A59">
            <v>540010</v>
          </cell>
          <cell r="B59">
            <v>0</v>
          </cell>
          <cell r="C59" t="str">
            <v>A0</v>
          </cell>
          <cell r="D59" t="str">
            <v>- Isolamento tubi caldi con finitura in Isogenopack       </v>
          </cell>
          <cell r="E59" t="str">
            <v>m2</v>
          </cell>
          <cell r="F59">
            <v>175</v>
          </cell>
          <cell r="G59">
            <v>39000</v>
          </cell>
          <cell r="H59">
            <v>6825000</v>
          </cell>
        </row>
        <row r="60">
          <cell r="B60" t="str">
            <v/>
          </cell>
          <cell r="C60" t="str">
            <v/>
          </cell>
          <cell r="D60" t="str">
            <v/>
          </cell>
          <cell r="E60" t="str">
            <v/>
          </cell>
          <cell r="G60" t="str">
            <v/>
          </cell>
          <cell r="H60" t="str">
            <v/>
          </cell>
        </row>
        <row r="61">
          <cell r="A61">
            <v>510287</v>
          </cell>
          <cell r="B61" t="str">
            <v>510. T105</v>
          </cell>
          <cell r="C61">
            <v>0</v>
          </cell>
          <cell r="D61" t="str">
            <v>TUBAZIONI IN ACCIAIO NERO S.S.</v>
          </cell>
          <cell r="E61">
            <v>0</v>
          </cell>
          <cell r="G61">
            <v>0</v>
          </cell>
          <cell r="H61" t="str">
            <v/>
          </cell>
        </row>
        <row r="62">
          <cell r="A62">
            <v>510289</v>
          </cell>
          <cell r="B62">
            <v>0</v>
          </cell>
          <cell r="C62" t="str">
            <v>A0</v>
          </cell>
          <cell r="D62" t="str">
            <v>- Tubazioni in acciaio nero SS</v>
          </cell>
          <cell r="E62" t="str">
            <v>kg</v>
          </cell>
          <cell r="F62">
            <v>970</v>
          </cell>
          <cell r="G62">
            <v>6000</v>
          </cell>
          <cell r="H62">
            <v>5820000</v>
          </cell>
        </row>
        <row r="63">
          <cell r="B63" t="str">
            <v/>
          </cell>
          <cell r="C63" t="str">
            <v/>
          </cell>
          <cell r="D63" t="str">
            <v/>
          </cell>
          <cell r="E63" t="str">
            <v/>
          </cell>
          <cell r="G63" t="str">
            <v/>
          </cell>
          <cell r="H63" t="str">
            <v/>
          </cell>
        </row>
        <row r="64">
          <cell r="A64">
            <v>510333</v>
          </cell>
          <cell r="B64" t="str">
            <v>510. X091</v>
          </cell>
          <cell r="C64">
            <v>0</v>
          </cell>
          <cell r="D64" t="str">
            <v>VERNICIATURA ANTIRUGGINE</v>
          </cell>
          <cell r="E64">
            <v>0</v>
          </cell>
          <cell r="G64">
            <v>0</v>
          </cell>
          <cell r="H64" t="str">
            <v/>
          </cell>
        </row>
        <row r="65">
          <cell r="A65">
            <v>510335</v>
          </cell>
          <cell r="B65">
            <v>0</v>
          </cell>
          <cell r="C65" t="str">
            <v>A0</v>
          </cell>
          <cell r="D65" t="str">
            <v>- Verniciatura antiruggine</v>
          </cell>
          <cell r="E65" t="str">
            <v>m2</v>
          </cell>
          <cell r="F65">
            <v>15</v>
          </cell>
          <cell r="G65">
            <v>14000</v>
          </cell>
          <cell r="H65">
            <v>210000</v>
          </cell>
        </row>
        <row r="66">
          <cell r="B66" t="str">
            <v/>
          </cell>
          <cell r="C66" t="str">
            <v/>
          </cell>
          <cell r="D66" t="str">
            <v/>
          </cell>
          <cell r="E66" t="str">
            <v/>
          </cell>
          <cell r="G66" t="str">
            <v/>
          </cell>
          <cell r="H66" t="str">
            <v/>
          </cell>
        </row>
        <row r="67">
          <cell r="A67">
            <v>540008</v>
          </cell>
          <cell r="B67" t="str">
            <v>540 A102</v>
          </cell>
          <cell r="C67">
            <v>0</v>
          </cell>
          <cell r="D67" t="str">
            <v>ISOLAMENTO TUBI CALDI CON FINITURA IN ISOGENOPAK</v>
          </cell>
          <cell r="E67">
            <v>0</v>
          </cell>
          <cell r="G67">
            <v>0</v>
          </cell>
          <cell r="H67" t="str">
            <v/>
          </cell>
        </row>
        <row r="68">
          <cell r="A68">
            <v>540010</v>
          </cell>
          <cell r="B68">
            <v>0</v>
          </cell>
          <cell r="C68" t="str">
            <v>A0</v>
          </cell>
          <cell r="D68" t="str">
            <v>- Isolamento tubi caldi con finitura in Isogenopack       </v>
          </cell>
          <cell r="E68" t="str">
            <v>m2</v>
          </cell>
          <cell r="F68">
            <v>25</v>
          </cell>
          <cell r="G68">
            <v>39000</v>
          </cell>
          <cell r="H68">
            <v>975000</v>
          </cell>
        </row>
        <row r="69">
          <cell r="B69" t="str">
            <v/>
          </cell>
          <cell r="C69" t="str">
            <v/>
          </cell>
          <cell r="D69" t="str">
            <v/>
          </cell>
          <cell r="E69" t="str">
            <v/>
          </cell>
          <cell r="H69" t="str">
            <v/>
          </cell>
        </row>
        <row r="70">
          <cell r="A70">
            <v>510287</v>
          </cell>
          <cell r="B70" t="str">
            <v>510. T105</v>
          </cell>
          <cell r="C70">
            <v>0</v>
          </cell>
          <cell r="D70" t="str">
            <v>TUBAZIONI IN ACCIAIO NERO S.S.</v>
          </cell>
          <cell r="E70">
            <v>0</v>
          </cell>
          <cell r="H70" t="str">
            <v/>
          </cell>
        </row>
        <row r="71">
          <cell r="A71">
            <v>510289</v>
          </cell>
          <cell r="B71">
            <v>0</v>
          </cell>
          <cell r="C71" t="str">
            <v>A0</v>
          </cell>
          <cell r="D71" t="str">
            <v>- Tubazioni in acciaio nero SS</v>
          </cell>
          <cell r="E71" t="str">
            <v>kg</v>
          </cell>
          <cell r="F71">
            <v>3000</v>
          </cell>
          <cell r="G71">
            <v>6000</v>
          </cell>
          <cell r="H71">
            <v>18000000</v>
          </cell>
        </row>
        <row r="72">
          <cell r="B72" t="str">
            <v/>
          </cell>
          <cell r="C72" t="str">
            <v/>
          </cell>
          <cell r="D72" t="str">
            <v/>
          </cell>
          <cell r="E72" t="str">
            <v/>
          </cell>
          <cell r="H72" t="str">
            <v/>
          </cell>
        </row>
        <row r="73">
          <cell r="A73">
            <v>510333</v>
          </cell>
          <cell r="B73" t="str">
            <v>510. X091</v>
          </cell>
          <cell r="C73">
            <v>0</v>
          </cell>
          <cell r="D73" t="str">
            <v>VERNICIATURA ANTIRUGGINE</v>
          </cell>
          <cell r="E73">
            <v>0</v>
          </cell>
          <cell r="H73" t="str">
            <v/>
          </cell>
        </row>
        <row r="74">
          <cell r="A74">
            <v>510335</v>
          </cell>
          <cell r="B74">
            <v>0</v>
          </cell>
          <cell r="C74" t="str">
            <v>A0</v>
          </cell>
          <cell r="D74" t="str">
            <v>- Verniciatura antiruggine</v>
          </cell>
          <cell r="E74" t="str">
            <v>m2</v>
          </cell>
          <cell r="F74">
            <v>65</v>
          </cell>
          <cell r="G74">
            <v>14000</v>
          </cell>
          <cell r="H74">
            <v>910000</v>
          </cell>
        </row>
        <row r="75">
          <cell r="B75" t="str">
            <v/>
          </cell>
          <cell r="C75" t="str">
            <v/>
          </cell>
          <cell r="D75" t="str">
            <v/>
          </cell>
          <cell r="E75" t="str">
            <v/>
          </cell>
          <cell r="H75" t="str">
            <v/>
          </cell>
        </row>
        <row r="76">
          <cell r="A76">
            <v>540008</v>
          </cell>
          <cell r="B76" t="str">
            <v>540 A102</v>
          </cell>
          <cell r="C76">
            <v>0</v>
          </cell>
          <cell r="D76" t="str">
            <v>ISOLAMENTO TUBI CALDI CON FINITURA IN ISOGENOPAK</v>
          </cell>
          <cell r="E76">
            <v>0</v>
          </cell>
          <cell r="H76" t="str">
            <v/>
          </cell>
        </row>
        <row r="77">
          <cell r="A77">
            <v>540010</v>
          </cell>
          <cell r="B77">
            <v>0</v>
          </cell>
          <cell r="C77" t="str">
            <v>A0</v>
          </cell>
          <cell r="D77" t="str">
            <v>- Isolamento tubi caldi con finitura in Isogenopack       </v>
          </cell>
          <cell r="E77" t="str">
            <v>m2</v>
          </cell>
          <cell r="F77">
            <v>90</v>
          </cell>
          <cell r="G77">
            <v>39000</v>
          </cell>
          <cell r="H77">
            <v>3510000</v>
          </cell>
        </row>
        <row r="78">
          <cell r="B78" t="str">
            <v/>
          </cell>
          <cell r="C78" t="str">
            <v/>
          </cell>
          <cell r="D78" t="str">
            <v/>
          </cell>
          <cell r="E78" t="str">
            <v/>
          </cell>
          <cell r="H78" t="str">
            <v/>
          </cell>
        </row>
        <row r="79">
          <cell r="A79">
            <v>510315</v>
          </cell>
          <cell r="B79" t="str">
            <v>510. X001</v>
          </cell>
          <cell r="C79">
            <v>0</v>
          </cell>
          <cell r="D79" t="str">
            <v>FORMAZIONE SCARICHI E SFOGHI ARIA</v>
          </cell>
          <cell r="E79">
            <v>0</v>
          </cell>
          <cell r="G79">
            <v>0</v>
          </cell>
          <cell r="H79" t="str">
            <v/>
          </cell>
        </row>
        <row r="80">
          <cell r="A80">
            <v>510317</v>
          </cell>
          <cell r="B80">
            <v>0</v>
          </cell>
          <cell r="C80" t="str">
            <v>A0</v>
          </cell>
          <cell r="D80" t="str">
            <v>- Scarichi e sfoghi aria</v>
          </cell>
          <cell r="E80" t="str">
            <v>n</v>
          </cell>
          <cell r="F80">
            <v>10</v>
          </cell>
          <cell r="G80">
            <v>300000</v>
          </cell>
          <cell r="H80">
            <v>3000000</v>
          </cell>
        </row>
        <row r="81">
          <cell r="B81" t="str">
            <v/>
          </cell>
          <cell r="C81" t="str">
            <v/>
          </cell>
          <cell r="D81" t="str">
            <v/>
          </cell>
          <cell r="E81" t="str">
            <v/>
          </cell>
          <cell r="G81" t="str">
            <v/>
          </cell>
          <cell r="H81" t="str">
            <v/>
          </cell>
        </row>
        <row r="82">
          <cell r="A82">
            <v>510351</v>
          </cell>
          <cell r="B82" t="str">
            <v>510. Z105</v>
          </cell>
          <cell r="C82">
            <v>0</v>
          </cell>
          <cell r="D82" t="str">
            <v>TERMOMETRO</v>
          </cell>
          <cell r="E82">
            <v>0</v>
          </cell>
          <cell r="G82">
            <v>0</v>
          </cell>
          <cell r="H82" t="str">
            <v/>
          </cell>
        </row>
        <row r="83">
          <cell r="A83">
            <v>510353</v>
          </cell>
          <cell r="B83">
            <v>0</v>
          </cell>
          <cell r="C83" t="str">
            <v>A0</v>
          </cell>
          <cell r="D83" t="str">
            <v>- Termometro in opera       </v>
          </cell>
          <cell r="E83" t="str">
            <v>n</v>
          </cell>
          <cell r="F83">
            <v>8</v>
          </cell>
          <cell r="G83">
            <v>58000</v>
          </cell>
          <cell r="H83">
            <v>464000</v>
          </cell>
        </row>
        <row r="84">
          <cell r="B84" t="str">
            <v/>
          </cell>
          <cell r="C84" t="str">
            <v/>
          </cell>
          <cell r="D84" t="str">
            <v/>
          </cell>
          <cell r="E84" t="str">
            <v/>
          </cell>
          <cell r="G84" t="str">
            <v/>
          </cell>
          <cell r="H84" t="str">
            <v/>
          </cell>
        </row>
        <row r="85">
          <cell r="A85">
            <v>510354</v>
          </cell>
          <cell r="B85" t="str">
            <v>510. Z110</v>
          </cell>
          <cell r="C85">
            <v>0</v>
          </cell>
          <cell r="D85" t="str">
            <v>MANOMETRO</v>
          </cell>
          <cell r="E85">
            <v>0</v>
          </cell>
          <cell r="G85">
            <v>0</v>
          </cell>
          <cell r="H85" t="str">
            <v/>
          </cell>
        </row>
        <row r="86">
          <cell r="A86">
            <v>510356</v>
          </cell>
          <cell r="B86">
            <v>0</v>
          </cell>
          <cell r="C86" t="str">
            <v>A0</v>
          </cell>
          <cell r="D86" t="str">
            <v>- Manometro in opera .      </v>
          </cell>
          <cell r="E86" t="str">
            <v>n</v>
          </cell>
          <cell r="F86">
            <v>5</v>
          </cell>
          <cell r="G86">
            <v>92000</v>
          </cell>
          <cell r="H86">
            <v>460000</v>
          </cell>
        </row>
        <row r="87">
          <cell r="B87" t="str">
            <v/>
          </cell>
          <cell r="C87" t="str">
            <v/>
          </cell>
          <cell r="D87" t="str">
            <v/>
          </cell>
          <cell r="E87" t="str">
            <v/>
          </cell>
          <cell r="G87" t="str">
            <v/>
          </cell>
          <cell r="H87" t="str">
            <v/>
          </cell>
        </row>
        <row r="88">
          <cell r="A88">
            <v>510294</v>
          </cell>
          <cell r="B88" t="str">
            <v>510. T205</v>
          </cell>
          <cell r="C88">
            <v>0</v>
          </cell>
          <cell r="D88" t="str">
            <v>TUBAZIONI IN ACCIAIO ZINCATO</v>
          </cell>
          <cell r="E88">
            <v>0</v>
          </cell>
          <cell r="G88">
            <v>0</v>
          </cell>
          <cell r="H88" t="str">
            <v/>
          </cell>
        </row>
        <row r="89">
          <cell r="A89">
            <v>510296</v>
          </cell>
          <cell r="B89">
            <v>0</v>
          </cell>
          <cell r="C89" t="str">
            <v>A0</v>
          </cell>
          <cell r="D89" t="str">
            <v>- Tubazioni in acciaio zincato      </v>
          </cell>
          <cell r="E89" t="str">
            <v>kg</v>
          </cell>
          <cell r="F89">
            <v>350</v>
          </cell>
          <cell r="G89">
            <v>6500</v>
          </cell>
          <cell r="H89">
            <v>2275000</v>
          </cell>
        </row>
        <row r="90">
          <cell r="B90" t="str">
            <v/>
          </cell>
          <cell r="C90" t="str">
            <v/>
          </cell>
          <cell r="D90" t="str">
            <v/>
          </cell>
          <cell r="E90" t="str">
            <v/>
          </cell>
          <cell r="G90" t="str">
            <v/>
          </cell>
          <cell r="H90" t="str">
            <v/>
          </cell>
        </row>
        <row r="91">
          <cell r="A91">
            <v>540099</v>
          </cell>
          <cell r="B91" t="str">
            <v>540 A131</v>
          </cell>
          <cell r="C91">
            <v>0</v>
          </cell>
          <cell r="D91" t="str">
            <v>ISOLAMENTO TUBAZIONI CON GUAINE FLESSIBILI</v>
          </cell>
          <cell r="E91">
            <v>0</v>
          </cell>
          <cell r="G91">
            <v>0</v>
          </cell>
          <cell r="H91" t="str">
            <v/>
          </cell>
        </row>
        <row r="92">
          <cell r="A92">
            <v>540101</v>
          </cell>
          <cell r="B92">
            <v>0</v>
          </cell>
          <cell r="C92" t="str">
            <v>A0</v>
          </cell>
          <cell r="D92" t="str">
            <v>- Isolamento tubazioni con guaine flessibili       </v>
          </cell>
          <cell r="E92" t="str">
            <v>m2</v>
          </cell>
          <cell r="F92">
            <v>30</v>
          </cell>
          <cell r="G92">
            <v>48000</v>
          </cell>
          <cell r="H92">
            <v>1440000</v>
          </cell>
        </row>
        <row r="93">
          <cell r="B93" t="str">
            <v/>
          </cell>
          <cell r="C93" t="str">
            <v/>
          </cell>
          <cell r="D93" t="str">
            <v/>
          </cell>
          <cell r="E93" t="str">
            <v/>
          </cell>
          <cell r="G93" t="str">
            <v/>
          </cell>
          <cell r="H93" t="str">
            <v/>
          </cell>
        </row>
        <row r="94">
          <cell r="A94">
            <v>579098</v>
          </cell>
          <cell r="B94" t="str">
            <v>579. A315</v>
          </cell>
          <cell r="C94">
            <v>0</v>
          </cell>
          <cell r="D94" t="str">
            <v>SCAMBIATORE DI CALORE ACQUA SURRISC/ACQUA CALDA</v>
          </cell>
          <cell r="E94">
            <v>0</v>
          </cell>
          <cell r="G94">
            <v>0</v>
          </cell>
          <cell r="H94" t="str">
            <v/>
          </cell>
        </row>
        <row r="95">
          <cell r="A95">
            <v>579115</v>
          </cell>
          <cell r="B95">
            <v>0</v>
          </cell>
          <cell r="C95" t="str">
            <v>A15</v>
          </cell>
          <cell r="D95" t="str">
            <v>- Potenzialità 1744 kW (1500000 kcal/h)       </v>
          </cell>
          <cell r="E95" t="str">
            <v>n.</v>
          </cell>
          <cell r="F95">
            <v>1</v>
          </cell>
          <cell r="G95">
            <v>1500000</v>
          </cell>
          <cell r="H95">
            <v>1500000</v>
          </cell>
        </row>
        <row r="96">
          <cell r="B96" t="str">
            <v/>
          </cell>
          <cell r="C96" t="str">
            <v/>
          </cell>
          <cell r="D96" t="str">
            <v/>
          </cell>
          <cell r="E96" t="str">
            <v/>
          </cell>
          <cell r="G96" t="str">
            <v/>
          </cell>
          <cell r="H96" t="str">
            <v/>
          </cell>
        </row>
        <row r="97">
          <cell r="A97" t="str">
            <v>nd</v>
          </cell>
          <cell r="B97" t="e">
            <v>#N/A</v>
          </cell>
          <cell r="C97" t="e">
            <v>#N/A</v>
          </cell>
          <cell r="D97" t="e">
            <v>#N/A</v>
          </cell>
          <cell r="E97" t="e">
            <v>#N/A</v>
          </cell>
          <cell r="F97">
            <v>1</v>
          </cell>
          <cell r="G97">
            <v>2000000</v>
          </cell>
          <cell r="H97">
            <v>2000000</v>
          </cell>
        </row>
        <row r="98">
          <cell r="B98" t="str">
            <v/>
          </cell>
          <cell r="C98" t="str">
            <v/>
          </cell>
          <cell r="D98" t="str">
            <v/>
          </cell>
          <cell r="E98" t="str">
            <v/>
          </cell>
          <cell r="G98" t="str">
            <v/>
          </cell>
          <cell r="H98" t="str">
            <v/>
          </cell>
        </row>
        <row r="99">
          <cell r="A99">
            <v>579398</v>
          </cell>
          <cell r="B99" t="str">
            <v>579.P110</v>
          </cell>
          <cell r="C99">
            <v>0</v>
          </cell>
          <cell r="D99" t="str">
            <v>POMPE CENTRIFUGHE AD ASSE ORIZZONTALE A 1450 g/1'</v>
          </cell>
          <cell r="E99">
            <v>0</v>
          </cell>
          <cell r="G99">
            <v>0</v>
          </cell>
          <cell r="H99" t="str">
            <v/>
          </cell>
        </row>
        <row r="100">
          <cell r="A100">
            <v>579415</v>
          </cell>
          <cell r="B100">
            <v>0</v>
          </cell>
          <cell r="C100" t="str">
            <v>A16</v>
          </cell>
          <cell r="D100" t="str">
            <v>- motore da 45 kW; grandezza 150-400      </v>
          </cell>
          <cell r="E100" t="str">
            <v>n.</v>
          </cell>
          <cell r="F100">
            <v>2</v>
          </cell>
          <cell r="G100">
            <v>1500000</v>
          </cell>
          <cell r="H100">
            <v>3000000</v>
          </cell>
        </row>
        <row r="101">
          <cell r="B101" t="str">
            <v/>
          </cell>
          <cell r="C101" t="str">
            <v/>
          </cell>
          <cell r="D101" t="str">
            <v/>
          </cell>
          <cell r="E101" t="str">
            <v/>
          </cell>
          <cell r="G101" t="str">
            <v/>
          </cell>
          <cell r="H101" t="str">
            <v/>
          </cell>
        </row>
        <row r="102">
          <cell r="A102">
            <v>579481</v>
          </cell>
          <cell r="B102" t="str">
            <v>579. V101</v>
          </cell>
          <cell r="C102">
            <v>0</v>
          </cell>
          <cell r="D102" t="str">
            <v>VASO DI ESPANSIONE AUTOPRESSURIZZATO</v>
          </cell>
          <cell r="E102">
            <v>0</v>
          </cell>
          <cell r="G102">
            <v>0</v>
          </cell>
          <cell r="H102" t="str">
            <v/>
          </cell>
        </row>
        <row r="103">
          <cell r="A103">
            <v>579497</v>
          </cell>
          <cell r="B103">
            <v>0</v>
          </cell>
          <cell r="C103" t="str">
            <v>A15</v>
          </cell>
          <cell r="D103" t="str">
            <v>- Capacità 1000 l      </v>
          </cell>
          <cell r="E103" t="str">
            <v>n.</v>
          </cell>
          <cell r="F103">
            <v>1</v>
          </cell>
          <cell r="G103">
            <v>800000</v>
          </cell>
          <cell r="H103">
            <v>800000</v>
          </cell>
        </row>
        <row r="104">
          <cell r="B104" t="str">
            <v/>
          </cell>
          <cell r="C104" t="str">
            <v/>
          </cell>
          <cell r="D104" t="str">
            <v/>
          </cell>
          <cell r="E104" t="str">
            <v/>
          </cell>
          <cell r="G104" t="str">
            <v/>
          </cell>
          <cell r="H104" t="str">
            <v/>
          </cell>
        </row>
        <row r="105">
          <cell r="A105">
            <v>579481</v>
          </cell>
          <cell r="B105" t="str">
            <v>579. V101</v>
          </cell>
          <cell r="C105">
            <v>0</v>
          </cell>
          <cell r="D105" t="str">
            <v>VASO DI ESPANSIONE AUTOPRESSURIZZATO</v>
          </cell>
          <cell r="E105">
            <v>0</v>
          </cell>
          <cell r="G105">
            <v>0</v>
          </cell>
          <cell r="H105" t="str">
            <v/>
          </cell>
        </row>
        <row r="106">
          <cell r="A106">
            <v>579497</v>
          </cell>
          <cell r="B106">
            <v>0</v>
          </cell>
          <cell r="C106" t="str">
            <v>A15</v>
          </cell>
          <cell r="D106" t="str">
            <v>- Capacità 1000 l      </v>
          </cell>
          <cell r="E106" t="str">
            <v>n.</v>
          </cell>
          <cell r="F106">
            <v>1</v>
          </cell>
          <cell r="G106">
            <v>600000</v>
          </cell>
          <cell r="H106">
            <v>600000</v>
          </cell>
        </row>
        <row r="107">
          <cell r="B107" t="str">
            <v/>
          </cell>
          <cell r="C107" t="str">
            <v/>
          </cell>
          <cell r="D107" t="str">
            <v/>
          </cell>
          <cell r="E107" t="str">
            <v/>
          </cell>
          <cell r="G107" t="str">
            <v/>
          </cell>
          <cell r="H107" t="str">
            <v/>
          </cell>
        </row>
        <row r="108">
          <cell r="A108" t="str">
            <v>nd</v>
          </cell>
          <cell r="B108" t="e">
            <v>#N/A</v>
          </cell>
          <cell r="C108" t="e">
            <v>#N/A</v>
          </cell>
          <cell r="D108" t="e">
            <v>#N/A</v>
          </cell>
          <cell r="E108" t="e">
            <v>#N/A</v>
          </cell>
          <cell r="F108">
            <v>1</v>
          </cell>
          <cell r="G108">
            <v>15000000</v>
          </cell>
          <cell r="H108">
            <v>15000000</v>
          </cell>
        </row>
        <row r="109">
          <cell r="B109" t="str">
            <v/>
          </cell>
          <cell r="C109" t="str">
            <v/>
          </cell>
          <cell r="D109" t="str">
            <v/>
          </cell>
          <cell r="E109" t="str">
            <v/>
          </cell>
          <cell r="G109" t="str">
            <v/>
          </cell>
          <cell r="H109" t="str">
            <v/>
          </cell>
        </row>
        <row r="110">
          <cell r="A110" t="str">
            <v>nd</v>
          </cell>
          <cell r="B110" t="e">
            <v>#N/A</v>
          </cell>
          <cell r="C110" t="e">
            <v>#N/A</v>
          </cell>
          <cell r="D110" t="e">
            <v>#N/A</v>
          </cell>
          <cell r="E110" t="e">
            <v>#N/A</v>
          </cell>
          <cell r="F110">
            <v>1</v>
          </cell>
          <cell r="G110">
            <v>4750000</v>
          </cell>
          <cell r="H110">
            <v>4750000</v>
          </cell>
        </row>
        <row r="111">
          <cell r="B111" t="str">
            <v/>
          </cell>
          <cell r="C111" t="str">
            <v/>
          </cell>
          <cell r="D111" t="str">
            <v/>
          </cell>
          <cell r="E111" t="str">
            <v/>
          </cell>
          <cell r="G111" t="str">
            <v/>
          </cell>
          <cell r="H111" t="str">
            <v/>
          </cell>
        </row>
        <row r="112">
          <cell r="B112" t="str">
            <v/>
          </cell>
          <cell r="C112" t="str">
            <v/>
          </cell>
          <cell r="D112" t="str">
            <v/>
          </cell>
          <cell r="E112" t="str">
            <v/>
          </cell>
          <cell r="G112" t="str">
            <v/>
          </cell>
          <cell r="H112">
            <v>272241000</v>
          </cell>
        </row>
        <row r="113">
          <cell r="B113" t="str">
            <v/>
          </cell>
          <cell r="C113" t="str">
            <v/>
          </cell>
          <cell r="D113" t="str">
            <v/>
          </cell>
          <cell r="E113" t="str">
            <v/>
          </cell>
          <cell r="G113" t="str">
            <v/>
          </cell>
          <cell r="H113" t="str">
            <v/>
          </cell>
        </row>
        <row r="114">
          <cell r="B114" t="str">
            <v/>
          </cell>
          <cell r="C114" t="str">
            <v/>
          </cell>
          <cell r="D114" t="str">
            <v/>
          </cell>
          <cell r="E114" t="str">
            <v/>
          </cell>
          <cell r="G114" t="str">
            <v/>
          </cell>
          <cell r="H114" t="str">
            <v/>
          </cell>
        </row>
        <row r="115">
          <cell r="B115" t="str">
            <v/>
          </cell>
          <cell r="C115" t="str">
            <v/>
          </cell>
          <cell r="D115" t="str">
            <v/>
          </cell>
          <cell r="E115" t="str">
            <v/>
          </cell>
          <cell r="G115" t="str">
            <v/>
          </cell>
          <cell r="H115" t="str">
            <v/>
          </cell>
        </row>
        <row r="116">
          <cell r="B116" t="str">
            <v/>
          </cell>
          <cell r="C116" t="str">
            <v/>
          </cell>
          <cell r="D116" t="str">
            <v/>
          </cell>
          <cell r="E116" t="str">
            <v/>
          </cell>
          <cell r="G116" t="str">
            <v/>
          </cell>
          <cell r="H116" t="str">
            <v/>
          </cell>
        </row>
        <row r="117">
          <cell r="B117" t="str">
            <v/>
          </cell>
          <cell r="C117" t="str">
            <v/>
          </cell>
          <cell r="D117" t="str">
            <v/>
          </cell>
          <cell r="E117" t="str">
            <v/>
          </cell>
          <cell r="G117" t="str">
            <v/>
          </cell>
          <cell r="H117" t="str">
            <v/>
          </cell>
        </row>
        <row r="118">
          <cell r="B118" t="str">
            <v/>
          </cell>
          <cell r="C118" t="str">
            <v/>
          </cell>
          <cell r="D118" t="str">
            <v/>
          </cell>
          <cell r="E118" t="str">
            <v/>
          </cell>
          <cell r="G118" t="str">
            <v/>
          </cell>
          <cell r="H118" t="str">
            <v/>
          </cell>
        </row>
        <row r="119">
          <cell r="B119" t="str">
            <v/>
          </cell>
          <cell r="C119" t="str">
            <v/>
          </cell>
          <cell r="D119" t="str">
            <v/>
          </cell>
          <cell r="E119" t="str">
            <v/>
          </cell>
          <cell r="G119" t="str">
            <v/>
          </cell>
          <cell r="H119" t="str">
            <v/>
          </cell>
        </row>
        <row r="120">
          <cell r="B120" t="str">
            <v/>
          </cell>
          <cell r="C120" t="str">
            <v/>
          </cell>
          <cell r="D120" t="str">
            <v/>
          </cell>
          <cell r="E120" t="str">
            <v/>
          </cell>
          <cell r="G120" t="str">
            <v/>
          </cell>
          <cell r="H120" t="str">
            <v/>
          </cell>
        </row>
        <row r="121">
          <cell r="B121" t="str">
            <v/>
          </cell>
          <cell r="C121" t="str">
            <v/>
          </cell>
          <cell r="D121" t="str">
            <v/>
          </cell>
          <cell r="E121" t="str">
            <v/>
          </cell>
          <cell r="G121" t="str">
            <v/>
          </cell>
          <cell r="H121" t="str">
            <v/>
          </cell>
        </row>
        <row r="122">
          <cell r="B122" t="str">
            <v/>
          </cell>
          <cell r="C122" t="str">
            <v/>
          </cell>
          <cell r="D122" t="str">
            <v/>
          </cell>
          <cell r="E122" t="str">
            <v/>
          </cell>
          <cell r="G122" t="str">
            <v/>
          </cell>
          <cell r="H122" t="str">
            <v/>
          </cell>
        </row>
        <row r="123">
          <cell r="B123" t="str">
            <v/>
          </cell>
          <cell r="C123" t="str">
            <v/>
          </cell>
          <cell r="D123" t="str">
            <v/>
          </cell>
          <cell r="E123" t="str">
            <v/>
          </cell>
          <cell r="G123" t="str">
            <v/>
          </cell>
          <cell r="H123" t="str">
            <v/>
          </cell>
        </row>
        <row r="124">
          <cell r="B124" t="str">
            <v/>
          </cell>
          <cell r="C124" t="str">
            <v/>
          </cell>
          <cell r="D124" t="str">
            <v/>
          </cell>
          <cell r="E124" t="str">
            <v/>
          </cell>
          <cell r="G124" t="str">
            <v/>
          </cell>
          <cell r="H124" t="str">
            <v/>
          </cell>
        </row>
        <row r="125">
          <cell r="B125" t="str">
            <v/>
          </cell>
          <cell r="C125" t="str">
            <v/>
          </cell>
          <cell r="D125" t="str">
            <v/>
          </cell>
          <cell r="E125" t="str">
            <v/>
          </cell>
          <cell r="G125" t="str">
            <v/>
          </cell>
          <cell r="H125" t="str">
            <v/>
          </cell>
        </row>
        <row r="126">
          <cell r="B126" t="str">
            <v/>
          </cell>
          <cell r="C126" t="str">
            <v/>
          </cell>
          <cell r="D126" t="str">
            <v/>
          </cell>
          <cell r="E126" t="str">
            <v/>
          </cell>
          <cell r="G126" t="str">
            <v/>
          </cell>
          <cell r="H126" t="str">
            <v/>
          </cell>
        </row>
        <row r="127">
          <cell r="B127" t="str">
            <v/>
          </cell>
          <cell r="C127" t="str">
            <v/>
          </cell>
          <cell r="D127" t="str">
            <v/>
          </cell>
          <cell r="E127" t="str">
            <v/>
          </cell>
          <cell r="G127" t="str">
            <v/>
          </cell>
          <cell r="H127" t="str">
            <v/>
          </cell>
        </row>
        <row r="128">
          <cell r="B128" t="str">
            <v/>
          </cell>
          <cell r="C128" t="str">
            <v/>
          </cell>
          <cell r="D128" t="str">
            <v/>
          </cell>
          <cell r="E128" t="str">
            <v/>
          </cell>
          <cell r="G128" t="str">
            <v/>
          </cell>
          <cell r="H128" t="str">
            <v/>
          </cell>
        </row>
        <row r="129">
          <cell r="B129" t="str">
            <v/>
          </cell>
          <cell r="C129" t="str">
            <v/>
          </cell>
          <cell r="D129" t="str">
            <v/>
          </cell>
          <cell r="E129" t="str">
            <v/>
          </cell>
          <cell r="G129" t="str">
            <v/>
          </cell>
          <cell r="H129" t="str">
            <v/>
          </cell>
        </row>
        <row r="130">
          <cell r="B130" t="str">
            <v/>
          </cell>
          <cell r="C130" t="str">
            <v/>
          </cell>
          <cell r="D130" t="str">
            <v/>
          </cell>
          <cell r="E130" t="str">
            <v/>
          </cell>
          <cell r="G130" t="str">
            <v/>
          </cell>
          <cell r="H130" t="str">
            <v/>
          </cell>
        </row>
        <row r="131">
          <cell r="B131" t="str">
            <v/>
          </cell>
          <cell r="C131" t="str">
            <v/>
          </cell>
          <cell r="D131" t="str">
            <v/>
          </cell>
          <cell r="E131" t="str">
            <v/>
          </cell>
          <cell r="G131" t="str">
            <v/>
          </cell>
          <cell r="H131" t="str">
            <v/>
          </cell>
        </row>
        <row r="132">
          <cell r="B132" t="str">
            <v/>
          </cell>
          <cell r="C132" t="str">
            <v/>
          </cell>
          <cell r="D132" t="str">
            <v/>
          </cell>
          <cell r="E132" t="str">
            <v/>
          </cell>
          <cell r="G132" t="str">
            <v/>
          </cell>
          <cell r="H132" t="str">
            <v/>
          </cell>
        </row>
        <row r="133">
          <cell r="B133" t="str">
            <v/>
          </cell>
          <cell r="C133" t="str">
            <v/>
          </cell>
          <cell r="D133" t="str">
            <v/>
          </cell>
          <cell r="E133" t="str">
            <v/>
          </cell>
          <cell r="G133" t="str">
            <v/>
          </cell>
          <cell r="H133" t="str">
            <v/>
          </cell>
        </row>
        <row r="134">
          <cell r="B134" t="str">
            <v/>
          </cell>
          <cell r="C134" t="str">
            <v/>
          </cell>
          <cell r="D134" t="str">
            <v/>
          </cell>
          <cell r="E134" t="str">
            <v/>
          </cell>
          <cell r="G134" t="str">
            <v/>
          </cell>
          <cell r="H134" t="str">
            <v/>
          </cell>
        </row>
        <row r="135">
          <cell r="B135" t="str">
            <v/>
          </cell>
          <cell r="C135" t="str">
            <v/>
          </cell>
          <cell r="D135" t="str">
            <v/>
          </cell>
          <cell r="E135" t="str">
            <v/>
          </cell>
          <cell r="G135" t="str">
            <v/>
          </cell>
          <cell r="H135" t="str">
            <v/>
          </cell>
        </row>
        <row r="136">
          <cell r="B136" t="str">
            <v/>
          </cell>
          <cell r="C136" t="str">
            <v/>
          </cell>
          <cell r="D136" t="str">
            <v/>
          </cell>
          <cell r="E136" t="str">
            <v/>
          </cell>
          <cell r="G136" t="str">
            <v/>
          </cell>
          <cell r="H136" t="str">
            <v/>
          </cell>
        </row>
        <row r="137">
          <cell r="B137" t="str">
            <v/>
          </cell>
          <cell r="C137" t="str">
            <v/>
          </cell>
          <cell r="D137" t="str">
            <v/>
          </cell>
          <cell r="E137" t="str">
            <v/>
          </cell>
          <cell r="G137" t="str">
            <v/>
          </cell>
          <cell r="H137" t="str">
            <v/>
          </cell>
        </row>
        <row r="138">
          <cell r="B138" t="str">
            <v/>
          </cell>
          <cell r="C138" t="str">
            <v/>
          </cell>
          <cell r="D138" t="str">
            <v/>
          </cell>
          <cell r="E138" t="str">
            <v/>
          </cell>
          <cell r="G138" t="str">
            <v/>
          </cell>
          <cell r="H138" t="str">
            <v/>
          </cell>
        </row>
        <row r="139">
          <cell r="B139" t="str">
            <v/>
          </cell>
          <cell r="C139" t="str">
            <v/>
          </cell>
          <cell r="D139" t="str">
            <v/>
          </cell>
          <cell r="E139" t="str">
            <v/>
          </cell>
          <cell r="G139" t="str">
            <v/>
          </cell>
          <cell r="H139" t="str">
            <v/>
          </cell>
        </row>
        <row r="140">
          <cell r="B140" t="str">
            <v/>
          </cell>
          <cell r="C140" t="str">
            <v/>
          </cell>
          <cell r="D140" t="str">
            <v/>
          </cell>
          <cell r="E140" t="str">
            <v/>
          </cell>
          <cell r="G140" t="str">
            <v/>
          </cell>
          <cell r="H140" t="str">
            <v/>
          </cell>
        </row>
        <row r="141">
          <cell r="B141" t="str">
            <v/>
          </cell>
          <cell r="C141" t="str">
            <v/>
          </cell>
          <cell r="D141" t="str">
            <v/>
          </cell>
          <cell r="E141" t="str">
            <v/>
          </cell>
          <cell r="G141" t="str">
            <v/>
          </cell>
          <cell r="H141" t="str">
            <v/>
          </cell>
        </row>
        <row r="142">
          <cell r="B142" t="str">
            <v/>
          </cell>
          <cell r="C142" t="str">
            <v/>
          </cell>
          <cell r="D142" t="str">
            <v/>
          </cell>
          <cell r="E142" t="str">
            <v/>
          </cell>
          <cell r="G142" t="str">
            <v/>
          </cell>
          <cell r="H142" t="str">
            <v/>
          </cell>
        </row>
        <row r="143">
          <cell r="B143" t="str">
            <v/>
          </cell>
          <cell r="C143" t="str">
            <v/>
          </cell>
          <cell r="D143" t="str">
            <v/>
          </cell>
          <cell r="E143" t="str">
            <v/>
          </cell>
          <cell r="G143" t="str">
            <v/>
          </cell>
          <cell r="H143" t="str">
            <v/>
          </cell>
        </row>
        <row r="144">
          <cell r="B144" t="str">
            <v/>
          </cell>
          <cell r="C144" t="str">
            <v/>
          </cell>
          <cell r="D144" t="str">
            <v/>
          </cell>
          <cell r="E144" t="str">
            <v/>
          </cell>
          <cell r="G144" t="str">
            <v/>
          </cell>
          <cell r="H144" t="str">
            <v/>
          </cell>
        </row>
        <row r="145">
          <cell r="B145" t="str">
            <v/>
          </cell>
          <cell r="C145" t="str">
            <v/>
          </cell>
          <cell r="D145" t="str">
            <v/>
          </cell>
          <cell r="E145" t="str">
            <v/>
          </cell>
          <cell r="G145" t="str">
            <v/>
          </cell>
          <cell r="H145" t="str">
            <v/>
          </cell>
        </row>
        <row r="146">
          <cell r="B146" t="str">
            <v/>
          </cell>
          <cell r="C146" t="str">
            <v/>
          </cell>
          <cell r="D146" t="str">
            <v/>
          </cell>
          <cell r="E146" t="str">
            <v/>
          </cell>
          <cell r="G146" t="str">
            <v/>
          </cell>
          <cell r="H146" t="str">
            <v/>
          </cell>
        </row>
        <row r="147">
          <cell r="B147" t="str">
            <v/>
          </cell>
          <cell r="C147" t="str">
            <v/>
          </cell>
          <cell r="D147" t="str">
            <v/>
          </cell>
          <cell r="E147" t="str">
            <v/>
          </cell>
          <cell r="G147" t="str">
            <v/>
          </cell>
          <cell r="H147" t="str">
            <v/>
          </cell>
        </row>
        <row r="148">
          <cell r="B148" t="str">
            <v/>
          </cell>
          <cell r="C148" t="str">
            <v/>
          </cell>
          <cell r="D148" t="str">
            <v/>
          </cell>
          <cell r="E148" t="str">
            <v/>
          </cell>
          <cell r="G148" t="str">
            <v/>
          </cell>
          <cell r="H148" t="str">
            <v/>
          </cell>
        </row>
        <row r="149">
          <cell r="B149" t="str">
            <v/>
          </cell>
          <cell r="C149" t="str">
            <v/>
          </cell>
          <cell r="D149" t="str">
            <v/>
          </cell>
          <cell r="E149" t="str">
            <v/>
          </cell>
          <cell r="G149" t="str">
            <v/>
          </cell>
          <cell r="H149" t="str">
            <v/>
          </cell>
        </row>
        <row r="150">
          <cell r="B150" t="str">
            <v/>
          </cell>
          <cell r="C150" t="str">
            <v/>
          </cell>
          <cell r="D150" t="str">
            <v/>
          </cell>
          <cell r="E150" t="str">
            <v/>
          </cell>
          <cell r="G150" t="str">
            <v/>
          </cell>
          <cell r="H150" t="str">
            <v/>
          </cell>
        </row>
        <row r="151">
          <cell r="B151" t="str">
            <v/>
          </cell>
          <cell r="C151" t="str">
            <v/>
          </cell>
          <cell r="D151" t="str">
            <v/>
          </cell>
          <cell r="E151" t="str">
            <v/>
          </cell>
          <cell r="G151" t="str">
            <v/>
          </cell>
          <cell r="H151" t="str">
            <v/>
          </cell>
        </row>
        <row r="152">
          <cell r="B152" t="str">
            <v/>
          </cell>
          <cell r="C152" t="str">
            <v/>
          </cell>
          <cell r="D152" t="str">
            <v/>
          </cell>
          <cell r="E152" t="str">
            <v/>
          </cell>
          <cell r="G152" t="str">
            <v/>
          </cell>
          <cell r="H152" t="str">
            <v/>
          </cell>
        </row>
        <row r="153">
          <cell r="B153" t="str">
            <v/>
          </cell>
          <cell r="C153" t="str">
            <v/>
          </cell>
          <cell r="D153" t="str">
            <v/>
          </cell>
          <cell r="E153" t="str">
            <v/>
          </cell>
          <cell r="G153" t="str">
            <v/>
          </cell>
          <cell r="H153" t="str">
            <v/>
          </cell>
        </row>
        <row r="154">
          <cell r="B154" t="str">
            <v/>
          </cell>
          <cell r="C154" t="str">
            <v/>
          </cell>
          <cell r="D154" t="str">
            <v/>
          </cell>
          <cell r="E154" t="str">
            <v/>
          </cell>
          <cell r="G154" t="str">
            <v/>
          </cell>
          <cell r="H154" t="str">
            <v/>
          </cell>
        </row>
        <row r="155">
          <cell r="B155" t="str">
            <v/>
          </cell>
          <cell r="C155" t="str">
            <v/>
          </cell>
          <cell r="D155" t="str">
            <v/>
          </cell>
          <cell r="E155" t="str">
            <v/>
          </cell>
          <cell r="G155" t="str">
            <v/>
          </cell>
          <cell r="H155" t="str">
            <v/>
          </cell>
        </row>
        <row r="156">
          <cell r="B156" t="str">
            <v/>
          </cell>
          <cell r="C156" t="str">
            <v/>
          </cell>
          <cell r="D156" t="str">
            <v/>
          </cell>
          <cell r="E156" t="str">
            <v/>
          </cell>
          <cell r="G156" t="str">
            <v/>
          </cell>
          <cell r="H156" t="str">
            <v/>
          </cell>
        </row>
        <row r="157">
          <cell r="B157" t="str">
            <v/>
          </cell>
          <cell r="C157" t="str">
            <v/>
          </cell>
          <cell r="D157" t="str">
            <v/>
          </cell>
          <cell r="E157" t="str">
            <v/>
          </cell>
          <cell r="G157" t="str">
            <v/>
          </cell>
          <cell r="H157" t="str">
            <v/>
          </cell>
        </row>
        <row r="158">
          <cell r="B158" t="str">
            <v/>
          </cell>
          <cell r="C158" t="str">
            <v/>
          </cell>
          <cell r="D158" t="str">
            <v/>
          </cell>
          <cell r="E158" t="str">
            <v/>
          </cell>
          <cell r="G158" t="str">
            <v/>
          </cell>
          <cell r="H158" t="str">
            <v/>
          </cell>
        </row>
        <row r="159">
          <cell r="B159" t="str">
            <v/>
          </cell>
          <cell r="C159" t="str">
            <v/>
          </cell>
          <cell r="D159" t="str">
            <v/>
          </cell>
          <cell r="E159" t="str">
            <v/>
          </cell>
          <cell r="G159" t="str">
            <v/>
          </cell>
          <cell r="H159" t="str">
            <v/>
          </cell>
        </row>
        <row r="160">
          <cell r="B160" t="str">
            <v/>
          </cell>
          <cell r="C160" t="str">
            <v/>
          </cell>
          <cell r="D160" t="str">
            <v/>
          </cell>
          <cell r="E160" t="str">
            <v/>
          </cell>
          <cell r="G160" t="str">
            <v/>
          </cell>
          <cell r="H160" t="str">
            <v/>
          </cell>
        </row>
        <row r="161">
          <cell r="B161" t="str">
            <v/>
          </cell>
          <cell r="C161" t="str">
            <v/>
          </cell>
          <cell r="D161" t="str">
            <v/>
          </cell>
          <cell r="E161" t="str">
            <v/>
          </cell>
          <cell r="G161" t="str">
            <v/>
          </cell>
          <cell r="H161" t="str">
            <v/>
          </cell>
        </row>
        <row r="162">
          <cell r="B162" t="str">
            <v/>
          </cell>
          <cell r="C162" t="str">
            <v/>
          </cell>
          <cell r="D162" t="str">
            <v/>
          </cell>
          <cell r="E162" t="str">
            <v/>
          </cell>
          <cell r="G162" t="str">
            <v/>
          </cell>
          <cell r="H162" t="str">
            <v/>
          </cell>
        </row>
        <row r="163">
          <cell r="B163" t="str">
            <v/>
          </cell>
          <cell r="C163" t="str">
            <v/>
          </cell>
          <cell r="D163" t="str">
            <v/>
          </cell>
          <cell r="E163" t="str">
            <v/>
          </cell>
          <cell r="G163" t="str">
            <v/>
          </cell>
          <cell r="H163" t="str">
            <v/>
          </cell>
        </row>
        <row r="164">
          <cell r="B164" t="str">
            <v/>
          </cell>
          <cell r="C164" t="str">
            <v/>
          </cell>
          <cell r="D164" t="str">
            <v/>
          </cell>
          <cell r="E164" t="str">
            <v/>
          </cell>
          <cell r="G164" t="str">
            <v/>
          </cell>
          <cell r="H164" t="str">
            <v/>
          </cell>
        </row>
        <row r="165">
          <cell r="B165" t="str">
            <v/>
          </cell>
          <cell r="C165" t="str">
            <v/>
          </cell>
          <cell r="D165" t="str">
            <v/>
          </cell>
          <cell r="E165" t="str">
            <v/>
          </cell>
          <cell r="G165" t="str">
            <v/>
          </cell>
          <cell r="H165" t="str">
            <v/>
          </cell>
        </row>
        <row r="166">
          <cell r="B166" t="str">
            <v/>
          </cell>
          <cell r="C166" t="str">
            <v/>
          </cell>
          <cell r="D166" t="str">
            <v/>
          </cell>
          <cell r="E166" t="str">
            <v/>
          </cell>
          <cell r="G166" t="str">
            <v/>
          </cell>
          <cell r="H166" t="str">
            <v/>
          </cell>
        </row>
        <row r="167">
          <cell r="B167" t="str">
            <v/>
          </cell>
          <cell r="C167" t="str">
            <v/>
          </cell>
          <cell r="D167" t="str">
            <v/>
          </cell>
          <cell r="E167" t="str">
            <v/>
          </cell>
          <cell r="G167" t="str">
            <v/>
          </cell>
          <cell r="H167" t="str">
            <v/>
          </cell>
        </row>
        <row r="168">
          <cell r="B168" t="str">
            <v/>
          </cell>
          <cell r="C168" t="str">
            <v/>
          </cell>
          <cell r="D168" t="str">
            <v/>
          </cell>
          <cell r="E168" t="str">
            <v/>
          </cell>
          <cell r="G168" t="str">
            <v/>
          </cell>
          <cell r="H168" t="str">
            <v/>
          </cell>
        </row>
        <row r="169">
          <cell r="B169" t="str">
            <v/>
          </cell>
          <cell r="C169" t="str">
            <v/>
          </cell>
          <cell r="D169" t="str">
            <v/>
          </cell>
          <cell r="E169" t="str">
            <v/>
          </cell>
          <cell r="G169" t="str">
            <v/>
          </cell>
          <cell r="H169" t="str">
            <v/>
          </cell>
        </row>
        <row r="170">
          <cell r="B170" t="str">
            <v/>
          </cell>
          <cell r="C170" t="str">
            <v/>
          </cell>
          <cell r="D170" t="str">
            <v/>
          </cell>
          <cell r="E170" t="str">
            <v/>
          </cell>
          <cell r="G170" t="str">
            <v/>
          </cell>
          <cell r="H170" t="str">
            <v/>
          </cell>
        </row>
        <row r="171">
          <cell r="B171" t="str">
            <v/>
          </cell>
          <cell r="C171" t="str">
            <v/>
          </cell>
          <cell r="D171" t="str">
            <v/>
          </cell>
          <cell r="E171" t="str">
            <v/>
          </cell>
          <cell r="G171" t="str">
            <v/>
          </cell>
          <cell r="H171" t="str">
            <v/>
          </cell>
        </row>
        <row r="172">
          <cell r="B172" t="str">
            <v/>
          </cell>
          <cell r="C172" t="str">
            <v/>
          </cell>
          <cell r="D172" t="str">
            <v/>
          </cell>
          <cell r="E172" t="str">
            <v/>
          </cell>
          <cell r="G172" t="str">
            <v/>
          </cell>
          <cell r="H172" t="str">
            <v/>
          </cell>
        </row>
        <row r="173">
          <cell r="B173" t="str">
            <v/>
          </cell>
          <cell r="C173" t="str">
            <v/>
          </cell>
          <cell r="D173" t="str">
            <v/>
          </cell>
          <cell r="E173" t="str">
            <v/>
          </cell>
          <cell r="G173" t="str">
            <v/>
          </cell>
          <cell r="H173" t="str">
            <v/>
          </cell>
        </row>
        <row r="174">
          <cell r="B174" t="str">
            <v/>
          </cell>
          <cell r="C174" t="str">
            <v/>
          </cell>
          <cell r="D174" t="str">
            <v/>
          </cell>
          <cell r="E174" t="str">
            <v/>
          </cell>
          <cell r="G174" t="str">
            <v/>
          </cell>
          <cell r="H174" t="str">
            <v/>
          </cell>
        </row>
        <row r="175">
          <cell r="B175" t="str">
            <v/>
          </cell>
          <cell r="C175" t="str">
            <v/>
          </cell>
          <cell r="D175" t="str">
            <v/>
          </cell>
          <cell r="E175" t="str">
            <v/>
          </cell>
          <cell r="G175" t="str">
            <v/>
          </cell>
          <cell r="H175" t="str">
            <v/>
          </cell>
        </row>
        <row r="176">
          <cell r="B176" t="str">
            <v/>
          </cell>
          <cell r="C176" t="str">
            <v/>
          </cell>
          <cell r="D176" t="str">
            <v/>
          </cell>
          <cell r="E176" t="str">
            <v/>
          </cell>
          <cell r="G176" t="str">
            <v/>
          </cell>
          <cell r="H176" t="str">
            <v/>
          </cell>
        </row>
        <row r="177">
          <cell r="B177" t="str">
            <v/>
          </cell>
          <cell r="C177" t="str">
            <v/>
          </cell>
          <cell r="D177" t="str">
            <v/>
          </cell>
          <cell r="E177" t="str">
            <v/>
          </cell>
          <cell r="G177" t="str">
            <v/>
          </cell>
          <cell r="H177" t="str">
            <v/>
          </cell>
        </row>
        <row r="178">
          <cell r="B178" t="str">
            <v/>
          </cell>
          <cell r="C178" t="str">
            <v/>
          </cell>
          <cell r="D178" t="str">
            <v/>
          </cell>
          <cell r="E178" t="str">
            <v/>
          </cell>
          <cell r="G178" t="str">
            <v/>
          </cell>
          <cell r="H178" t="str">
            <v/>
          </cell>
        </row>
        <row r="179">
          <cell r="B179" t="str">
            <v/>
          </cell>
          <cell r="C179" t="str">
            <v/>
          </cell>
          <cell r="D179" t="str">
            <v/>
          </cell>
          <cell r="E179" t="str">
            <v/>
          </cell>
          <cell r="G179" t="str">
            <v/>
          </cell>
          <cell r="H179" t="str">
            <v/>
          </cell>
        </row>
        <row r="180">
          <cell r="B180" t="str">
            <v/>
          </cell>
          <cell r="C180" t="str">
            <v/>
          </cell>
          <cell r="D180" t="str">
            <v/>
          </cell>
          <cell r="E180" t="str">
            <v/>
          </cell>
          <cell r="G180" t="str">
            <v/>
          </cell>
          <cell r="H180" t="str">
            <v/>
          </cell>
        </row>
        <row r="181">
          <cell r="B181" t="str">
            <v/>
          </cell>
          <cell r="C181" t="str">
            <v/>
          </cell>
          <cell r="D181" t="str">
            <v/>
          </cell>
          <cell r="E181" t="str">
            <v/>
          </cell>
          <cell r="G181" t="str">
            <v/>
          </cell>
          <cell r="H181" t="str">
            <v/>
          </cell>
        </row>
        <row r="182">
          <cell r="B182" t="str">
            <v/>
          </cell>
          <cell r="C182" t="str">
            <v/>
          </cell>
          <cell r="D182" t="str">
            <v/>
          </cell>
          <cell r="E182" t="str">
            <v/>
          </cell>
          <cell r="G182" t="str">
            <v/>
          </cell>
          <cell r="H182" t="str">
            <v/>
          </cell>
        </row>
        <row r="183">
          <cell r="B183" t="str">
            <v/>
          </cell>
          <cell r="C183" t="str">
            <v/>
          </cell>
          <cell r="D183" t="str">
            <v/>
          </cell>
          <cell r="E183" t="str">
            <v/>
          </cell>
          <cell r="G183" t="str">
            <v/>
          </cell>
          <cell r="H183" t="str">
            <v/>
          </cell>
        </row>
        <row r="184">
          <cell r="B184" t="str">
            <v/>
          </cell>
          <cell r="C184" t="str">
            <v/>
          </cell>
          <cell r="D184" t="str">
            <v/>
          </cell>
          <cell r="E184" t="str">
            <v/>
          </cell>
          <cell r="G184" t="str">
            <v/>
          </cell>
          <cell r="H184" t="str">
            <v/>
          </cell>
        </row>
        <row r="185">
          <cell r="B185" t="str">
            <v/>
          </cell>
          <cell r="C185" t="str">
            <v/>
          </cell>
          <cell r="D185" t="str">
            <v/>
          </cell>
          <cell r="E185" t="str">
            <v/>
          </cell>
          <cell r="G185" t="str">
            <v/>
          </cell>
          <cell r="H185" t="str">
            <v/>
          </cell>
        </row>
        <row r="186">
          <cell r="B186" t="str">
            <v/>
          </cell>
          <cell r="C186" t="str">
            <v/>
          </cell>
          <cell r="D186" t="str">
            <v/>
          </cell>
          <cell r="E186" t="str">
            <v/>
          </cell>
          <cell r="G186" t="str">
            <v/>
          </cell>
          <cell r="H186" t="str">
            <v/>
          </cell>
        </row>
        <row r="187">
          <cell r="B187" t="str">
            <v/>
          </cell>
          <cell r="C187" t="str">
            <v/>
          </cell>
          <cell r="D187" t="str">
            <v/>
          </cell>
          <cell r="E187" t="str">
            <v/>
          </cell>
          <cell r="G187" t="str">
            <v/>
          </cell>
          <cell r="H187" t="str">
            <v/>
          </cell>
        </row>
        <row r="188">
          <cell r="B188" t="str">
            <v/>
          </cell>
          <cell r="C188" t="str">
            <v/>
          </cell>
          <cell r="D188" t="str">
            <v/>
          </cell>
          <cell r="E188" t="str">
            <v/>
          </cell>
          <cell r="G188" t="str">
            <v/>
          </cell>
          <cell r="H188" t="str">
            <v/>
          </cell>
        </row>
        <row r="189">
          <cell r="B189" t="str">
            <v/>
          </cell>
          <cell r="C189" t="str">
            <v/>
          </cell>
          <cell r="D189" t="str">
            <v/>
          </cell>
          <cell r="E189" t="str">
            <v/>
          </cell>
          <cell r="G189" t="str">
            <v/>
          </cell>
          <cell r="H189" t="str">
            <v/>
          </cell>
        </row>
        <row r="190">
          <cell r="B190" t="str">
            <v/>
          </cell>
          <cell r="C190" t="str">
            <v/>
          </cell>
          <cell r="D190" t="str">
            <v/>
          </cell>
          <cell r="E190" t="str">
            <v/>
          </cell>
          <cell r="G190" t="str">
            <v/>
          </cell>
          <cell r="H190" t="str">
            <v/>
          </cell>
        </row>
        <row r="191">
          <cell r="B191" t="str">
            <v/>
          </cell>
          <cell r="C191" t="str">
            <v/>
          </cell>
          <cell r="D191" t="str">
            <v/>
          </cell>
          <cell r="E191" t="str">
            <v/>
          </cell>
          <cell r="G191" t="str">
            <v/>
          </cell>
          <cell r="H191" t="str">
            <v/>
          </cell>
        </row>
        <row r="192">
          <cell r="B192" t="str">
            <v/>
          </cell>
          <cell r="C192" t="str">
            <v/>
          </cell>
          <cell r="D192" t="str">
            <v/>
          </cell>
          <cell r="E192" t="str">
            <v/>
          </cell>
          <cell r="G192" t="str">
            <v/>
          </cell>
          <cell r="H192" t="str">
            <v/>
          </cell>
        </row>
        <row r="193">
          <cell r="B193" t="str">
            <v/>
          </cell>
          <cell r="C193" t="str">
            <v/>
          </cell>
          <cell r="D193" t="str">
            <v/>
          </cell>
          <cell r="E193" t="str">
            <v/>
          </cell>
          <cell r="G193" t="str">
            <v/>
          </cell>
          <cell r="H193" t="str">
            <v/>
          </cell>
        </row>
        <row r="194">
          <cell r="B194" t="str">
            <v/>
          </cell>
          <cell r="C194" t="str">
            <v/>
          </cell>
          <cell r="D194" t="str">
            <v/>
          </cell>
          <cell r="E194" t="str">
            <v/>
          </cell>
          <cell r="G194" t="str">
            <v/>
          </cell>
          <cell r="H194" t="str">
            <v/>
          </cell>
        </row>
        <row r="195">
          <cell r="B195" t="str">
            <v/>
          </cell>
          <cell r="C195" t="str">
            <v/>
          </cell>
          <cell r="D195" t="str">
            <v/>
          </cell>
          <cell r="E195" t="str">
            <v/>
          </cell>
          <cell r="G195" t="str">
            <v/>
          </cell>
          <cell r="H195" t="str">
            <v/>
          </cell>
        </row>
        <row r="196">
          <cell r="B196" t="str">
            <v/>
          </cell>
          <cell r="C196" t="str">
            <v/>
          </cell>
          <cell r="D196" t="str">
            <v/>
          </cell>
          <cell r="E196" t="str">
            <v/>
          </cell>
          <cell r="G196" t="str">
            <v/>
          </cell>
          <cell r="H196" t="str">
            <v/>
          </cell>
        </row>
        <row r="197">
          <cell r="B197" t="str">
            <v/>
          </cell>
          <cell r="C197" t="str">
            <v/>
          </cell>
          <cell r="D197" t="str">
            <v/>
          </cell>
          <cell r="E197" t="str">
            <v/>
          </cell>
          <cell r="G197" t="str">
            <v/>
          </cell>
          <cell r="H197" t="str">
            <v/>
          </cell>
        </row>
        <row r="198">
          <cell r="B198" t="str">
            <v/>
          </cell>
          <cell r="C198" t="str">
            <v/>
          </cell>
          <cell r="D198" t="str">
            <v/>
          </cell>
          <cell r="E198" t="str">
            <v/>
          </cell>
          <cell r="G198" t="str">
            <v/>
          </cell>
          <cell r="H198" t="str">
            <v/>
          </cell>
        </row>
        <row r="199">
          <cell r="B199" t="str">
            <v/>
          </cell>
          <cell r="C199" t="str">
            <v/>
          </cell>
          <cell r="D199" t="str">
            <v/>
          </cell>
          <cell r="E199" t="str">
            <v/>
          </cell>
          <cell r="G199" t="str">
            <v/>
          </cell>
          <cell r="H199" t="str">
            <v/>
          </cell>
        </row>
        <row r="200">
          <cell r="B200" t="str">
            <v/>
          </cell>
          <cell r="C200" t="str">
            <v/>
          </cell>
          <cell r="D200" t="str">
            <v/>
          </cell>
          <cell r="E200" t="str">
            <v/>
          </cell>
          <cell r="G200" t="str">
            <v/>
          </cell>
          <cell r="H200" t="str">
            <v/>
          </cell>
        </row>
        <row r="201">
          <cell r="B201" t="str">
            <v/>
          </cell>
          <cell r="C201" t="str">
            <v/>
          </cell>
          <cell r="D201" t="str">
            <v/>
          </cell>
          <cell r="E201" t="str">
            <v/>
          </cell>
          <cell r="G201" t="str">
            <v/>
          </cell>
          <cell r="H201" t="str">
            <v/>
          </cell>
        </row>
        <row r="202">
          <cell r="B202" t="str">
            <v/>
          </cell>
          <cell r="C202" t="str">
            <v/>
          </cell>
          <cell r="D202" t="str">
            <v/>
          </cell>
          <cell r="E202" t="str">
            <v/>
          </cell>
          <cell r="G202" t="str">
            <v/>
          </cell>
          <cell r="H202" t="str">
            <v/>
          </cell>
        </row>
        <row r="203">
          <cell r="B203" t="str">
            <v/>
          </cell>
          <cell r="C203" t="str">
            <v/>
          </cell>
          <cell r="D203" t="str">
            <v/>
          </cell>
          <cell r="E203" t="str">
            <v/>
          </cell>
          <cell r="G203" t="str">
            <v/>
          </cell>
          <cell r="H203" t="str">
            <v/>
          </cell>
        </row>
        <row r="204">
          <cell r="B204" t="str">
            <v/>
          </cell>
          <cell r="C204" t="str">
            <v/>
          </cell>
          <cell r="D204" t="str">
            <v/>
          </cell>
          <cell r="E204" t="str">
            <v/>
          </cell>
          <cell r="G204" t="str">
            <v/>
          </cell>
          <cell r="H204" t="str">
            <v/>
          </cell>
        </row>
        <row r="205">
          <cell r="B205" t="str">
            <v/>
          </cell>
          <cell r="C205" t="str">
            <v/>
          </cell>
          <cell r="D205" t="str">
            <v/>
          </cell>
          <cell r="E205" t="str">
            <v/>
          </cell>
          <cell r="G205" t="str">
            <v/>
          </cell>
          <cell r="H205" t="str">
            <v/>
          </cell>
        </row>
        <row r="206">
          <cell r="B206" t="str">
            <v/>
          </cell>
          <cell r="C206" t="str">
            <v/>
          </cell>
          <cell r="D206" t="str">
            <v/>
          </cell>
          <cell r="E206" t="str">
            <v/>
          </cell>
          <cell r="G206" t="str">
            <v/>
          </cell>
          <cell r="H206" t="str">
            <v/>
          </cell>
        </row>
        <row r="207">
          <cell r="B207" t="str">
            <v/>
          </cell>
          <cell r="C207" t="str">
            <v/>
          </cell>
          <cell r="D207" t="str">
            <v/>
          </cell>
          <cell r="E207" t="str">
            <v/>
          </cell>
          <cell r="G207" t="str">
            <v/>
          </cell>
          <cell r="H207" t="str">
            <v/>
          </cell>
        </row>
        <row r="208">
          <cell r="B208" t="str">
            <v/>
          </cell>
          <cell r="C208" t="str">
            <v/>
          </cell>
          <cell r="D208" t="str">
            <v/>
          </cell>
          <cell r="E208" t="str">
            <v/>
          </cell>
          <cell r="G208" t="str">
            <v/>
          </cell>
          <cell r="H208" t="str">
            <v/>
          </cell>
        </row>
        <row r="209">
          <cell r="B209" t="str">
            <v/>
          </cell>
          <cell r="C209" t="str">
            <v/>
          </cell>
          <cell r="D209" t="str">
            <v/>
          </cell>
          <cell r="E209" t="str">
            <v/>
          </cell>
          <cell r="G209" t="str">
            <v/>
          </cell>
          <cell r="H209" t="str">
            <v/>
          </cell>
        </row>
        <row r="210">
          <cell r="B210" t="str">
            <v/>
          </cell>
          <cell r="C210" t="str">
            <v/>
          </cell>
          <cell r="D210" t="str">
            <v/>
          </cell>
          <cell r="E210" t="str">
            <v/>
          </cell>
          <cell r="G210" t="str">
            <v/>
          </cell>
          <cell r="H210" t="str">
            <v/>
          </cell>
        </row>
        <row r="211">
          <cell r="B211" t="str">
            <v/>
          </cell>
          <cell r="C211" t="str">
            <v/>
          </cell>
          <cell r="D211" t="str">
            <v/>
          </cell>
          <cell r="E211" t="str">
            <v/>
          </cell>
          <cell r="G211" t="str">
            <v/>
          </cell>
          <cell r="H211" t="str">
            <v/>
          </cell>
        </row>
        <row r="212">
          <cell r="B212" t="str">
            <v/>
          </cell>
          <cell r="C212" t="str">
            <v/>
          </cell>
          <cell r="D212" t="str">
            <v/>
          </cell>
          <cell r="E212" t="str">
            <v/>
          </cell>
          <cell r="G212" t="str">
            <v/>
          </cell>
          <cell r="H212" t="str">
            <v/>
          </cell>
        </row>
        <row r="213">
          <cell r="B213" t="str">
            <v/>
          </cell>
          <cell r="C213" t="str">
            <v/>
          </cell>
          <cell r="D213" t="str">
            <v/>
          </cell>
          <cell r="E213" t="str">
            <v/>
          </cell>
          <cell r="G213" t="str">
            <v/>
          </cell>
          <cell r="H213" t="str">
            <v/>
          </cell>
        </row>
        <row r="214">
          <cell r="B214" t="str">
            <v/>
          </cell>
          <cell r="C214" t="str">
            <v/>
          </cell>
          <cell r="D214" t="str">
            <v/>
          </cell>
          <cell r="E214" t="str">
            <v/>
          </cell>
          <cell r="G214" t="str">
            <v/>
          </cell>
          <cell r="H214" t="str">
            <v/>
          </cell>
        </row>
        <row r="215">
          <cell r="B215" t="str">
            <v/>
          </cell>
          <cell r="C215" t="str">
            <v/>
          </cell>
          <cell r="D215" t="str">
            <v/>
          </cell>
          <cell r="E215" t="str">
            <v/>
          </cell>
          <cell r="G215" t="str">
            <v/>
          </cell>
          <cell r="H215" t="str">
            <v/>
          </cell>
        </row>
        <row r="216">
          <cell r="B216" t="str">
            <v/>
          </cell>
          <cell r="C216" t="str">
            <v/>
          </cell>
          <cell r="D216" t="str">
            <v/>
          </cell>
          <cell r="E216" t="str">
            <v/>
          </cell>
          <cell r="G216" t="str">
            <v/>
          </cell>
          <cell r="H216" t="str">
            <v/>
          </cell>
        </row>
        <row r="217">
          <cell r="B217" t="str">
            <v/>
          </cell>
          <cell r="C217" t="str">
            <v/>
          </cell>
          <cell r="D217" t="str">
            <v/>
          </cell>
          <cell r="E217" t="str">
            <v/>
          </cell>
          <cell r="G217" t="str">
            <v/>
          </cell>
          <cell r="H217" t="str">
            <v/>
          </cell>
        </row>
        <row r="218">
          <cell r="B218" t="str">
            <v/>
          </cell>
          <cell r="C218" t="str">
            <v/>
          </cell>
          <cell r="D218" t="str">
            <v/>
          </cell>
          <cell r="E218" t="str">
            <v/>
          </cell>
          <cell r="G218" t="str">
            <v/>
          </cell>
          <cell r="H218" t="str">
            <v/>
          </cell>
        </row>
        <row r="219">
          <cell r="B219" t="str">
            <v/>
          </cell>
          <cell r="C219" t="str">
            <v/>
          </cell>
          <cell r="D219" t="str">
            <v/>
          </cell>
          <cell r="E219" t="str">
            <v/>
          </cell>
          <cell r="G219" t="str">
            <v/>
          </cell>
          <cell r="H219" t="str">
            <v/>
          </cell>
        </row>
        <row r="220">
          <cell r="B220" t="str">
            <v/>
          </cell>
          <cell r="C220" t="str">
            <v/>
          </cell>
          <cell r="D220" t="str">
            <v/>
          </cell>
          <cell r="E220" t="str">
            <v/>
          </cell>
          <cell r="G220" t="str">
            <v/>
          </cell>
          <cell r="H220" t="str">
            <v/>
          </cell>
        </row>
        <row r="221">
          <cell r="B221" t="str">
            <v/>
          </cell>
          <cell r="C221" t="str">
            <v/>
          </cell>
          <cell r="D221" t="str">
            <v/>
          </cell>
          <cell r="E221" t="str">
            <v/>
          </cell>
          <cell r="G221" t="str">
            <v/>
          </cell>
          <cell r="H221" t="str">
            <v/>
          </cell>
        </row>
        <row r="222">
          <cell r="B222" t="str">
            <v/>
          </cell>
          <cell r="C222" t="str">
            <v/>
          </cell>
          <cell r="D222" t="str">
            <v/>
          </cell>
          <cell r="E222" t="str">
            <v/>
          </cell>
          <cell r="G222" t="str">
            <v/>
          </cell>
          <cell r="H222" t="str">
            <v/>
          </cell>
        </row>
        <row r="223">
          <cell r="B223" t="str">
            <v/>
          </cell>
          <cell r="C223" t="str">
            <v/>
          </cell>
          <cell r="D223" t="str">
            <v/>
          </cell>
          <cell r="E223" t="str">
            <v/>
          </cell>
          <cell r="G223" t="str">
            <v/>
          </cell>
          <cell r="H223" t="str">
            <v/>
          </cell>
        </row>
        <row r="224">
          <cell r="B224" t="str">
            <v/>
          </cell>
          <cell r="C224" t="str">
            <v/>
          </cell>
          <cell r="D224" t="str">
            <v/>
          </cell>
          <cell r="E224" t="str">
            <v/>
          </cell>
          <cell r="G224" t="str">
            <v/>
          </cell>
          <cell r="H224" t="str">
            <v/>
          </cell>
        </row>
        <row r="225">
          <cell r="B225" t="str">
            <v/>
          </cell>
          <cell r="C225" t="str">
            <v/>
          </cell>
          <cell r="D225" t="str">
            <v/>
          </cell>
          <cell r="E225" t="str">
            <v/>
          </cell>
          <cell r="G225" t="str">
            <v/>
          </cell>
          <cell r="H225" t="str">
            <v/>
          </cell>
        </row>
        <row r="226">
          <cell r="B226" t="str">
            <v/>
          </cell>
          <cell r="C226" t="str">
            <v/>
          </cell>
          <cell r="D226" t="str">
            <v/>
          </cell>
          <cell r="E226" t="str">
            <v/>
          </cell>
          <cell r="G226" t="str">
            <v/>
          </cell>
          <cell r="H226" t="str">
            <v/>
          </cell>
        </row>
        <row r="227">
          <cell r="B227" t="str">
            <v/>
          </cell>
          <cell r="C227" t="str">
            <v/>
          </cell>
          <cell r="D227" t="str">
            <v/>
          </cell>
          <cell r="E227" t="str">
            <v/>
          </cell>
          <cell r="G227" t="str">
            <v/>
          </cell>
          <cell r="H227" t="str">
            <v/>
          </cell>
        </row>
        <row r="228">
          <cell r="B228" t="str">
            <v/>
          </cell>
          <cell r="C228" t="str">
            <v/>
          </cell>
          <cell r="D228" t="str">
            <v/>
          </cell>
          <cell r="E228" t="str">
            <v/>
          </cell>
          <cell r="G228" t="str">
            <v/>
          </cell>
          <cell r="H228" t="str">
            <v/>
          </cell>
        </row>
        <row r="229">
          <cell r="B229" t="str">
            <v/>
          </cell>
          <cell r="C229" t="str">
            <v/>
          </cell>
          <cell r="D229" t="str">
            <v/>
          </cell>
          <cell r="E229" t="str">
            <v/>
          </cell>
          <cell r="G229" t="str">
            <v/>
          </cell>
          <cell r="H229" t="str">
            <v/>
          </cell>
        </row>
        <row r="230">
          <cell r="B230" t="str">
            <v/>
          </cell>
          <cell r="C230" t="str">
            <v/>
          </cell>
          <cell r="D230" t="str">
            <v/>
          </cell>
          <cell r="E230" t="str">
            <v/>
          </cell>
          <cell r="G230" t="str">
            <v/>
          </cell>
          <cell r="H230" t="str">
            <v/>
          </cell>
        </row>
        <row r="231">
          <cell r="B231" t="str">
            <v/>
          </cell>
          <cell r="C231" t="str">
            <v/>
          </cell>
          <cell r="D231" t="str">
            <v/>
          </cell>
          <cell r="E231" t="str">
            <v/>
          </cell>
          <cell r="G231" t="str">
            <v/>
          </cell>
          <cell r="H231" t="str">
            <v/>
          </cell>
        </row>
        <row r="232">
          <cell r="B232" t="str">
            <v/>
          </cell>
          <cell r="C232" t="str">
            <v/>
          </cell>
          <cell r="D232" t="str">
            <v/>
          </cell>
          <cell r="E232" t="str">
            <v/>
          </cell>
          <cell r="G232" t="str">
            <v/>
          </cell>
          <cell r="H232" t="str">
            <v/>
          </cell>
        </row>
        <row r="233">
          <cell r="B233" t="str">
            <v/>
          </cell>
          <cell r="C233" t="str">
            <v/>
          </cell>
          <cell r="D233" t="str">
            <v/>
          </cell>
          <cell r="E233" t="str">
            <v/>
          </cell>
          <cell r="G233" t="str">
            <v/>
          </cell>
          <cell r="H233" t="str">
            <v/>
          </cell>
        </row>
        <row r="234">
          <cell r="B234" t="str">
            <v/>
          </cell>
          <cell r="C234" t="str">
            <v/>
          </cell>
          <cell r="D234" t="str">
            <v/>
          </cell>
          <cell r="E234" t="str">
            <v/>
          </cell>
          <cell r="G234" t="str">
            <v/>
          </cell>
          <cell r="H234" t="str">
            <v/>
          </cell>
        </row>
        <row r="235">
          <cell r="B235" t="str">
            <v/>
          </cell>
          <cell r="C235" t="str">
            <v/>
          </cell>
          <cell r="D235" t="str">
            <v/>
          </cell>
          <cell r="E235" t="str">
            <v/>
          </cell>
          <cell r="G235" t="str">
            <v/>
          </cell>
          <cell r="H235" t="str">
            <v/>
          </cell>
        </row>
        <row r="236">
          <cell r="B236" t="str">
            <v/>
          </cell>
          <cell r="C236" t="str">
            <v/>
          </cell>
          <cell r="D236" t="str">
            <v/>
          </cell>
          <cell r="E236" t="str">
            <v/>
          </cell>
          <cell r="G236" t="str">
            <v/>
          </cell>
          <cell r="H236" t="str">
            <v/>
          </cell>
        </row>
        <row r="237">
          <cell r="B237" t="str">
            <v/>
          </cell>
          <cell r="C237" t="str">
            <v/>
          </cell>
          <cell r="D237" t="str">
            <v/>
          </cell>
          <cell r="E237" t="str">
            <v/>
          </cell>
          <cell r="G237" t="str">
            <v/>
          </cell>
          <cell r="H237" t="str">
            <v/>
          </cell>
        </row>
        <row r="238">
          <cell r="B238" t="str">
            <v/>
          </cell>
          <cell r="C238" t="str">
            <v/>
          </cell>
          <cell r="D238" t="str">
            <v/>
          </cell>
          <cell r="E238" t="str">
            <v/>
          </cell>
          <cell r="G238" t="str">
            <v/>
          </cell>
          <cell r="H238" t="str">
            <v/>
          </cell>
        </row>
        <row r="239">
          <cell r="B239" t="str">
            <v/>
          </cell>
          <cell r="C239" t="str">
            <v/>
          </cell>
          <cell r="D239" t="str">
            <v/>
          </cell>
          <cell r="E239" t="str">
            <v/>
          </cell>
          <cell r="G239" t="str">
            <v/>
          </cell>
          <cell r="H239" t="str">
            <v/>
          </cell>
        </row>
        <row r="240">
          <cell r="B240" t="str">
            <v/>
          </cell>
          <cell r="C240" t="str">
            <v/>
          </cell>
          <cell r="D240" t="str">
            <v/>
          </cell>
          <cell r="E240" t="str">
            <v/>
          </cell>
          <cell r="G240" t="str">
            <v/>
          </cell>
          <cell r="H240" t="str">
            <v/>
          </cell>
        </row>
        <row r="241">
          <cell r="B241" t="str">
            <v/>
          </cell>
          <cell r="C241" t="str">
            <v/>
          </cell>
          <cell r="D241" t="str">
            <v/>
          </cell>
          <cell r="E241" t="str">
            <v/>
          </cell>
          <cell r="G241" t="str">
            <v/>
          </cell>
          <cell r="H241" t="str">
            <v/>
          </cell>
        </row>
        <row r="242">
          <cell r="B242" t="str">
            <v/>
          </cell>
          <cell r="C242" t="str">
            <v/>
          </cell>
          <cell r="D242" t="str">
            <v/>
          </cell>
          <cell r="E242" t="str">
            <v/>
          </cell>
          <cell r="G242" t="str">
            <v/>
          </cell>
          <cell r="H242" t="str">
            <v/>
          </cell>
        </row>
        <row r="243">
          <cell r="B243" t="str">
            <v/>
          </cell>
          <cell r="C243" t="str">
            <v/>
          </cell>
          <cell r="D243" t="str">
            <v/>
          </cell>
          <cell r="E243" t="str">
            <v/>
          </cell>
          <cell r="G243" t="str">
            <v/>
          </cell>
          <cell r="H243" t="str">
            <v/>
          </cell>
        </row>
        <row r="244">
          <cell r="B244" t="str">
            <v/>
          </cell>
          <cell r="C244" t="str">
            <v/>
          </cell>
          <cell r="D244" t="str">
            <v/>
          </cell>
          <cell r="E244" t="str">
            <v/>
          </cell>
          <cell r="G244" t="str">
            <v/>
          </cell>
          <cell r="H244" t="str">
            <v/>
          </cell>
        </row>
        <row r="245">
          <cell r="B245" t="str">
            <v/>
          </cell>
          <cell r="C245" t="str">
            <v/>
          </cell>
          <cell r="D245" t="str">
            <v/>
          </cell>
          <cell r="E245" t="str">
            <v/>
          </cell>
          <cell r="G245" t="str">
            <v/>
          </cell>
          <cell r="H245" t="str">
            <v/>
          </cell>
        </row>
        <row r="246">
          <cell r="B246" t="str">
            <v/>
          </cell>
          <cell r="C246" t="str">
            <v/>
          </cell>
          <cell r="D246" t="str">
            <v/>
          </cell>
          <cell r="E246" t="str">
            <v/>
          </cell>
          <cell r="G246" t="str">
            <v/>
          </cell>
          <cell r="H246" t="str">
            <v/>
          </cell>
        </row>
        <row r="247">
          <cell r="B247" t="str">
            <v/>
          </cell>
          <cell r="C247" t="str">
            <v/>
          </cell>
          <cell r="D247" t="str">
            <v/>
          </cell>
          <cell r="E247" t="str">
            <v/>
          </cell>
          <cell r="G247" t="str">
            <v/>
          </cell>
          <cell r="H247" t="str">
            <v/>
          </cell>
        </row>
        <row r="248">
          <cell r="B248" t="str">
            <v/>
          </cell>
          <cell r="C248" t="str">
            <v/>
          </cell>
          <cell r="D248" t="str">
            <v/>
          </cell>
          <cell r="E248" t="str">
            <v/>
          </cell>
          <cell r="G248" t="str">
            <v/>
          </cell>
          <cell r="H248" t="str">
            <v/>
          </cell>
        </row>
        <row r="249">
          <cell r="B249" t="str">
            <v/>
          </cell>
          <cell r="C249" t="str">
            <v/>
          </cell>
          <cell r="D249" t="str">
            <v/>
          </cell>
          <cell r="E249" t="str">
            <v/>
          </cell>
          <cell r="G249" t="str">
            <v/>
          </cell>
          <cell r="H249" t="str">
            <v/>
          </cell>
        </row>
        <row r="250">
          <cell r="B250" t="str">
            <v/>
          </cell>
          <cell r="C250" t="str">
            <v/>
          </cell>
          <cell r="D250" t="str">
            <v/>
          </cell>
          <cell r="E250" t="str">
            <v/>
          </cell>
          <cell r="G250" t="str">
            <v/>
          </cell>
          <cell r="H250" t="str">
            <v/>
          </cell>
        </row>
        <row r="251">
          <cell r="B251" t="str">
            <v/>
          </cell>
          <cell r="C251" t="str">
            <v/>
          </cell>
          <cell r="D251" t="str">
            <v/>
          </cell>
          <cell r="E251" t="str">
            <v/>
          </cell>
          <cell r="G251" t="str">
            <v/>
          </cell>
          <cell r="H251" t="str">
            <v/>
          </cell>
        </row>
        <row r="252">
          <cell r="B252" t="str">
            <v/>
          </cell>
          <cell r="C252" t="str">
            <v/>
          </cell>
          <cell r="D252" t="str">
            <v/>
          </cell>
          <cell r="E252" t="str">
            <v/>
          </cell>
          <cell r="G252" t="str">
            <v/>
          </cell>
          <cell r="H252" t="str">
            <v/>
          </cell>
        </row>
        <row r="253">
          <cell r="B253" t="str">
            <v/>
          </cell>
          <cell r="C253" t="str">
            <v/>
          </cell>
          <cell r="D253" t="str">
            <v/>
          </cell>
          <cell r="E253" t="str">
            <v/>
          </cell>
          <cell r="G253" t="str">
            <v/>
          </cell>
          <cell r="H253" t="str">
            <v/>
          </cell>
        </row>
        <row r="254">
          <cell r="B254" t="str">
            <v/>
          </cell>
          <cell r="C254" t="str">
            <v/>
          </cell>
          <cell r="D254" t="str">
            <v/>
          </cell>
          <cell r="E254" t="str">
            <v/>
          </cell>
          <cell r="G254" t="str">
            <v/>
          </cell>
          <cell r="H254" t="str">
            <v/>
          </cell>
        </row>
        <row r="255">
          <cell r="B255" t="str">
            <v/>
          </cell>
          <cell r="C255" t="str">
            <v/>
          </cell>
          <cell r="D255" t="str">
            <v/>
          </cell>
          <cell r="E255" t="str">
            <v/>
          </cell>
          <cell r="G255" t="str">
            <v/>
          </cell>
          <cell r="H255" t="str">
            <v/>
          </cell>
        </row>
        <row r="256">
          <cell r="B256" t="str">
            <v/>
          </cell>
          <cell r="C256" t="str">
            <v/>
          </cell>
          <cell r="D256" t="str">
            <v/>
          </cell>
          <cell r="E256" t="str">
            <v/>
          </cell>
          <cell r="G256" t="str">
            <v/>
          </cell>
          <cell r="H256" t="str">
            <v/>
          </cell>
        </row>
        <row r="257">
          <cell r="B257" t="str">
            <v/>
          </cell>
          <cell r="C257" t="str">
            <v/>
          </cell>
          <cell r="D257" t="str">
            <v/>
          </cell>
          <cell r="E257" t="str">
            <v/>
          </cell>
          <cell r="G257" t="str">
            <v/>
          </cell>
          <cell r="H257" t="str">
            <v/>
          </cell>
        </row>
        <row r="258">
          <cell r="B258" t="str">
            <v/>
          </cell>
          <cell r="C258" t="str">
            <v/>
          </cell>
          <cell r="D258" t="str">
            <v/>
          </cell>
          <cell r="E258" t="str">
            <v/>
          </cell>
          <cell r="G258" t="str">
            <v/>
          </cell>
          <cell r="H258" t="str">
            <v/>
          </cell>
        </row>
        <row r="259">
          <cell r="B259" t="str">
            <v/>
          </cell>
          <cell r="C259" t="str">
            <v/>
          </cell>
          <cell r="D259" t="str">
            <v/>
          </cell>
          <cell r="E259" t="str">
            <v/>
          </cell>
          <cell r="G259" t="str">
            <v/>
          </cell>
          <cell r="H259" t="str">
            <v/>
          </cell>
        </row>
        <row r="260">
          <cell r="B260" t="str">
            <v/>
          </cell>
          <cell r="C260" t="str">
            <v/>
          </cell>
          <cell r="D260" t="str">
            <v/>
          </cell>
          <cell r="E260" t="str">
            <v/>
          </cell>
          <cell r="G260" t="str">
            <v/>
          </cell>
          <cell r="H260" t="str">
            <v/>
          </cell>
        </row>
        <row r="261">
          <cell r="B261" t="str">
            <v/>
          </cell>
          <cell r="C261" t="str">
            <v/>
          </cell>
          <cell r="D261" t="str">
            <v/>
          </cell>
          <cell r="E261" t="str">
            <v/>
          </cell>
          <cell r="G261" t="str">
            <v/>
          </cell>
          <cell r="H261" t="str">
            <v/>
          </cell>
        </row>
        <row r="262">
          <cell r="B262" t="str">
            <v/>
          </cell>
          <cell r="C262" t="str">
            <v/>
          </cell>
          <cell r="D262" t="str">
            <v/>
          </cell>
          <cell r="E262" t="str">
            <v/>
          </cell>
          <cell r="G262" t="str">
            <v/>
          </cell>
          <cell r="H262" t="str">
            <v/>
          </cell>
        </row>
        <row r="263">
          <cell r="B263" t="str">
            <v/>
          </cell>
          <cell r="C263" t="str">
            <v/>
          </cell>
          <cell r="D263" t="str">
            <v/>
          </cell>
          <cell r="E263" t="str">
            <v/>
          </cell>
          <cell r="G263" t="str">
            <v/>
          </cell>
          <cell r="H263" t="str">
            <v/>
          </cell>
        </row>
        <row r="264">
          <cell r="B264" t="str">
            <v/>
          </cell>
          <cell r="C264" t="str">
            <v/>
          </cell>
          <cell r="D264" t="str">
            <v/>
          </cell>
          <cell r="E264" t="str">
            <v/>
          </cell>
          <cell r="G264" t="str">
            <v/>
          </cell>
          <cell r="H264" t="str">
            <v/>
          </cell>
        </row>
        <row r="265">
          <cell r="B265" t="str">
            <v/>
          </cell>
          <cell r="C265" t="str">
            <v/>
          </cell>
          <cell r="D265" t="str">
            <v/>
          </cell>
          <cell r="E265" t="str">
            <v/>
          </cell>
          <cell r="G265" t="str">
            <v/>
          </cell>
          <cell r="H265" t="str">
            <v/>
          </cell>
        </row>
        <row r="266">
          <cell r="B266" t="str">
            <v/>
          </cell>
          <cell r="C266" t="str">
            <v/>
          </cell>
          <cell r="D266" t="str">
            <v/>
          </cell>
          <cell r="E266" t="str">
            <v/>
          </cell>
          <cell r="G266" t="str">
            <v/>
          </cell>
          <cell r="H266" t="str">
            <v/>
          </cell>
        </row>
        <row r="267">
          <cell r="B267" t="str">
            <v/>
          </cell>
          <cell r="C267" t="str">
            <v/>
          </cell>
          <cell r="D267" t="str">
            <v/>
          </cell>
          <cell r="E267" t="str">
            <v/>
          </cell>
          <cell r="G267" t="str">
            <v/>
          </cell>
          <cell r="H267" t="str">
            <v/>
          </cell>
        </row>
        <row r="268">
          <cell r="B268" t="str">
            <v/>
          </cell>
          <cell r="C268" t="str">
            <v/>
          </cell>
          <cell r="D268" t="str">
            <v/>
          </cell>
          <cell r="E268" t="str">
            <v/>
          </cell>
          <cell r="G268" t="str">
            <v/>
          </cell>
          <cell r="H268" t="str">
            <v/>
          </cell>
        </row>
        <row r="269">
          <cell r="B269" t="str">
            <v/>
          </cell>
          <cell r="C269" t="str">
            <v/>
          </cell>
          <cell r="D269" t="str">
            <v/>
          </cell>
          <cell r="E269" t="str">
            <v/>
          </cell>
          <cell r="G269" t="str">
            <v/>
          </cell>
          <cell r="H269" t="str">
            <v/>
          </cell>
        </row>
        <row r="270">
          <cell r="B270" t="str">
            <v/>
          </cell>
          <cell r="C270" t="str">
            <v/>
          </cell>
          <cell r="D270" t="str">
            <v/>
          </cell>
          <cell r="E270" t="str">
            <v/>
          </cell>
          <cell r="G270" t="str">
            <v/>
          </cell>
          <cell r="H270" t="str">
            <v/>
          </cell>
        </row>
        <row r="271">
          <cell r="B271" t="str">
            <v/>
          </cell>
          <cell r="C271" t="str">
            <v/>
          </cell>
          <cell r="D271" t="str">
            <v/>
          </cell>
          <cell r="E271" t="str">
            <v/>
          </cell>
          <cell r="G271" t="str">
            <v/>
          </cell>
          <cell r="H271" t="str">
            <v/>
          </cell>
        </row>
        <row r="272">
          <cell r="B272" t="str">
            <v/>
          </cell>
          <cell r="C272" t="str">
            <v/>
          </cell>
          <cell r="D272" t="str">
            <v/>
          </cell>
          <cell r="E272" t="str">
            <v/>
          </cell>
          <cell r="G272" t="str">
            <v/>
          </cell>
          <cell r="H272" t="str">
            <v/>
          </cell>
        </row>
        <row r="273">
          <cell r="B273" t="str">
            <v/>
          </cell>
          <cell r="C273" t="str">
            <v/>
          </cell>
          <cell r="D273" t="str">
            <v/>
          </cell>
          <cell r="E273" t="str">
            <v/>
          </cell>
          <cell r="G273" t="str">
            <v/>
          </cell>
          <cell r="H273" t="str">
            <v/>
          </cell>
        </row>
        <row r="274">
          <cell r="B274" t="str">
            <v/>
          </cell>
          <cell r="C274" t="str">
            <v/>
          </cell>
          <cell r="D274" t="str">
            <v/>
          </cell>
          <cell r="E274" t="str">
            <v/>
          </cell>
          <cell r="G274" t="str">
            <v/>
          </cell>
          <cell r="H274" t="str">
            <v/>
          </cell>
        </row>
        <row r="275">
          <cell r="B275" t="str">
            <v/>
          </cell>
          <cell r="C275" t="str">
            <v/>
          </cell>
          <cell r="D275" t="str">
            <v/>
          </cell>
          <cell r="E275" t="str">
            <v/>
          </cell>
          <cell r="G275" t="str">
            <v/>
          </cell>
          <cell r="H275" t="str">
            <v/>
          </cell>
        </row>
        <row r="276">
          <cell r="B276" t="str">
            <v/>
          </cell>
          <cell r="C276" t="str">
            <v/>
          </cell>
          <cell r="D276" t="str">
            <v/>
          </cell>
          <cell r="E276" t="str">
            <v/>
          </cell>
          <cell r="G276" t="str">
            <v/>
          </cell>
          <cell r="H276" t="str">
            <v/>
          </cell>
        </row>
        <row r="277">
          <cell r="B277" t="str">
            <v/>
          </cell>
          <cell r="C277" t="str">
            <v/>
          </cell>
          <cell r="D277" t="str">
            <v/>
          </cell>
          <cell r="E277" t="str">
            <v/>
          </cell>
          <cell r="G277" t="str">
            <v/>
          </cell>
          <cell r="H277" t="str">
            <v/>
          </cell>
        </row>
        <row r="278">
          <cell r="B278" t="str">
            <v/>
          </cell>
          <cell r="C278" t="str">
            <v/>
          </cell>
          <cell r="D278" t="str">
            <v/>
          </cell>
          <cell r="E278" t="str">
            <v/>
          </cell>
          <cell r="G278" t="str">
            <v/>
          </cell>
          <cell r="H278" t="str">
            <v/>
          </cell>
        </row>
        <row r="279">
          <cell r="B279" t="str">
            <v/>
          </cell>
          <cell r="C279" t="str">
            <v/>
          </cell>
          <cell r="D279" t="str">
            <v/>
          </cell>
          <cell r="E279" t="str">
            <v/>
          </cell>
          <cell r="G279" t="str">
            <v/>
          </cell>
          <cell r="H279" t="str">
            <v/>
          </cell>
        </row>
        <row r="280">
          <cell r="B280" t="str">
            <v/>
          </cell>
          <cell r="C280" t="str">
            <v/>
          </cell>
          <cell r="D280" t="str">
            <v/>
          </cell>
          <cell r="E280" t="str">
            <v/>
          </cell>
          <cell r="G280" t="str">
            <v/>
          </cell>
          <cell r="H280" t="str">
            <v/>
          </cell>
        </row>
        <row r="281">
          <cell r="B281" t="str">
            <v/>
          </cell>
          <cell r="C281" t="str">
            <v/>
          </cell>
          <cell r="D281" t="str">
            <v/>
          </cell>
          <cell r="E281" t="str">
            <v/>
          </cell>
          <cell r="G281" t="str">
            <v/>
          </cell>
          <cell r="H281" t="str">
            <v/>
          </cell>
        </row>
        <row r="282">
          <cell r="B282" t="str">
            <v/>
          </cell>
          <cell r="C282" t="str">
            <v/>
          </cell>
          <cell r="D282" t="str">
            <v/>
          </cell>
          <cell r="E282" t="str">
            <v/>
          </cell>
          <cell r="G282" t="str">
            <v/>
          </cell>
          <cell r="H282" t="str">
            <v/>
          </cell>
        </row>
        <row r="283">
          <cell r="B283" t="str">
            <v/>
          </cell>
          <cell r="C283" t="str">
            <v/>
          </cell>
          <cell r="D283" t="str">
            <v/>
          </cell>
          <cell r="E283" t="str">
            <v/>
          </cell>
          <cell r="G283" t="str">
            <v/>
          </cell>
          <cell r="H283" t="str">
            <v/>
          </cell>
        </row>
        <row r="284">
          <cell r="B284" t="str">
            <v/>
          </cell>
          <cell r="C284" t="str">
            <v/>
          </cell>
          <cell r="D284" t="str">
            <v/>
          </cell>
          <cell r="E284" t="str">
            <v/>
          </cell>
          <cell r="G284" t="str">
            <v/>
          </cell>
          <cell r="H284" t="str">
            <v/>
          </cell>
        </row>
        <row r="285">
          <cell r="B285" t="str">
            <v/>
          </cell>
          <cell r="C285" t="str">
            <v/>
          </cell>
          <cell r="D285" t="str">
            <v/>
          </cell>
          <cell r="E285" t="str">
            <v/>
          </cell>
          <cell r="G285" t="str">
            <v/>
          </cell>
          <cell r="H285" t="str">
            <v/>
          </cell>
        </row>
        <row r="286">
          <cell r="B286" t="str">
            <v/>
          </cell>
          <cell r="C286" t="str">
            <v/>
          </cell>
          <cell r="D286" t="str">
            <v/>
          </cell>
          <cell r="E286" t="str">
            <v/>
          </cell>
          <cell r="G286" t="str">
            <v/>
          </cell>
          <cell r="H286" t="str">
            <v/>
          </cell>
        </row>
        <row r="287">
          <cell r="B287" t="str">
            <v/>
          </cell>
          <cell r="C287" t="str">
            <v/>
          </cell>
          <cell r="D287" t="str">
            <v/>
          </cell>
          <cell r="E287" t="str">
            <v/>
          </cell>
          <cell r="G287" t="str">
            <v/>
          </cell>
          <cell r="H287" t="str">
            <v/>
          </cell>
        </row>
        <row r="288">
          <cell r="B288" t="str">
            <v/>
          </cell>
          <cell r="C288" t="str">
            <v/>
          </cell>
          <cell r="D288" t="str">
            <v/>
          </cell>
          <cell r="E288" t="str">
            <v/>
          </cell>
          <cell r="G288" t="str">
            <v/>
          </cell>
          <cell r="H288" t="str">
            <v/>
          </cell>
        </row>
        <row r="289">
          <cell r="B289" t="str">
            <v/>
          </cell>
          <cell r="C289" t="str">
            <v/>
          </cell>
          <cell r="D289" t="str">
            <v/>
          </cell>
          <cell r="E289" t="str">
            <v/>
          </cell>
          <cell r="G289" t="str">
            <v/>
          </cell>
          <cell r="H289" t="str">
            <v/>
          </cell>
        </row>
        <row r="290">
          <cell r="B290" t="str">
            <v/>
          </cell>
          <cell r="C290" t="str">
            <v/>
          </cell>
          <cell r="D290" t="str">
            <v/>
          </cell>
          <cell r="E290" t="str">
            <v/>
          </cell>
          <cell r="G290" t="str">
            <v/>
          </cell>
          <cell r="H290" t="str">
            <v/>
          </cell>
        </row>
        <row r="291">
          <cell r="B291" t="str">
            <v/>
          </cell>
          <cell r="C291" t="str">
            <v/>
          </cell>
          <cell r="D291" t="str">
            <v/>
          </cell>
          <cell r="E291" t="str">
            <v/>
          </cell>
          <cell r="G291" t="str">
            <v/>
          </cell>
          <cell r="H291" t="str">
            <v/>
          </cell>
        </row>
        <row r="292">
          <cell r="B292" t="str">
            <v/>
          </cell>
          <cell r="C292" t="str">
            <v/>
          </cell>
          <cell r="D292" t="str">
            <v/>
          </cell>
          <cell r="E292" t="str">
            <v/>
          </cell>
          <cell r="G292" t="str">
            <v/>
          </cell>
          <cell r="H292" t="str">
            <v/>
          </cell>
        </row>
        <row r="293">
          <cell r="B293" t="str">
            <v/>
          </cell>
          <cell r="C293" t="str">
            <v/>
          </cell>
          <cell r="D293" t="str">
            <v/>
          </cell>
          <cell r="E293" t="str">
            <v/>
          </cell>
          <cell r="G293" t="str">
            <v/>
          </cell>
          <cell r="H293" t="str">
            <v/>
          </cell>
        </row>
        <row r="294">
          <cell r="B294" t="str">
            <v/>
          </cell>
          <cell r="C294" t="str">
            <v/>
          </cell>
          <cell r="D294" t="str">
            <v/>
          </cell>
          <cell r="E294" t="str">
            <v/>
          </cell>
          <cell r="G294" t="str">
            <v/>
          </cell>
          <cell r="H294" t="str">
            <v/>
          </cell>
        </row>
        <row r="295">
          <cell r="B295" t="str">
            <v/>
          </cell>
          <cell r="C295" t="str">
            <v/>
          </cell>
          <cell r="D295" t="str">
            <v/>
          </cell>
          <cell r="E295" t="str">
            <v/>
          </cell>
          <cell r="G295" t="str">
            <v/>
          </cell>
          <cell r="H295" t="str">
            <v/>
          </cell>
        </row>
        <row r="296">
          <cell r="B296" t="str">
            <v/>
          </cell>
          <cell r="C296" t="str">
            <v/>
          </cell>
          <cell r="D296" t="str">
            <v/>
          </cell>
          <cell r="E296" t="str">
            <v/>
          </cell>
          <cell r="G296" t="str">
            <v/>
          </cell>
          <cell r="H296" t="str">
            <v/>
          </cell>
        </row>
        <row r="297">
          <cell r="B297" t="str">
            <v/>
          </cell>
          <cell r="C297" t="str">
            <v/>
          </cell>
          <cell r="D297" t="str">
            <v/>
          </cell>
          <cell r="E297" t="str">
            <v/>
          </cell>
          <cell r="G297" t="str">
            <v/>
          </cell>
          <cell r="H297" t="str">
            <v/>
          </cell>
        </row>
        <row r="298">
          <cell r="B298" t="str">
            <v/>
          </cell>
          <cell r="C298" t="str">
            <v/>
          </cell>
          <cell r="D298" t="str">
            <v/>
          </cell>
          <cell r="E298" t="str">
            <v/>
          </cell>
          <cell r="G298" t="str">
            <v/>
          </cell>
          <cell r="H298" t="str">
            <v/>
          </cell>
        </row>
        <row r="299">
          <cell r="B299" t="str">
            <v/>
          </cell>
          <cell r="C299" t="str">
            <v/>
          </cell>
          <cell r="D299" t="str">
            <v/>
          </cell>
          <cell r="E299" t="str">
            <v/>
          </cell>
          <cell r="G299" t="str">
            <v/>
          </cell>
          <cell r="H299" t="str">
            <v/>
          </cell>
        </row>
        <row r="300">
          <cell r="B300" t="str">
            <v/>
          </cell>
          <cell r="C300" t="str">
            <v/>
          </cell>
          <cell r="D300" t="str">
            <v/>
          </cell>
          <cell r="E300" t="str">
            <v/>
          </cell>
          <cell r="G300" t="str">
            <v/>
          </cell>
          <cell r="H300" t="str">
            <v/>
          </cell>
        </row>
        <row r="301">
          <cell r="B301" t="str">
            <v/>
          </cell>
          <cell r="C301" t="str">
            <v/>
          </cell>
          <cell r="D301" t="str">
            <v/>
          </cell>
          <cell r="E301" t="str">
            <v/>
          </cell>
          <cell r="G301" t="str">
            <v/>
          </cell>
          <cell r="H301" t="str">
            <v/>
          </cell>
        </row>
        <row r="302">
          <cell r="B302" t="str">
            <v/>
          </cell>
          <cell r="C302" t="str">
            <v/>
          </cell>
          <cell r="D302" t="str">
            <v/>
          </cell>
          <cell r="E302" t="str">
            <v/>
          </cell>
          <cell r="G302" t="str">
            <v/>
          </cell>
          <cell r="H302" t="str">
            <v/>
          </cell>
        </row>
        <row r="303">
          <cell r="B303" t="str">
            <v/>
          </cell>
          <cell r="C303" t="str">
            <v/>
          </cell>
          <cell r="D303" t="str">
            <v/>
          </cell>
          <cell r="E303" t="str">
            <v/>
          </cell>
          <cell r="G303" t="str">
            <v/>
          </cell>
          <cell r="H303" t="str">
            <v/>
          </cell>
        </row>
        <row r="304">
          <cell r="B304" t="str">
            <v/>
          </cell>
          <cell r="C304" t="str">
            <v/>
          </cell>
          <cell r="D304" t="str">
            <v/>
          </cell>
          <cell r="E304" t="str">
            <v/>
          </cell>
          <cell r="G304" t="str">
            <v/>
          </cell>
          <cell r="H304" t="str">
            <v/>
          </cell>
        </row>
        <row r="305">
          <cell r="B305" t="str">
            <v/>
          </cell>
          <cell r="C305" t="str">
            <v/>
          </cell>
          <cell r="D305" t="str">
            <v/>
          </cell>
          <cell r="E305" t="str">
            <v/>
          </cell>
          <cell r="G305" t="str">
            <v/>
          </cell>
          <cell r="H305" t="str">
            <v/>
          </cell>
        </row>
        <row r="306">
          <cell r="B306" t="str">
            <v/>
          </cell>
          <cell r="C306" t="str">
            <v/>
          </cell>
          <cell r="D306" t="str">
            <v/>
          </cell>
          <cell r="E306" t="str">
            <v/>
          </cell>
          <cell r="G306" t="str">
            <v/>
          </cell>
          <cell r="H306" t="str">
            <v/>
          </cell>
        </row>
        <row r="307">
          <cell r="B307" t="str">
            <v/>
          </cell>
          <cell r="C307" t="str">
            <v/>
          </cell>
          <cell r="D307" t="str">
            <v/>
          </cell>
          <cell r="E307" t="str">
            <v/>
          </cell>
          <cell r="G307" t="str">
            <v/>
          </cell>
          <cell r="H307" t="str">
            <v/>
          </cell>
        </row>
        <row r="308">
          <cell r="B308" t="str">
            <v/>
          </cell>
          <cell r="C308" t="str">
            <v/>
          </cell>
          <cell r="D308" t="str">
            <v/>
          </cell>
          <cell r="E308" t="str">
            <v/>
          </cell>
          <cell r="G308" t="str">
            <v/>
          </cell>
          <cell r="H308" t="str">
            <v/>
          </cell>
        </row>
        <row r="309">
          <cell r="B309" t="str">
            <v/>
          </cell>
          <cell r="C309" t="str">
            <v/>
          </cell>
          <cell r="D309" t="str">
            <v/>
          </cell>
          <cell r="E309" t="str">
            <v/>
          </cell>
          <cell r="G309" t="str">
            <v/>
          </cell>
          <cell r="H309" t="str">
            <v/>
          </cell>
        </row>
        <row r="310">
          <cell r="B310" t="str">
            <v/>
          </cell>
          <cell r="C310" t="str">
            <v/>
          </cell>
          <cell r="D310" t="str">
            <v/>
          </cell>
          <cell r="E310" t="str">
            <v/>
          </cell>
          <cell r="G310" t="str">
            <v/>
          </cell>
          <cell r="H310" t="str">
            <v/>
          </cell>
        </row>
        <row r="311">
          <cell r="B311" t="str">
            <v/>
          </cell>
          <cell r="C311" t="str">
            <v/>
          </cell>
          <cell r="D311" t="str">
            <v/>
          </cell>
          <cell r="E311" t="str">
            <v/>
          </cell>
          <cell r="G311" t="str">
            <v/>
          </cell>
          <cell r="H311" t="str">
            <v/>
          </cell>
        </row>
        <row r="312">
          <cell r="B312" t="str">
            <v/>
          </cell>
          <cell r="C312" t="str">
            <v/>
          </cell>
          <cell r="D312" t="str">
            <v/>
          </cell>
          <cell r="E312" t="str">
            <v/>
          </cell>
          <cell r="G312" t="str">
            <v/>
          </cell>
          <cell r="H312" t="str">
            <v/>
          </cell>
        </row>
        <row r="313">
          <cell r="B313" t="str">
            <v/>
          </cell>
          <cell r="C313" t="str">
            <v/>
          </cell>
          <cell r="D313" t="str">
            <v/>
          </cell>
          <cell r="E313" t="str">
            <v/>
          </cell>
          <cell r="G313" t="str">
            <v/>
          </cell>
          <cell r="H313" t="str">
            <v/>
          </cell>
        </row>
        <row r="314">
          <cell r="B314" t="str">
            <v/>
          </cell>
          <cell r="C314" t="str">
            <v/>
          </cell>
          <cell r="D314" t="str">
            <v/>
          </cell>
          <cell r="E314" t="str">
            <v/>
          </cell>
          <cell r="G314" t="str">
            <v/>
          </cell>
          <cell r="H314" t="str">
            <v/>
          </cell>
        </row>
        <row r="315">
          <cell r="B315" t="str">
            <v/>
          </cell>
          <cell r="C315" t="str">
            <v/>
          </cell>
          <cell r="D315" t="str">
            <v/>
          </cell>
          <cell r="E315" t="str">
            <v/>
          </cell>
          <cell r="G315" t="str">
            <v/>
          </cell>
          <cell r="H315" t="str">
            <v/>
          </cell>
        </row>
        <row r="316">
          <cell r="B316" t="str">
            <v/>
          </cell>
          <cell r="C316" t="str">
            <v/>
          </cell>
          <cell r="D316" t="str">
            <v/>
          </cell>
          <cell r="E316" t="str">
            <v/>
          </cell>
          <cell r="G316" t="str">
            <v/>
          </cell>
          <cell r="H316" t="str">
            <v/>
          </cell>
        </row>
        <row r="317">
          <cell r="B317" t="str">
            <v/>
          </cell>
          <cell r="C317" t="str">
            <v/>
          </cell>
          <cell r="D317" t="str">
            <v/>
          </cell>
          <cell r="E317" t="str">
            <v/>
          </cell>
          <cell r="G317" t="str">
            <v/>
          </cell>
          <cell r="H317" t="str">
            <v/>
          </cell>
        </row>
        <row r="318">
          <cell r="B318" t="str">
            <v/>
          </cell>
          <cell r="C318" t="str">
            <v/>
          </cell>
          <cell r="D318" t="str">
            <v/>
          </cell>
          <cell r="E318" t="str">
            <v/>
          </cell>
          <cell r="G318" t="str">
            <v/>
          </cell>
          <cell r="H318" t="str">
            <v/>
          </cell>
        </row>
        <row r="319">
          <cell r="B319" t="str">
            <v/>
          </cell>
          <cell r="C319" t="str">
            <v/>
          </cell>
          <cell r="D319" t="str">
            <v/>
          </cell>
          <cell r="E319" t="str">
            <v/>
          </cell>
          <cell r="G319" t="str">
            <v/>
          </cell>
          <cell r="H319" t="str">
            <v/>
          </cell>
        </row>
        <row r="320">
          <cell r="B320" t="str">
            <v/>
          </cell>
          <cell r="C320" t="str">
            <v/>
          </cell>
          <cell r="D320" t="str">
            <v/>
          </cell>
          <cell r="E320" t="str">
            <v/>
          </cell>
          <cell r="G320" t="str">
            <v/>
          </cell>
          <cell r="H320" t="str">
            <v/>
          </cell>
        </row>
        <row r="321">
          <cell r="B321" t="str">
            <v/>
          </cell>
          <cell r="C321" t="str">
            <v/>
          </cell>
          <cell r="D321" t="str">
            <v/>
          </cell>
          <cell r="E321" t="str">
            <v/>
          </cell>
          <cell r="G321" t="str">
            <v/>
          </cell>
          <cell r="H321" t="str">
            <v/>
          </cell>
        </row>
        <row r="322">
          <cell r="B322" t="str">
            <v/>
          </cell>
          <cell r="C322" t="str">
            <v/>
          </cell>
          <cell r="D322" t="str">
            <v/>
          </cell>
          <cell r="E322" t="str">
            <v/>
          </cell>
          <cell r="G322" t="str">
            <v/>
          </cell>
          <cell r="H322" t="str">
            <v/>
          </cell>
        </row>
        <row r="323">
          <cell r="B323" t="str">
            <v/>
          </cell>
          <cell r="C323" t="str">
            <v/>
          </cell>
          <cell r="D323" t="str">
            <v/>
          </cell>
          <cell r="E323" t="str">
            <v/>
          </cell>
          <cell r="G323" t="str">
            <v/>
          </cell>
          <cell r="H323" t="str">
            <v/>
          </cell>
        </row>
        <row r="324">
          <cell r="B324" t="str">
            <v/>
          </cell>
          <cell r="C324" t="str">
            <v/>
          </cell>
          <cell r="D324" t="str">
            <v/>
          </cell>
          <cell r="E324" t="str">
            <v/>
          </cell>
          <cell r="G324" t="str">
            <v/>
          </cell>
          <cell r="H324" t="str">
            <v/>
          </cell>
        </row>
        <row r="325">
          <cell r="B325" t="str">
            <v/>
          </cell>
          <cell r="C325" t="str">
            <v/>
          </cell>
          <cell r="D325" t="str">
            <v/>
          </cell>
          <cell r="E325" t="str">
            <v/>
          </cell>
          <cell r="G325" t="str">
            <v/>
          </cell>
          <cell r="H325" t="str">
            <v/>
          </cell>
        </row>
        <row r="326">
          <cell r="B326" t="str">
            <v/>
          </cell>
          <cell r="C326" t="str">
            <v/>
          </cell>
          <cell r="D326" t="str">
            <v/>
          </cell>
          <cell r="E326" t="str">
            <v/>
          </cell>
          <cell r="G326" t="str">
            <v/>
          </cell>
          <cell r="H326" t="str">
            <v/>
          </cell>
        </row>
        <row r="327">
          <cell r="B327" t="str">
            <v/>
          </cell>
          <cell r="C327" t="str">
            <v/>
          </cell>
          <cell r="D327" t="str">
            <v/>
          </cell>
          <cell r="E327" t="str">
            <v/>
          </cell>
          <cell r="G327" t="str">
            <v/>
          </cell>
          <cell r="H327" t="str">
            <v/>
          </cell>
        </row>
        <row r="328">
          <cell r="B328" t="str">
            <v/>
          </cell>
          <cell r="C328" t="str">
            <v/>
          </cell>
          <cell r="D328" t="str">
            <v/>
          </cell>
          <cell r="E328" t="str">
            <v/>
          </cell>
          <cell r="G328" t="str">
            <v/>
          </cell>
          <cell r="H328" t="str">
            <v/>
          </cell>
        </row>
        <row r="329">
          <cell r="B329" t="str">
            <v/>
          </cell>
          <cell r="C329" t="str">
            <v/>
          </cell>
          <cell r="D329" t="str">
            <v/>
          </cell>
          <cell r="E329" t="str">
            <v/>
          </cell>
          <cell r="G329" t="str">
            <v/>
          </cell>
          <cell r="H329" t="str">
            <v/>
          </cell>
        </row>
        <row r="330">
          <cell r="B330" t="str">
            <v/>
          </cell>
          <cell r="C330" t="str">
            <v/>
          </cell>
          <cell r="D330" t="str">
            <v/>
          </cell>
          <cell r="E330" t="str">
            <v/>
          </cell>
          <cell r="G330" t="str">
            <v/>
          </cell>
          <cell r="H330" t="str">
            <v/>
          </cell>
        </row>
        <row r="331">
          <cell r="B331" t="str">
            <v/>
          </cell>
          <cell r="C331" t="str">
            <v/>
          </cell>
          <cell r="D331" t="str">
            <v/>
          </cell>
          <cell r="E331" t="str">
            <v/>
          </cell>
          <cell r="G331" t="str">
            <v/>
          </cell>
          <cell r="H331" t="str">
            <v/>
          </cell>
        </row>
        <row r="332">
          <cell r="B332" t="str">
            <v/>
          </cell>
          <cell r="C332" t="str">
            <v/>
          </cell>
          <cell r="D332" t="str">
            <v/>
          </cell>
          <cell r="E332" t="str">
            <v/>
          </cell>
          <cell r="G332" t="str">
            <v/>
          </cell>
          <cell r="H332" t="str">
            <v/>
          </cell>
        </row>
        <row r="333">
          <cell r="B333" t="str">
            <v/>
          </cell>
          <cell r="C333" t="str">
            <v/>
          </cell>
          <cell r="D333" t="str">
            <v/>
          </cell>
          <cell r="E333" t="str">
            <v/>
          </cell>
          <cell r="G333" t="str">
            <v/>
          </cell>
          <cell r="H333" t="str">
            <v/>
          </cell>
        </row>
        <row r="334">
          <cell r="B334" t="str">
            <v/>
          </cell>
          <cell r="C334" t="str">
            <v/>
          </cell>
          <cell r="D334" t="str">
            <v/>
          </cell>
          <cell r="E334" t="str">
            <v/>
          </cell>
          <cell r="G334" t="str">
            <v/>
          </cell>
          <cell r="H334" t="str">
            <v/>
          </cell>
        </row>
        <row r="335">
          <cell r="B335" t="str">
            <v/>
          </cell>
          <cell r="C335" t="str">
            <v/>
          </cell>
          <cell r="D335" t="str">
            <v/>
          </cell>
          <cell r="E335" t="str">
            <v/>
          </cell>
          <cell r="G335" t="str">
            <v/>
          </cell>
          <cell r="H335" t="str">
            <v/>
          </cell>
        </row>
        <row r="336">
          <cell r="B336" t="str">
            <v/>
          </cell>
          <cell r="C336" t="str">
            <v/>
          </cell>
          <cell r="D336" t="str">
            <v/>
          </cell>
          <cell r="E336" t="str">
            <v/>
          </cell>
          <cell r="G336" t="str">
            <v/>
          </cell>
          <cell r="H336" t="str">
            <v/>
          </cell>
        </row>
        <row r="337">
          <cell r="B337" t="str">
            <v/>
          </cell>
          <cell r="C337" t="str">
            <v/>
          </cell>
          <cell r="D337" t="str">
            <v/>
          </cell>
          <cell r="E337" t="str">
            <v/>
          </cell>
          <cell r="G337" t="str">
            <v/>
          </cell>
          <cell r="H337" t="str">
            <v/>
          </cell>
        </row>
        <row r="338">
          <cell r="B338" t="str">
            <v/>
          </cell>
          <cell r="C338" t="str">
            <v/>
          </cell>
          <cell r="D338" t="str">
            <v/>
          </cell>
          <cell r="E338" t="str">
            <v/>
          </cell>
          <cell r="G338" t="str">
            <v/>
          </cell>
          <cell r="H338" t="str">
            <v/>
          </cell>
        </row>
        <row r="339">
          <cell r="B339" t="str">
            <v/>
          </cell>
          <cell r="C339" t="str">
            <v/>
          </cell>
          <cell r="D339" t="str">
            <v/>
          </cell>
          <cell r="E339" t="str">
            <v/>
          </cell>
          <cell r="G339" t="str">
            <v/>
          </cell>
          <cell r="H339" t="str">
            <v/>
          </cell>
        </row>
        <row r="340">
          <cell r="B340" t="str">
            <v/>
          </cell>
          <cell r="C340" t="str">
            <v/>
          </cell>
          <cell r="D340" t="str">
            <v/>
          </cell>
          <cell r="E340" t="str">
            <v/>
          </cell>
          <cell r="G340" t="str">
            <v/>
          </cell>
          <cell r="H340" t="str">
            <v/>
          </cell>
        </row>
        <row r="341">
          <cell r="B341" t="str">
            <v/>
          </cell>
          <cell r="C341" t="str">
            <v/>
          </cell>
          <cell r="D341" t="str">
            <v/>
          </cell>
          <cell r="E341" t="str">
            <v/>
          </cell>
          <cell r="G341" t="str">
            <v/>
          </cell>
          <cell r="H341" t="str">
            <v/>
          </cell>
        </row>
        <row r="342">
          <cell r="B342" t="str">
            <v/>
          </cell>
          <cell r="C342" t="str">
            <v/>
          </cell>
          <cell r="D342" t="str">
            <v/>
          </cell>
          <cell r="E342" t="str">
            <v/>
          </cell>
          <cell r="G342" t="str">
            <v/>
          </cell>
          <cell r="H342" t="str">
            <v/>
          </cell>
        </row>
        <row r="343">
          <cell r="B343" t="str">
            <v/>
          </cell>
          <cell r="C343" t="str">
            <v/>
          </cell>
          <cell r="D343" t="str">
            <v/>
          </cell>
          <cell r="E343" t="str">
            <v/>
          </cell>
          <cell r="G343" t="str">
            <v/>
          </cell>
          <cell r="H343" t="str">
            <v/>
          </cell>
        </row>
        <row r="344">
          <cell r="B344" t="str">
            <v/>
          </cell>
          <cell r="C344" t="str">
            <v/>
          </cell>
          <cell r="D344" t="str">
            <v/>
          </cell>
          <cell r="E344" t="str">
            <v/>
          </cell>
          <cell r="G344" t="str">
            <v/>
          </cell>
          <cell r="H344" t="str">
            <v/>
          </cell>
        </row>
        <row r="345">
          <cell r="B345" t="str">
            <v/>
          </cell>
          <cell r="C345" t="str">
            <v/>
          </cell>
          <cell r="D345" t="str">
            <v/>
          </cell>
          <cell r="E345" t="str">
            <v/>
          </cell>
          <cell r="G345" t="str">
            <v/>
          </cell>
          <cell r="H345" t="str">
            <v/>
          </cell>
        </row>
        <row r="346">
          <cell r="B346" t="str">
            <v/>
          </cell>
          <cell r="C346" t="str">
            <v/>
          </cell>
          <cell r="D346" t="str">
            <v/>
          </cell>
          <cell r="E346" t="str">
            <v/>
          </cell>
          <cell r="G346" t="str">
            <v/>
          </cell>
          <cell r="H346" t="str">
            <v/>
          </cell>
        </row>
        <row r="347">
          <cell r="B347" t="str">
            <v/>
          </cell>
          <cell r="C347" t="str">
            <v/>
          </cell>
          <cell r="D347" t="str">
            <v/>
          </cell>
          <cell r="E347" t="str">
            <v/>
          </cell>
          <cell r="G347" t="str">
            <v/>
          </cell>
          <cell r="H347" t="str">
            <v/>
          </cell>
        </row>
        <row r="348">
          <cell r="B348" t="str">
            <v/>
          </cell>
          <cell r="C348" t="str">
            <v/>
          </cell>
          <cell r="D348" t="str">
            <v/>
          </cell>
          <cell r="E348" t="str">
            <v/>
          </cell>
          <cell r="G348" t="str">
            <v/>
          </cell>
          <cell r="H348" t="str">
            <v/>
          </cell>
        </row>
        <row r="349">
          <cell r="B349" t="str">
            <v/>
          </cell>
          <cell r="C349" t="str">
            <v/>
          </cell>
          <cell r="D349" t="str">
            <v/>
          </cell>
          <cell r="E349" t="str">
            <v/>
          </cell>
          <cell r="G349" t="str">
            <v/>
          </cell>
          <cell r="H349" t="str">
            <v/>
          </cell>
        </row>
        <row r="350">
          <cell r="B350" t="str">
            <v/>
          </cell>
          <cell r="C350" t="str">
            <v/>
          </cell>
          <cell r="D350" t="str">
            <v/>
          </cell>
          <cell r="E350" t="str">
            <v/>
          </cell>
          <cell r="G350" t="str">
            <v/>
          </cell>
          <cell r="H350" t="str">
            <v/>
          </cell>
        </row>
        <row r="351">
          <cell r="B351" t="str">
            <v/>
          </cell>
          <cell r="C351" t="str">
            <v/>
          </cell>
          <cell r="D351" t="str">
            <v/>
          </cell>
          <cell r="E351" t="str">
            <v/>
          </cell>
          <cell r="G351" t="str">
            <v/>
          </cell>
          <cell r="H351" t="str">
            <v/>
          </cell>
        </row>
        <row r="352">
          <cell r="B352" t="str">
            <v/>
          </cell>
          <cell r="C352" t="str">
            <v/>
          </cell>
          <cell r="D352" t="str">
            <v/>
          </cell>
          <cell r="E352" t="str">
            <v/>
          </cell>
          <cell r="G352" t="str">
            <v/>
          </cell>
          <cell r="H352" t="str">
            <v/>
          </cell>
        </row>
        <row r="353">
          <cell r="B353" t="str">
            <v/>
          </cell>
          <cell r="C353" t="str">
            <v/>
          </cell>
          <cell r="D353" t="str">
            <v/>
          </cell>
          <cell r="E353" t="str">
            <v/>
          </cell>
          <cell r="G353" t="str">
            <v/>
          </cell>
          <cell r="H353" t="str">
            <v/>
          </cell>
        </row>
        <row r="354">
          <cell r="B354" t="str">
            <v/>
          </cell>
          <cell r="C354" t="str">
            <v/>
          </cell>
          <cell r="D354" t="str">
            <v/>
          </cell>
          <cell r="E354" t="str">
            <v/>
          </cell>
          <cell r="G354" t="str">
            <v/>
          </cell>
          <cell r="H354" t="str">
            <v/>
          </cell>
        </row>
        <row r="355">
          <cell r="B355" t="str">
            <v/>
          </cell>
          <cell r="C355" t="str">
            <v/>
          </cell>
          <cell r="D355" t="str">
            <v/>
          </cell>
          <cell r="E355" t="str">
            <v/>
          </cell>
          <cell r="G355" t="str">
            <v/>
          </cell>
          <cell r="H355" t="str">
            <v/>
          </cell>
        </row>
        <row r="356">
          <cell r="B356" t="str">
            <v/>
          </cell>
          <cell r="C356" t="str">
            <v/>
          </cell>
          <cell r="D356" t="str">
            <v/>
          </cell>
          <cell r="E356" t="str">
            <v/>
          </cell>
          <cell r="G356" t="str">
            <v/>
          </cell>
          <cell r="H356" t="str">
            <v/>
          </cell>
        </row>
        <row r="357">
          <cell r="B357" t="str">
            <v/>
          </cell>
          <cell r="C357" t="str">
            <v/>
          </cell>
          <cell r="D357" t="str">
            <v/>
          </cell>
          <cell r="E357" t="str">
            <v/>
          </cell>
          <cell r="G357" t="str">
            <v/>
          </cell>
          <cell r="H357" t="str">
            <v/>
          </cell>
        </row>
        <row r="358">
          <cell r="B358" t="str">
            <v/>
          </cell>
          <cell r="C358" t="str">
            <v/>
          </cell>
          <cell r="D358" t="str">
            <v/>
          </cell>
          <cell r="E358" t="str">
            <v/>
          </cell>
          <cell r="G358" t="str">
            <v/>
          </cell>
          <cell r="H358" t="str">
            <v/>
          </cell>
        </row>
        <row r="359">
          <cell r="B359" t="str">
            <v/>
          </cell>
          <cell r="C359" t="str">
            <v/>
          </cell>
          <cell r="D359" t="str">
            <v/>
          </cell>
          <cell r="E359" t="str">
            <v/>
          </cell>
          <cell r="G359" t="str">
            <v/>
          </cell>
          <cell r="H359" t="str">
            <v/>
          </cell>
        </row>
        <row r="360">
          <cell r="B360" t="str">
            <v/>
          </cell>
          <cell r="C360" t="str">
            <v/>
          </cell>
          <cell r="D360" t="str">
            <v/>
          </cell>
          <cell r="E360" t="str">
            <v/>
          </cell>
          <cell r="G360" t="str">
            <v/>
          </cell>
          <cell r="H360" t="str">
            <v/>
          </cell>
        </row>
        <row r="361">
          <cell r="B361" t="str">
            <v/>
          </cell>
          <cell r="C361" t="str">
            <v/>
          </cell>
          <cell r="D361" t="str">
            <v/>
          </cell>
          <cell r="E361" t="str">
            <v/>
          </cell>
          <cell r="G361" t="str">
            <v/>
          </cell>
          <cell r="H361" t="str">
            <v/>
          </cell>
        </row>
        <row r="362">
          <cell r="B362" t="str">
            <v/>
          </cell>
          <cell r="C362" t="str">
            <v/>
          </cell>
          <cell r="D362" t="str">
            <v/>
          </cell>
          <cell r="E362" t="str">
            <v/>
          </cell>
          <cell r="G362" t="str">
            <v/>
          </cell>
          <cell r="H362" t="str">
            <v/>
          </cell>
        </row>
        <row r="363">
          <cell r="B363" t="str">
            <v/>
          </cell>
          <cell r="C363" t="str">
            <v/>
          </cell>
          <cell r="D363" t="str">
            <v/>
          </cell>
          <cell r="E363" t="str">
            <v/>
          </cell>
          <cell r="G363" t="str">
            <v/>
          </cell>
          <cell r="H363" t="str">
            <v/>
          </cell>
        </row>
        <row r="364">
          <cell r="B364" t="str">
            <v/>
          </cell>
          <cell r="C364" t="str">
            <v/>
          </cell>
          <cell r="D364" t="str">
            <v/>
          </cell>
          <cell r="E364" t="str">
            <v/>
          </cell>
          <cell r="G364" t="str">
            <v/>
          </cell>
          <cell r="H364" t="str">
            <v/>
          </cell>
        </row>
        <row r="365">
          <cell r="B365" t="str">
            <v/>
          </cell>
          <cell r="C365" t="str">
            <v/>
          </cell>
          <cell r="D365" t="str">
            <v/>
          </cell>
          <cell r="E365" t="str">
            <v/>
          </cell>
          <cell r="G365" t="str">
            <v/>
          </cell>
          <cell r="H365" t="str">
            <v/>
          </cell>
        </row>
        <row r="366">
          <cell r="B366" t="str">
            <v/>
          </cell>
          <cell r="C366" t="str">
            <v/>
          </cell>
          <cell r="D366" t="str">
            <v/>
          </cell>
          <cell r="E366" t="str">
            <v/>
          </cell>
          <cell r="G366" t="str">
            <v/>
          </cell>
          <cell r="H366" t="str">
            <v/>
          </cell>
        </row>
        <row r="367">
          <cell r="B367" t="str">
            <v/>
          </cell>
          <cell r="C367" t="str">
            <v/>
          </cell>
          <cell r="D367" t="str">
            <v/>
          </cell>
          <cell r="E367" t="str">
            <v/>
          </cell>
          <cell r="G367" t="str">
            <v/>
          </cell>
          <cell r="H367" t="str">
            <v/>
          </cell>
        </row>
        <row r="368">
          <cell r="B368" t="str">
            <v/>
          </cell>
          <cell r="C368" t="str">
            <v/>
          </cell>
          <cell r="D368" t="str">
            <v/>
          </cell>
          <cell r="E368" t="str">
            <v/>
          </cell>
          <cell r="G368" t="str">
            <v/>
          </cell>
          <cell r="H368" t="str">
            <v/>
          </cell>
        </row>
        <row r="369">
          <cell r="B369" t="str">
            <v/>
          </cell>
          <cell r="C369" t="str">
            <v/>
          </cell>
          <cell r="D369" t="str">
            <v/>
          </cell>
          <cell r="E369" t="str">
            <v/>
          </cell>
          <cell r="G369" t="str">
            <v/>
          </cell>
          <cell r="H369" t="str">
            <v/>
          </cell>
        </row>
        <row r="370">
          <cell r="B370" t="str">
            <v/>
          </cell>
          <cell r="C370" t="str">
            <v/>
          </cell>
          <cell r="D370" t="str">
            <v/>
          </cell>
          <cell r="E370" t="str">
            <v/>
          </cell>
          <cell r="G370" t="str">
            <v/>
          </cell>
          <cell r="H370" t="str">
            <v/>
          </cell>
        </row>
        <row r="371">
          <cell r="B371" t="str">
            <v/>
          </cell>
          <cell r="C371" t="str">
            <v/>
          </cell>
          <cell r="D371" t="str">
            <v/>
          </cell>
          <cell r="E371" t="str">
            <v/>
          </cell>
          <cell r="G371" t="str">
            <v/>
          </cell>
          <cell r="H371" t="str">
            <v/>
          </cell>
        </row>
        <row r="372">
          <cell r="B372" t="str">
            <v/>
          </cell>
          <cell r="C372" t="str">
            <v/>
          </cell>
          <cell r="D372" t="str">
            <v/>
          </cell>
          <cell r="E372" t="str">
            <v/>
          </cell>
          <cell r="G372" t="str">
            <v/>
          </cell>
          <cell r="H372" t="str">
            <v/>
          </cell>
        </row>
        <row r="373">
          <cell r="B373" t="str">
            <v/>
          </cell>
          <cell r="C373" t="str">
            <v/>
          </cell>
          <cell r="D373" t="str">
            <v/>
          </cell>
          <cell r="E373" t="str">
            <v/>
          </cell>
          <cell r="G373" t="str">
            <v/>
          </cell>
          <cell r="H373" t="str">
            <v/>
          </cell>
        </row>
        <row r="374">
          <cell r="B374" t="str">
            <v/>
          </cell>
          <cell r="C374" t="str">
            <v/>
          </cell>
          <cell r="D374" t="str">
            <v/>
          </cell>
          <cell r="E374" t="str">
            <v/>
          </cell>
          <cell r="G374" t="str">
            <v/>
          </cell>
          <cell r="H374" t="str">
            <v/>
          </cell>
        </row>
        <row r="375">
          <cell r="B375" t="str">
            <v/>
          </cell>
          <cell r="C375" t="str">
            <v/>
          </cell>
          <cell r="D375" t="str">
            <v/>
          </cell>
          <cell r="E375" t="str">
            <v/>
          </cell>
          <cell r="G375" t="str">
            <v/>
          </cell>
          <cell r="H375" t="str">
            <v/>
          </cell>
        </row>
        <row r="376">
          <cell r="B376" t="str">
            <v/>
          </cell>
          <cell r="C376" t="str">
            <v/>
          </cell>
          <cell r="D376" t="str">
            <v/>
          </cell>
          <cell r="E376" t="str">
            <v/>
          </cell>
          <cell r="G376" t="str">
            <v/>
          </cell>
          <cell r="H376" t="str">
            <v/>
          </cell>
        </row>
        <row r="377">
          <cell r="B377" t="str">
            <v/>
          </cell>
          <cell r="C377" t="str">
            <v/>
          </cell>
          <cell r="D377" t="str">
            <v/>
          </cell>
          <cell r="E377" t="str">
            <v/>
          </cell>
          <cell r="G377" t="str">
            <v/>
          </cell>
          <cell r="H377" t="str">
            <v/>
          </cell>
        </row>
        <row r="378">
          <cell r="B378" t="str">
            <v/>
          </cell>
          <cell r="C378" t="str">
            <v/>
          </cell>
          <cell r="D378" t="str">
            <v/>
          </cell>
          <cell r="E378" t="str">
            <v/>
          </cell>
          <cell r="G378" t="str">
            <v/>
          </cell>
          <cell r="H378" t="str">
            <v/>
          </cell>
        </row>
        <row r="379">
          <cell r="B379" t="str">
            <v/>
          </cell>
          <cell r="C379" t="str">
            <v/>
          </cell>
          <cell r="D379" t="str">
            <v/>
          </cell>
          <cell r="E379" t="str">
            <v/>
          </cell>
          <cell r="G379" t="str">
            <v/>
          </cell>
          <cell r="H379" t="str">
            <v/>
          </cell>
        </row>
        <row r="380">
          <cell r="B380" t="str">
            <v/>
          </cell>
          <cell r="C380" t="str">
            <v/>
          </cell>
          <cell r="D380" t="str">
            <v/>
          </cell>
          <cell r="E380" t="str">
            <v/>
          </cell>
          <cell r="G380" t="str">
            <v/>
          </cell>
          <cell r="H380" t="str">
            <v/>
          </cell>
        </row>
        <row r="381">
          <cell r="B381" t="str">
            <v/>
          </cell>
          <cell r="C381" t="str">
            <v/>
          </cell>
          <cell r="D381" t="str">
            <v/>
          </cell>
          <cell r="E381" t="str">
            <v/>
          </cell>
          <cell r="G381" t="str">
            <v/>
          </cell>
          <cell r="H381" t="str">
            <v/>
          </cell>
        </row>
        <row r="382">
          <cell r="B382" t="str">
            <v/>
          </cell>
          <cell r="C382" t="str">
            <v/>
          </cell>
          <cell r="D382" t="str">
            <v/>
          </cell>
          <cell r="E382" t="str">
            <v/>
          </cell>
          <cell r="G382" t="str">
            <v/>
          </cell>
          <cell r="H382" t="str">
            <v/>
          </cell>
        </row>
        <row r="383">
          <cell r="B383" t="str">
            <v/>
          </cell>
          <cell r="C383" t="str">
            <v/>
          </cell>
          <cell r="D383" t="str">
            <v/>
          </cell>
          <cell r="E383" t="str">
            <v/>
          </cell>
          <cell r="G383" t="str">
            <v/>
          </cell>
          <cell r="H383" t="str">
            <v/>
          </cell>
        </row>
        <row r="384">
          <cell r="B384" t="str">
            <v/>
          </cell>
          <cell r="C384" t="str">
            <v/>
          </cell>
          <cell r="D384" t="str">
            <v/>
          </cell>
          <cell r="E384" t="str">
            <v/>
          </cell>
          <cell r="G384" t="str">
            <v/>
          </cell>
          <cell r="H384" t="str">
            <v/>
          </cell>
        </row>
        <row r="385">
          <cell r="B385" t="str">
            <v/>
          </cell>
          <cell r="C385" t="str">
            <v/>
          </cell>
          <cell r="D385" t="str">
            <v/>
          </cell>
          <cell r="E385" t="str">
            <v/>
          </cell>
          <cell r="G385" t="str">
            <v/>
          </cell>
          <cell r="H385" t="str">
            <v/>
          </cell>
        </row>
        <row r="386">
          <cell r="B386" t="str">
            <v/>
          </cell>
          <cell r="C386" t="str">
            <v/>
          </cell>
          <cell r="D386" t="str">
            <v/>
          </cell>
          <cell r="E386" t="str">
            <v/>
          </cell>
          <cell r="G386" t="str">
            <v/>
          </cell>
          <cell r="H386" t="str">
            <v/>
          </cell>
        </row>
        <row r="387">
          <cell r="B387" t="str">
            <v/>
          </cell>
          <cell r="C387" t="str">
            <v/>
          </cell>
          <cell r="D387" t="str">
            <v/>
          </cell>
          <cell r="E387" t="str">
            <v/>
          </cell>
          <cell r="G387" t="str">
            <v/>
          </cell>
          <cell r="H387" t="str">
            <v/>
          </cell>
        </row>
        <row r="388">
          <cell r="B388" t="str">
            <v/>
          </cell>
          <cell r="C388" t="str">
            <v/>
          </cell>
          <cell r="D388" t="str">
            <v/>
          </cell>
          <cell r="E388" t="str">
            <v/>
          </cell>
          <cell r="G388" t="str">
            <v/>
          </cell>
          <cell r="H388" t="str">
            <v/>
          </cell>
        </row>
        <row r="389">
          <cell r="B389" t="str">
            <v/>
          </cell>
          <cell r="C389" t="str">
            <v/>
          </cell>
          <cell r="D389" t="str">
            <v/>
          </cell>
          <cell r="E389" t="str">
            <v/>
          </cell>
          <cell r="G389" t="str">
            <v/>
          </cell>
          <cell r="H389" t="str">
            <v/>
          </cell>
        </row>
        <row r="390">
          <cell r="B390" t="str">
            <v/>
          </cell>
          <cell r="C390" t="str">
            <v/>
          </cell>
          <cell r="D390" t="str">
            <v/>
          </cell>
          <cell r="E390" t="str">
            <v/>
          </cell>
          <cell r="G390" t="str">
            <v/>
          </cell>
          <cell r="H390" t="str">
            <v/>
          </cell>
        </row>
        <row r="391">
          <cell r="B391" t="str">
            <v/>
          </cell>
          <cell r="C391" t="str">
            <v/>
          </cell>
          <cell r="D391" t="str">
            <v/>
          </cell>
          <cell r="E391" t="str">
            <v/>
          </cell>
          <cell r="G391" t="str">
            <v/>
          </cell>
          <cell r="H391" t="str">
            <v/>
          </cell>
        </row>
        <row r="392">
          <cell r="B392" t="str">
            <v/>
          </cell>
          <cell r="C392" t="str">
            <v/>
          </cell>
          <cell r="D392" t="str">
            <v/>
          </cell>
          <cell r="E392" t="str">
            <v/>
          </cell>
          <cell r="G392" t="str">
            <v/>
          </cell>
          <cell r="H392" t="str">
            <v/>
          </cell>
        </row>
        <row r="393">
          <cell r="B393" t="str">
            <v/>
          </cell>
          <cell r="C393" t="str">
            <v/>
          </cell>
          <cell r="D393" t="str">
            <v/>
          </cell>
          <cell r="E393" t="str">
            <v/>
          </cell>
          <cell r="G393" t="str">
            <v/>
          </cell>
          <cell r="H393" t="str">
            <v/>
          </cell>
        </row>
        <row r="394">
          <cell r="B394" t="str">
            <v/>
          </cell>
          <cell r="C394" t="str">
            <v/>
          </cell>
          <cell r="D394" t="str">
            <v/>
          </cell>
          <cell r="E394" t="str">
            <v/>
          </cell>
          <cell r="G394" t="str">
            <v/>
          </cell>
          <cell r="H394" t="str">
            <v/>
          </cell>
        </row>
        <row r="395">
          <cell r="B395" t="str">
            <v/>
          </cell>
          <cell r="C395" t="str">
            <v/>
          </cell>
          <cell r="D395" t="str">
            <v/>
          </cell>
          <cell r="E395" t="str">
            <v/>
          </cell>
          <cell r="G395" t="str">
            <v/>
          </cell>
          <cell r="H395" t="str">
            <v/>
          </cell>
        </row>
        <row r="396">
          <cell r="B396" t="str">
            <v/>
          </cell>
          <cell r="C396" t="str">
            <v/>
          </cell>
          <cell r="D396" t="str">
            <v/>
          </cell>
          <cell r="E396" t="str">
            <v/>
          </cell>
          <cell r="G396" t="str">
            <v/>
          </cell>
          <cell r="H396" t="str">
            <v/>
          </cell>
        </row>
        <row r="397">
          <cell r="B397" t="str">
            <v/>
          </cell>
          <cell r="C397" t="str">
            <v/>
          </cell>
          <cell r="D397" t="str">
            <v/>
          </cell>
          <cell r="E397" t="str">
            <v/>
          </cell>
          <cell r="G397" t="str">
            <v/>
          </cell>
          <cell r="H397" t="str">
            <v/>
          </cell>
        </row>
        <row r="398">
          <cell r="B398" t="str">
            <v/>
          </cell>
          <cell r="C398" t="str">
            <v/>
          </cell>
          <cell r="D398" t="str">
            <v/>
          </cell>
          <cell r="E398" t="str">
            <v/>
          </cell>
          <cell r="G398" t="str">
            <v/>
          </cell>
          <cell r="H39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H28"/>
  <sheetViews>
    <sheetView tabSelected="1" zoomScalePageLayoutView="0" workbookViewId="0" topLeftCell="A1">
      <selection activeCell="E2" sqref="E2"/>
    </sheetView>
  </sheetViews>
  <sheetFormatPr defaultColWidth="9.00390625" defaultRowHeight="12.75"/>
  <cols>
    <col min="1" max="1" width="4.375" style="85" customWidth="1"/>
    <col min="2" max="2" width="38.25390625" style="85" customWidth="1"/>
    <col min="3" max="3" width="7.75390625" style="85" customWidth="1"/>
    <col min="4" max="4" width="27.625" style="85" customWidth="1"/>
    <col min="5" max="16384" width="9.125" style="85" customWidth="1"/>
  </cols>
  <sheetData>
    <row r="3" ht="12.75">
      <c r="A3" s="85" t="s">
        <v>138</v>
      </c>
    </row>
    <row r="5" ht="12.75">
      <c r="A5" s="85" t="s">
        <v>139</v>
      </c>
    </row>
    <row r="7" spans="1:3" ht="14.25" customHeight="1">
      <c r="A7" s="85" t="s">
        <v>140</v>
      </c>
      <c r="B7" s="161"/>
      <c r="C7" s="161"/>
    </row>
    <row r="8" ht="12.75">
      <c r="A8" s="85" t="s">
        <v>129</v>
      </c>
    </row>
    <row r="10" spans="1:6" ht="18">
      <c r="A10" s="199" t="s">
        <v>13</v>
      </c>
      <c r="B10" s="199"/>
      <c r="C10" s="199"/>
      <c r="D10" s="199"/>
      <c r="E10" s="88"/>
      <c r="F10" s="88"/>
    </row>
    <row r="11" spans="1:6" ht="18">
      <c r="A11" s="86"/>
      <c r="B11" s="87"/>
      <c r="C11" s="87"/>
      <c r="D11" s="88"/>
      <c r="E11" s="88"/>
      <c r="F11" s="88"/>
    </row>
    <row r="12" spans="1:6" ht="12.75">
      <c r="A12" s="162" t="s">
        <v>130</v>
      </c>
      <c r="B12" s="205" t="s">
        <v>132</v>
      </c>
      <c r="C12" s="206"/>
      <c r="D12" s="163">
        <f>Strelovod!F50</f>
        <v>0</v>
      </c>
      <c r="E12" s="88"/>
      <c r="F12" s="88"/>
    </row>
    <row r="13" spans="1:4" ht="12.75">
      <c r="A13" s="162" t="s">
        <v>131</v>
      </c>
      <c r="B13" s="188" t="s">
        <v>133</v>
      </c>
      <c r="C13" s="189"/>
      <c r="D13" s="163">
        <f>SUM(D14:D18)</f>
        <v>0</v>
      </c>
    </row>
    <row r="14" spans="1:4" ht="12.75">
      <c r="A14" s="164" t="s">
        <v>14</v>
      </c>
      <c r="B14" s="190" t="s">
        <v>134</v>
      </c>
      <c r="C14" s="191"/>
      <c r="D14" s="165">
        <f>'Gradbeno obrtniška dela'!F11</f>
        <v>0</v>
      </c>
    </row>
    <row r="15" spans="1:4" ht="12.75">
      <c r="A15" s="166" t="s">
        <v>16</v>
      </c>
      <c r="B15" s="192" t="s">
        <v>135</v>
      </c>
      <c r="C15" s="193"/>
      <c r="D15" s="165">
        <f>'Gradbeno obrtniška dela'!F13</f>
        <v>0</v>
      </c>
    </row>
    <row r="16" spans="1:4" ht="12.75">
      <c r="A16" s="166" t="s">
        <v>18</v>
      </c>
      <c r="B16" s="192" t="s">
        <v>137</v>
      </c>
      <c r="C16" s="193"/>
      <c r="D16" s="165">
        <f>'Gradbeno obrtniška dela'!F15</f>
        <v>0</v>
      </c>
    </row>
    <row r="17" spans="1:4" ht="12.75">
      <c r="A17" s="166" t="s">
        <v>20</v>
      </c>
      <c r="B17" s="194" t="s">
        <v>136</v>
      </c>
      <c r="C17" s="195"/>
      <c r="D17" s="167">
        <f>'Gradbeno obrtniška dela'!F17</f>
        <v>0</v>
      </c>
    </row>
    <row r="18" spans="1:4" ht="12.75">
      <c r="A18" s="166" t="s">
        <v>202</v>
      </c>
      <c r="B18" s="194" t="s">
        <v>227</v>
      </c>
      <c r="C18" s="195"/>
      <c r="D18" s="167">
        <f>'Gradbeno obrtniška dela'!F19</f>
        <v>0</v>
      </c>
    </row>
    <row r="19" spans="1:4" ht="12.75">
      <c r="A19" s="204" t="s">
        <v>231</v>
      </c>
      <c r="B19" s="204"/>
      <c r="C19" s="204"/>
      <c r="D19" s="168">
        <f>ROUND(SUM(D14:D18),2)</f>
        <v>0</v>
      </c>
    </row>
    <row r="20" spans="1:4" ht="16.5" customHeight="1">
      <c r="A20" s="201" t="s">
        <v>206</v>
      </c>
      <c r="B20" s="202"/>
      <c r="C20" s="203"/>
      <c r="D20" s="169">
        <f>ROUND((D12+D13),2)</f>
        <v>0</v>
      </c>
    </row>
    <row r="21" spans="1:4" ht="16.5" customHeight="1">
      <c r="A21" s="198" t="s">
        <v>142</v>
      </c>
      <c r="B21" s="198"/>
      <c r="C21" s="170">
        <v>0.1</v>
      </c>
      <c r="D21" s="169">
        <f>ROUND(D20*C21,2)</f>
        <v>0</v>
      </c>
    </row>
    <row r="22" spans="1:8" ht="16.5" customHeight="1">
      <c r="A22" s="197" t="s">
        <v>141</v>
      </c>
      <c r="B22" s="197"/>
      <c r="C22" s="197"/>
      <c r="D22" s="171">
        <f>ROUND(D20+D21,2)</f>
        <v>0</v>
      </c>
      <c r="H22" s="172"/>
    </row>
    <row r="23" spans="1:4" ht="16.5" customHeight="1">
      <c r="A23" s="198" t="s">
        <v>207</v>
      </c>
      <c r="B23" s="198"/>
      <c r="C23" s="198"/>
      <c r="D23" s="169">
        <f>ROUND(D22*0.22,2)</f>
        <v>0</v>
      </c>
    </row>
    <row r="24" spans="1:4" ht="16.5" customHeight="1">
      <c r="A24" s="200" t="s">
        <v>143</v>
      </c>
      <c r="B24" s="200"/>
      <c r="C24" s="200"/>
      <c r="D24" s="173">
        <f>D22+D23</f>
        <v>0</v>
      </c>
    </row>
    <row r="27" ht="12.75">
      <c r="A27" s="85" t="s">
        <v>203</v>
      </c>
    </row>
    <row r="28" spans="1:2" ht="27.75" customHeight="1">
      <c r="A28" s="196" t="s">
        <v>204</v>
      </c>
      <c r="B28" s="196"/>
    </row>
  </sheetData>
  <sheetProtection password="CC26" sheet="1"/>
  <mergeCells count="15">
    <mergeCell ref="A28:B28"/>
    <mergeCell ref="A22:C22"/>
    <mergeCell ref="A23:C23"/>
    <mergeCell ref="A10:D10"/>
    <mergeCell ref="A24:C24"/>
    <mergeCell ref="A20:C20"/>
    <mergeCell ref="A21:B21"/>
    <mergeCell ref="A19:C19"/>
    <mergeCell ref="B12:C12"/>
    <mergeCell ref="B13:C13"/>
    <mergeCell ref="B14:C14"/>
    <mergeCell ref="B15:C15"/>
    <mergeCell ref="B16:C16"/>
    <mergeCell ref="B17:C17"/>
    <mergeCell ref="B18:C18"/>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2:C56"/>
  <sheetViews>
    <sheetView zoomScaleSheetLayoutView="100" zoomScalePageLayoutView="0" workbookViewId="0" topLeftCell="A1">
      <selection activeCell="E3" sqref="E3"/>
    </sheetView>
  </sheetViews>
  <sheetFormatPr defaultColWidth="9.00390625" defaultRowHeight="12.75"/>
  <cols>
    <col min="1" max="1" width="4.00390625" style="153" customWidth="1"/>
    <col min="2" max="2" width="9.125" style="153" customWidth="1"/>
    <col min="3" max="3" width="76.625" style="153" customWidth="1"/>
    <col min="4" max="16384" width="9.125" style="153" customWidth="1"/>
  </cols>
  <sheetData>
    <row r="2" spans="2:3" ht="15.75">
      <c r="B2" s="152" t="s">
        <v>197</v>
      </c>
      <c r="C2" s="152" t="s">
        <v>196</v>
      </c>
    </row>
    <row r="3" ht="38.25">
      <c r="C3" s="154" t="s">
        <v>195</v>
      </c>
    </row>
    <row r="4" ht="25.5">
      <c r="C4" s="154" t="s">
        <v>194</v>
      </c>
    </row>
    <row r="5" spans="2:3" ht="12.75">
      <c r="B5" s="155">
        <v>1</v>
      </c>
      <c r="C5" s="156" t="s">
        <v>193</v>
      </c>
    </row>
    <row r="6" spans="2:3" ht="38.25">
      <c r="B6" s="155">
        <v>2</v>
      </c>
      <c r="C6" s="156" t="s">
        <v>192</v>
      </c>
    </row>
    <row r="7" spans="2:3" ht="12.75">
      <c r="B7" s="155">
        <v>3</v>
      </c>
      <c r="C7" s="156" t="s">
        <v>191</v>
      </c>
    </row>
    <row r="8" spans="2:3" ht="25.5">
      <c r="B8" s="155">
        <v>4</v>
      </c>
      <c r="C8" s="156" t="s">
        <v>190</v>
      </c>
    </row>
    <row r="9" spans="2:3" ht="25.5">
      <c r="B9" s="155">
        <v>5</v>
      </c>
      <c r="C9" s="156" t="s">
        <v>189</v>
      </c>
    </row>
    <row r="10" spans="2:3" ht="12.75">
      <c r="B10" s="155">
        <v>6</v>
      </c>
      <c r="C10" s="156" t="s">
        <v>188</v>
      </c>
    </row>
    <row r="11" spans="2:3" ht="51">
      <c r="B11" s="155">
        <v>7</v>
      </c>
      <c r="C11" s="157" t="s">
        <v>187</v>
      </c>
    </row>
    <row r="12" spans="2:3" ht="25.5">
      <c r="B12" s="155">
        <v>8</v>
      </c>
      <c r="C12" s="156" t="s">
        <v>186</v>
      </c>
    </row>
    <row r="13" spans="2:3" ht="12.75">
      <c r="B13" s="155">
        <v>9</v>
      </c>
      <c r="C13" s="156" t="s">
        <v>185</v>
      </c>
    </row>
    <row r="14" spans="2:3" ht="25.5">
      <c r="B14" s="155">
        <v>10</v>
      </c>
      <c r="C14" s="156" t="s">
        <v>184</v>
      </c>
    </row>
    <row r="15" spans="2:3" ht="38.25">
      <c r="B15" s="155">
        <v>11</v>
      </c>
      <c r="C15" s="156" t="s">
        <v>183</v>
      </c>
    </row>
    <row r="16" spans="2:3" ht="25.5">
      <c r="B16" s="155">
        <v>12</v>
      </c>
      <c r="C16" s="156" t="s">
        <v>182</v>
      </c>
    </row>
    <row r="17" spans="2:3" ht="25.5">
      <c r="B17" s="155">
        <v>13</v>
      </c>
      <c r="C17" s="156" t="s">
        <v>181</v>
      </c>
    </row>
    <row r="18" spans="2:3" ht="12.75">
      <c r="B18" s="155">
        <v>14</v>
      </c>
      <c r="C18" s="156" t="s">
        <v>180</v>
      </c>
    </row>
    <row r="19" spans="2:3" ht="25.5">
      <c r="B19" s="155">
        <v>15</v>
      </c>
      <c r="C19" s="156" t="s">
        <v>179</v>
      </c>
    </row>
    <row r="20" spans="2:3" ht="12.75">
      <c r="B20" s="155">
        <v>16</v>
      </c>
      <c r="C20" s="156" t="s">
        <v>178</v>
      </c>
    </row>
    <row r="21" spans="2:3" ht="25.5">
      <c r="B21" s="155">
        <v>17</v>
      </c>
      <c r="C21" s="156" t="s">
        <v>177</v>
      </c>
    </row>
    <row r="22" spans="2:3" ht="25.5">
      <c r="B22" s="155">
        <v>18</v>
      </c>
      <c r="C22" s="156" t="s">
        <v>176</v>
      </c>
    </row>
    <row r="23" spans="2:3" ht="38.25">
      <c r="B23" s="155">
        <v>19</v>
      </c>
      <c r="C23" s="156" t="s">
        <v>175</v>
      </c>
    </row>
    <row r="24" spans="2:3" ht="12.75">
      <c r="B24" s="155">
        <v>20</v>
      </c>
      <c r="C24" s="156" t="s">
        <v>174</v>
      </c>
    </row>
    <row r="25" spans="2:3" ht="51">
      <c r="B25" s="155">
        <v>21</v>
      </c>
      <c r="C25" s="156" t="s">
        <v>173</v>
      </c>
    </row>
    <row r="26" spans="2:3" ht="63.75">
      <c r="B26" s="155">
        <v>22</v>
      </c>
      <c r="C26" s="156" t="s">
        <v>172</v>
      </c>
    </row>
    <row r="27" spans="2:3" ht="76.5">
      <c r="B27" s="155">
        <v>23</v>
      </c>
      <c r="C27" s="156" t="s">
        <v>171</v>
      </c>
    </row>
    <row r="28" spans="2:3" s="158" customFormat="1" ht="51">
      <c r="B28" s="159">
        <v>24</v>
      </c>
      <c r="C28" s="157" t="s">
        <v>170</v>
      </c>
    </row>
    <row r="29" spans="1:3" ht="51">
      <c r="A29" s="158"/>
      <c r="B29" s="159">
        <v>25</v>
      </c>
      <c r="C29" s="156" t="s">
        <v>169</v>
      </c>
    </row>
    <row r="30" spans="2:3" ht="12.75">
      <c r="B30" s="155">
        <v>26</v>
      </c>
      <c r="C30" s="156" t="s">
        <v>168</v>
      </c>
    </row>
    <row r="31" spans="2:3" ht="51">
      <c r="B31" s="155">
        <v>27</v>
      </c>
      <c r="C31" s="156" t="s">
        <v>167</v>
      </c>
    </row>
    <row r="32" spans="2:3" ht="76.5">
      <c r="B32" s="155">
        <v>28</v>
      </c>
      <c r="C32" s="156" t="s">
        <v>166</v>
      </c>
    </row>
    <row r="33" spans="2:3" ht="51">
      <c r="B33" s="155">
        <v>29</v>
      </c>
      <c r="C33" s="156" t="s">
        <v>165</v>
      </c>
    </row>
    <row r="34" spans="2:3" ht="102">
      <c r="B34" s="155">
        <v>30</v>
      </c>
      <c r="C34" s="156" t="s">
        <v>164</v>
      </c>
    </row>
    <row r="35" spans="2:3" ht="25.5">
      <c r="B35" s="155">
        <v>31</v>
      </c>
      <c r="C35" s="156" t="s">
        <v>163</v>
      </c>
    </row>
    <row r="36" spans="2:3" ht="25.5">
      <c r="B36" s="155">
        <v>32</v>
      </c>
      <c r="C36" s="156" t="s">
        <v>162</v>
      </c>
    </row>
    <row r="37" spans="2:3" ht="25.5">
      <c r="B37" s="155">
        <v>33</v>
      </c>
      <c r="C37" s="156" t="s">
        <v>161</v>
      </c>
    </row>
    <row r="38" spans="2:3" ht="12.75">
      <c r="B38" s="155">
        <v>34</v>
      </c>
      <c r="C38" s="156" t="s">
        <v>200</v>
      </c>
    </row>
    <row r="39" spans="2:3" ht="25.5">
      <c r="B39" s="155">
        <v>35</v>
      </c>
      <c r="C39" s="156" t="s">
        <v>201</v>
      </c>
    </row>
    <row r="40" spans="2:3" ht="25.5">
      <c r="B40" s="155">
        <v>36</v>
      </c>
      <c r="C40" s="156" t="s">
        <v>160</v>
      </c>
    </row>
    <row r="41" spans="2:3" ht="12.75">
      <c r="B41" s="155">
        <v>37</v>
      </c>
      <c r="C41" s="156" t="s">
        <v>159</v>
      </c>
    </row>
    <row r="42" spans="2:3" ht="12.75">
      <c r="B42" s="155">
        <v>38</v>
      </c>
      <c r="C42" s="156" t="s">
        <v>158</v>
      </c>
    </row>
    <row r="43" spans="2:3" ht="12.75">
      <c r="B43" s="155">
        <v>39</v>
      </c>
      <c r="C43" s="156" t="s">
        <v>157</v>
      </c>
    </row>
    <row r="44" spans="2:3" ht="38.25">
      <c r="B44" s="155">
        <v>40</v>
      </c>
      <c r="C44" s="156" t="s">
        <v>156</v>
      </c>
    </row>
    <row r="45" spans="2:3" ht="25.5">
      <c r="B45" s="155">
        <v>41</v>
      </c>
      <c r="C45" s="160" t="s">
        <v>155</v>
      </c>
    </row>
    <row r="46" spans="2:3" ht="25.5">
      <c r="B46" s="155">
        <v>42</v>
      </c>
      <c r="C46" s="156" t="s">
        <v>154</v>
      </c>
    </row>
    <row r="47" spans="2:3" ht="12.75">
      <c r="B47" s="155">
        <v>43</v>
      </c>
      <c r="C47" s="156" t="s">
        <v>153</v>
      </c>
    </row>
    <row r="48" spans="2:3" ht="38.25">
      <c r="B48" s="155">
        <v>44</v>
      </c>
      <c r="C48" s="154" t="s">
        <v>152</v>
      </c>
    </row>
    <row r="49" spans="2:3" ht="25.5">
      <c r="B49" s="155">
        <v>45</v>
      </c>
      <c r="C49" s="156" t="s">
        <v>151</v>
      </c>
    </row>
    <row r="50" spans="2:3" ht="38.25">
      <c r="B50" s="155">
        <v>46</v>
      </c>
      <c r="C50" s="156" t="s">
        <v>150</v>
      </c>
    </row>
    <row r="51" spans="2:3" ht="25.5">
      <c r="B51" s="155">
        <v>47</v>
      </c>
      <c r="C51" s="156" t="s">
        <v>149</v>
      </c>
    </row>
    <row r="52" spans="2:3" ht="25.5">
      <c r="B52" s="155">
        <v>48</v>
      </c>
      <c r="C52" s="154" t="s">
        <v>148</v>
      </c>
    </row>
    <row r="53" spans="2:3" ht="12.75">
      <c r="B53" s="155">
        <v>49</v>
      </c>
      <c r="C53" s="156" t="s">
        <v>147</v>
      </c>
    </row>
    <row r="54" spans="2:3" ht="12.75">
      <c r="B54" s="155">
        <v>50</v>
      </c>
      <c r="C54" s="156" t="s">
        <v>146</v>
      </c>
    </row>
    <row r="55" spans="2:3" ht="25.5">
      <c r="B55" s="155">
        <v>51</v>
      </c>
      <c r="C55" s="156" t="s">
        <v>145</v>
      </c>
    </row>
    <row r="56" spans="2:3" ht="25.5">
      <c r="B56" s="155">
        <v>52</v>
      </c>
      <c r="C56" s="154" t="s">
        <v>144</v>
      </c>
    </row>
  </sheetData>
  <sheetProtection password="CC26" sheet="1"/>
  <printOptions/>
  <pageMargins left="0.7" right="0.7" top="0.75" bottom="0.75" header="0.3" footer="0.3"/>
  <pageSetup horizontalDpi="600" verticalDpi="600" orientation="portrait" paperSize="9" scale="76" r:id="rId1"/>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AO52"/>
  <sheetViews>
    <sheetView zoomScale="145" zoomScaleNormal="145" zoomScaleSheetLayoutView="100" zoomScalePageLayoutView="0" workbookViewId="0" topLeftCell="A1">
      <pane ySplit="1" topLeftCell="A2" activePane="bottomLeft" state="frozen"/>
      <selection pane="topLeft" activeCell="A1" sqref="A1"/>
      <selection pane="bottomLeft" activeCell="G7" sqref="G7"/>
    </sheetView>
  </sheetViews>
  <sheetFormatPr defaultColWidth="9.00390625" defaultRowHeight="12.75"/>
  <cols>
    <col min="1" max="1" width="4.625" style="147" customWidth="1"/>
    <col min="2" max="2" width="55.625" style="148" customWidth="1"/>
    <col min="3" max="3" width="6.25390625" style="149" customWidth="1"/>
    <col min="4" max="4" width="8.625" style="150" customWidth="1"/>
    <col min="5" max="5" width="9.125" style="150" customWidth="1"/>
    <col min="6" max="6" width="10.75390625" style="151" bestFit="1" customWidth="1"/>
    <col min="7" max="7" width="14.00390625" style="101" customWidth="1"/>
    <col min="8" max="8" width="13.125" style="101" customWidth="1"/>
    <col min="9" max="9" width="15.25390625" style="101" customWidth="1"/>
    <col min="10" max="10" width="15.375" style="101" customWidth="1"/>
    <col min="11" max="41" width="9.125" style="102" customWidth="1"/>
    <col min="42" max="16384" width="9.125" style="124" customWidth="1"/>
  </cols>
  <sheetData>
    <row r="1" spans="1:41" s="101" customFormat="1" ht="12.75">
      <c r="A1" s="96"/>
      <c r="B1" s="97"/>
      <c r="C1" s="98"/>
      <c r="D1" s="98"/>
      <c r="E1" s="99"/>
      <c r="F1" s="100"/>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row>
    <row r="2" spans="1:41" s="101" customFormat="1" ht="12.75">
      <c r="A2" s="96"/>
      <c r="B2" s="97"/>
      <c r="C2" s="98"/>
      <c r="D2" s="98"/>
      <c r="E2" s="99"/>
      <c r="F2" s="100"/>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row>
    <row r="3" spans="1:41" s="101" customFormat="1" ht="15.75" customHeight="1">
      <c r="A3" s="208" t="s">
        <v>8</v>
      </c>
      <c r="B3" s="208"/>
      <c r="C3" s="208"/>
      <c r="D3" s="208"/>
      <c r="E3" s="208"/>
      <c r="F3" s="208"/>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row>
    <row r="4" spans="1:41" s="101" customFormat="1" ht="15.75" customHeight="1">
      <c r="A4" s="208" t="s">
        <v>9</v>
      </c>
      <c r="B4" s="208"/>
      <c r="C4" s="208"/>
      <c r="D4" s="208"/>
      <c r="E4" s="208"/>
      <c r="F4" s="208"/>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row>
    <row r="5" spans="1:41" s="101" customFormat="1" ht="15.75" customHeight="1">
      <c r="A5" s="208" t="s">
        <v>10</v>
      </c>
      <c r="B5" s="208"/>
      <c r="C5" s="208"/>
      <c r="D5" s="208"/>
      <c r="E5" s="208"/>
      <c r="F5" s="208"/>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row>
    <row r="6" spans="1:41" s="101" customFormat="1" ht="15.75">
      <c r="A6" s="103"/>
      <c r="B6" s="104"/>
      <c r="C6" s="105"/>
      <c r="D6" s="106"/>
      <c r="E6" s="107"/>
      <c r="F6" s="100"/>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row>
    <row r="7" spans="1:41" s="101" customFormat="1" ht="30.75" customHeight="1">
      <c r="A7" s="207" t="s">
        <v>205</v>
      </c>
      <c r="B7" s="207"/>
      <c r="C7" s="207"/>
      <c r="D7" s="207"/>
      <c r="E7" s="207"/>
      <c r="F7" s="207"/>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row>
    <row r="8" spans="1:41" s="101" customFormat="1" ht="16.5" thickBot="1">
      <c r="A8" s="103"/>
      <c r="B8" s="104"/>
      <c r="C8" s="105"/>
      <c r="D8" s="106"/>
      <c r="E8" s="107"/>
      <c r="F8" s="100"/>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row>
    <row r="9" spans="1:41" s="101" customFormat="1" ht="12.75">
      <c r="A9" s="108" t="s">
        <v>1</v>
      </c>
      <c r="B9" s="109" t="s">
        <v>2</v>
      </c>
      <c r="C9" s="110" t="s">
        <v>71</v>
      </c>
      <c r="D9" s="110" t="s">
        <v>3</v>
      </c>
      <c r="E9" s="110" t="s">
        <v>72</v>
      </c>
      <c r="F9" s="110" t="s">
        <v>73</v>
      </c>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row>
    <row r="10" spans="1:41" s="117" customFormat="1" ht="12.75">
      <c r="A10" s="111"/>
      <c r="B10" s="112"/>
      <c r="C10" s="113"/>
      <c r="D10" s="114"/>
      <c r="E10" s="115"/>
      <c r="F10" s="116"/>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row>
    <row r="11" spans="1:41" s="117" customFormat="1" ht="51">
      <c r="A11" s="119">
        <v>1</v>
      </c>
      <c r="B11" s="120" t="s">
        <v>74</v>
      </c>
      <c r="C11" s="121" t="s">
        <v>0</v>
      </c>
      <c r="D11" s="121">
        <v>98</v>
      </c>
      <c r="E11" s="186"/>
      <c r="F11" s="122">
        <f>E11*D11</f>
        <v>0</v>
      </c>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row>
    <row r="12" spans="1:41" s="117" customFormat="1" ht="12.75">
      <c r="A12" s="119"/>
      <c r="B12" s="120"/>
      <c r="C12" s="121"/>
      <c r="D12" s="121"/>
      <c r="E12" s="186"/>
      <c r="F12" s="122"/>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row>
    <row r="13" spans="1:41" s="117" customFormat="1" ht="38.25">
      <c r="A13" s="119">
        <v>2</v>
      </c>
      <c r="B13" s="120" t="s">
        <v>75</v>
      </c>
      <c r="C13" s="121" t="s">
        <v>0</v>
      </c>
      <c r="D13" s="121">
        <v>80</v>
      </c>
      <c r="E13" s="186"/>
      <c r="F13" s="122">
        <f>D13*E13</f>
        <v>0</v>
      </c>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row>
    <row r="14" spans="1:41" s="117" customFormat="1" ht="12.75">
      <c r="A14" s="119"/>
      <c r="B14" s="120"/>
      <c r="C14" s="121"/>
      <c r="D14" s="121"/>
      <c r="E14" s="186"/>
      <c r="F14" s="122"/>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row>
    <row r="15" spans="1:41" s="117" customFormat="1" ht="38.25">
      <c r="A15" s="119">
        <v>3</v>
      </c>
      <c r="B15" s="120" t="s">
        <v>76</v>
      </c>
      <c r="C15" s="121" t="s">
        <v>0</v>
      </c>
      <c r="D15" s="121">
        <v>2</v>
      </c>
      <c r="E15" s="186"/>
      <c r="F15" s="122">
        <f>E15*D15</f>
        <v>0</v>
      </c>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row>
    <row r="16" spans="1:41" s="117" customFormat="1" ht="12.75">
      <c r="A16" s="119"/>
      <c r="B16" s="120"/>
      <c r="C16" s="121"/>
      <c r="D16" s="121"/>
      <c r="E16" s="186"/>
      <c r="F16" s="122"/>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row>
    <row r="17" spans="1:41" s="117" customFormat="1" ht="51">
      <c r="A17" s="119">
        <v>4</v>
      </c>
      <c r="B17" s="120" t="s">
        <v>77</v>
      </c>
      <c r="C17" s="121" t="s">
        <v>0</v>
      </c>
      <c r="D17" s="121">
        <v>18</v>
      </c>
      <c r="E17" s="186"/>
      <c r="F17" s="122">
        <f>D17*E17</f>
        <v>0</v>
      </c>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row>
    <row r="18" spans="1:41" s="117" customFormat="1" ht="12.75">
      <c r="A18" s="119"/>
      <c r="B18" s="120"/>
      <c r="C18" s="121"/>
      <c r="D18" s="121"/>
      <c r="E18" s="186"/>
      <c r="F18" s="122"/>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row>
    <row r="19" spans="1:41" s="117" customFormat="1" ht="25.5">
      <c r="A19" s="119">
        <v>5</v>
      </c>
      <c r="B19" s="120" t="s">
        <v>78</v>
      </c>
      <c r="C19" s="121" t="s">
        <v>0</v>
      </c>
      <c r="D19" s="121">
        <v>3</v>
      </c>
      <c r="E19" s="186"/>
      <c r="F19" s="122">
        <f>E19*D19</f>
        <v>0</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41" s="117" customFormat="1" ht="12.75">
      <c r="A20" s="119"/>
      <c r="B20" s="120"/>
      <c r="C20" s="121"/>
      <c r="D20" s="121"/>
      <c r="E20" s="186"/>
      <c r="F20" s="122"/>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1:41" s="117" customFormat="1" ht="38.25">
      <c r="A21" s="119">
        <v>6</v>
      </c>
      <c r="B21" s="120" t="s">
        <v>79</v>
      </c>
      <c r="C21" s="121" t="s">
        <v>0</v>
      </c>
      <c r="D21" s="121">
        <v>12</v>
      </c>
      <c r="E21" s="186"/>
      <c r="F21" s="122">
        <f>E21*D21</f>
        <v>0</v>
      </c>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1:41" s="117" customFormat="1" ht="12.75">
      <c r="A22" s="119"/>
      <c r="B22" s="120"/>
      <c r="C22" s="121"/>
      <c r="D22" s="121"/>
      <c r="E22" s="186"/>
      <c r="F22" s="122"/>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row>
    <row r="23" spans="1:41" s="117" customFormat="1" ht="38.25">
      <c r="A23" s="119">
        <f>A21+1</f>
        <v>7</v>
      </c>
      <c r="B23" s="120" t="s">
        <v>80</v>
      </c>
      <c r="C23" s="121" t="s">
        <v>0</v>
      </c>
      <c r="D23" s="121">
        <v>36</v>
      </c>
      <c r="E23" s="186"/>
      <c r="F23" s="122">
        <f>E23*D23</f>
        <v>0</v>
      </c>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row>
    <row r="24" spans="1:41" s="117" customFormat="1" ht="12.75">
      <c r="A24" s="119"/>
      <c r="B24" s="120"/>
      <c r="C24" s="121"/>
      <c r="D24" s="121"/>
      <c r="E24" s="186"/>
      <c r="F24" s="122"/>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row>
    <row r="25" spans="1:41" s="117" customFormat="1" ht="38.25">
      <c r="A25" s="119">
        <f>A23+1</f>
        <v>8</v>
      </c>
      <c r="B25" s="120" t="s">
        <v>81</v>
      </c>
      <c r="C25" s="121" t="s">
        <v>0</v>
      </c>
      <c r="D25" s="121">
        <v>16</v>
      </c>
      <c r="E25" s="186"/>
      <c r="F25" s="122">
        <f>E25*D25</f>
        <v>0</v>
      </c>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row>
    <row r="26" spans="1:41" s="117" customFormat="1" ht="12.75">
      <c r="A26" s="119"/>
      <c r="B26" s="120"/>
      <c r="C26" s="121"/>
      <c r="D26" s="121"/>
      <c r="E26" s="186"/>
      <c r="F26" s="122"/>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row>
    <row r="27" spans="1:41" s="117" customFormat="1" ht="38.25">
      <c r="A27" s="119">
        <v>9</v>
      </c>
      <c r="B27" s="120" t="s">
        <v>82</v>
      </c>
      <c r="C27" s="121" t="s">
        <v>0</v>
      </c>
      <c r="D27" s="121">
        <v>36</v>
      </c>
      <c r="E27" s="186"/>
      <c r="F27" s="122">
        <f>D27*E27</f>
        <v>0</v>
      </c>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row>
    <row r="28" spans="1:41" s="117" customFormat="1" ht="12.75">
      <c r="A28" s="119"/>
      <c r="B28" s="120"/>
      <c r="C28" s="121"/>
      <c r="D28" s="121"/>
      <c r="E28" s="186"/>
      <c r="F28" s="122"/>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row>
    <row r="29" spans="1:41" s="117" customFormat="1" ht="38.25">
      <c r="A29" s="119">
        <v>10</v>
      </c>
      <c r="B29" s="120" t="s">
        <v>83</v>
      </c>
      <c r="C29" s="121" t="s">
        <v>0</v>
      </c>
      <c r="D29" s="121">
        <v>9</v>
      </c>
      <c r="E29" s="186"/>
      <c r="F29" s="122">
        <f>D29*E29</f>
        <v>0</v>
      </c>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row>
    <row r="30" spans="1:41" s="117" customFormat="1" ht="12.75">
      <c r="A30" s="119"/>
      <c r="B30" s="120"/>
      <c r="C30" s="121"/>
      <c r="D30" s="121"/>
      <c r="E30" s="186"/>
      <c r="F30" s="122"/>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row>
    <row r="31" spans="1:41" s="117" customFormat="1" ht="25.5">
      <c r="A31" s="119">
        <v>11</v>
      </c>
      <c r="B31" s="120" t="s">
        <v>84</v>
      </c>
      <c r="C31" s="121" t="s">
        <v>0</v>
      </c>
      <c r="D31" s="121">
        <v>8</v>
      </c>
      <c r="E31" s="186"/>
      <c r="F31" s="122">
        <f>D31*E31</f>
        <v>0</v>
      </c>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row>
    <row r="32" spans="1:41" s="117" customFormat="1" ht="12.75">
      <c r="A32" s="119"/>
      <c r="B32" s="120"/>
      <c r="C32" s="121"/>
      <c r="D32" s="121"/>
      <c r="E32" s="186"/>
      <c r="F32" s="122"/>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row>
    <row r="33" spans="1:41" s="117" customFormat="1" ht="38.25">
      <c r="A33" s="119">
        <f>A31+1</f>
        <v>12</v>
      </c>
      <c r="B33" s="120" t="s">
        <v>85</v>
      </c>
      <c r="C33" s="121" t="s">
        <v>7</v>
      </c>
      <c r="D33" s="121">
        <v>191</v>
      </c>
      <c r="E33" s="186"/>
      <c r="F33" s="122">
        <f>E33*D33</f>
        <v>0</v>
      </c>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row>
    <row r="34" spans="1:41" s="117" customFormat="1" ht="12.75">
      <c r="A34" s="119"/>
      <c r="B34" s="120"/>
      <c r="C34" s="121"/>
      <c r="D34" s="121"/>
      <c r="E34" s="186"/>
      <c r="F34" s="122"/>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row>
    <row r="35" spans="1:41" s="117" customFormat="1" ht="38.25">
      <c r="A35" s="119">
        <v>13</v>
      </c>
      <c r="B35" s="120" t="s">
        <v>86</v>
      </c>
      <c r="C35" s="121" t="s">
        <v>7</v>
      </c>
      <c r="D35" s="121">
        <v>176</v>
      </c>
      <c r="E35" s="186"/>
      <c r="F35" s="122">
        <f>E35*D35</f>
        <v>0</v>
      </c>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row>
    <row r="36" spans="1:41" s="117" customFormat="1" ht="12.75">
      <c r="A36" s="119"/>
      <c r="B36" s="120"/>
      <c r="C36" s="121"/>
      <c r="D36" s="121"/>
      <c r="E36" s="186"/>
      <c r="F36" s="122"/>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row>
    <row r="37" spans="1:41" s="117" customFormat="1" ht="38.25">
      <c r="A37" s="119">
        <v>14</v>
      </c>
      <c r="B37" s="120" t="s">
        <v>87</v>
      </c>
      <c r="C37" s="121" t="s">
        <v>0</v>
      </c>
      <c r="D37" s="121">
        <v>8</v>
      </c>
      <c r="E37" s="186"/>
      <c r="F37" s="122">
        <f>E37*D37</f>
        <v>0</v>
      </c>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row>
    <row r="38" spans="1:41" s="117" customFormat="1" ht="12.75">
      <c r="A38" s="119"/>
      <c r="B38" s="120"/>
      <c r="C38" s="121"/>
      <c r="D38" s="121"/>
      <c r="E38" s="186"/>
      <c r="F38" s="122"/>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row>
    <row r="39" spans="1:41" s="117" customFormat="1" ht="25.5">
      <c r="A39" s="119">
        <f>A37+1</f>
        <v>15</v>
      </c>
      <c r="B39" s="120" t="s">
        <v>88</v>
      </c>
      <c r="C39" s="121" t="s">
        <v>0</v>
      </c>
      <c r="D39" s="121">
        <v>1</v>
      </c>
      <c r="E39" s="186"/>
      <c r="F39" s="122">
        <f>D39*E39</f>
        <v>0</v>
      </c>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row>
    <row r="40" spans="1:41" s="117" customFormat="1" ht="12.75">
      <c r="A40" s="119"/>
      <c r="B40" s="120"/>
      <c r="C40" s="121"/>
      <c r="D40" s="121"/>
      <c r="E40" s="186"/>
      <c r="F40" s="122"/>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row>
    <row r="41" spans="1:41" s="117" customFormat="1" ht="63.75">
      <c r="A41" s="119">
        <v>16</v>
      </c>
      <c r="B41" s="120" t="s">
        <v>89</v>
      </c>
      <c r="C41" s="121" t="s">
        <v>0</v>
      </c>
      <c r="D41" s="121">
        <v>8</v>
      </c>
      <c r="E41" s="186"/>
      <c r="F41" s="122">
        <f>D41*E41</f>
        <v>0</v>
      </c>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row>
    <row r="42" spans="1:41" s="117" customFormat="1" ht="12.75">
      <c r="A42" s="119"/>
      <c r="B42" s="120"/>
      <c r="C42" s="121"/>
      <c r="D42" s="121"/>
      <c r="E42" s="186"/>
      <c r="F42" s="122"/>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row>
    <row r="43" spans="1:41" s="117" customFormat="1" ht="51">
      <c r="A43" s="119">
        <f>A41+1</f>
        <v>17</v>
      </c>
      <c r="B43" s="120" t="s">
        <v>12</v>
      </c>
      <c r="C43" s="123" t="s">
        <v>7</v>
      </c>
      <c r="D43" s="121">
        <v>72</v>
      </c>
      <c r="E43" s="186"/>
      <c r="F43" s="122">
        <f>E43*D43</f>
        <v>0</v>
      </c>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row>
    <row r="44" spans="1:41" s="117" customFormat="1" ht="12.75">
      <c r="A44" s="119"/>
      <c r="B44" s="120"/>
      <c r="C44" s="121"/>
      <c r="D44" s="121"/>
      <c r="E44" s="186"/>
      <c r="F44" s="122"/>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row>
    <row r="45" spans="1:6" ht="51">
      <c r="A45" s="119">
        <v>18</v>
      </c>
      <c r="B45" s="120" t="s">
        <v>11</v>
      </c>
      <c r="C45" s="123" t="s">
        <v>7</v>
      </c>
      <c r="D45" s="121">
        <v>72</v>
      </c>
      <c r="E45" s="186"/>
      <c r="F45" s="122">
        <f>E45*D45</f>
        <v>0</v>
      </c>
    </row>
    <row r="46" spans="1:6" ht="12.75">
      <c r="A46" s="119"/>
      <c r="B46" s="120"/>
      <c r="C46" s="121"/>
      <c r="D46" s="121"/>
      <c r="E46" s="186"/>
      <c r="F46" s="125"/>
    </row>
    <row r="47" spans="1:6" ht="25.5">
      <c r="A47" s="119">
        <v>19</v>
      </c>
      <c r="B47" s="120" t="s">
        <v>5</v>
      </c>
      <c r="C47" s="126" t="s">
        <v>4</v>
      </c>
      <c r="D47" s="121">
        <v>1</v>
      </c>
      <c r="E47" s="186"/>
      <c r="F47" s="122">
        <f>D47*E47</f>
        <v>0</v>
      </c>
    </row>
    <row r="48" spans="1:6" ht="12.75">
      <c r="A48" s="127"/>
      <c r="B48" s="128"/>
      <c r="C48" s="129"/>
      <c r="D48" s="129"/>
      <c r="E48" s="187"/>
      <c r="F48" s="130"/>
    </row>
    <row r="49" spans="1:6" ht="12.75">
      <c r="A49" s="131"/>
      <c r="B49" s="132"/>
      <c r="C49" s="133"/>
      <c r="D49" s="134"/>
      <c r="E49" s="135"/>
      <c r="F49" s="136"/>
    </row>
    <row r="50" spans="1:6" ht="12.75">
      <c r="A50" s="137"/>
      <c r="B50" s="138" t="s">
        <v>6</v>
      </c>
      <c r="C50" s="139"/>
      <c r="D50" s="139"/>
      <c r="E50" s="140"/>
      <c r="F50" s="141">
        <f>SUM(F11:F48)</f>
        <v>0</v>
      </c>
    </row>
    <row r="51" spans="1:6" ht="12.75">
      <c r="A51" s="142"/>
      <c r="B51" s="143"/>
      <c r="C51" s="144"/>
      <c r="D51" s="144"/>
      <c r="E51" s="145"/>
      <c r="F51" s="100"/>
    </row>
    <row r="52" spans="1:6" ht="12.75">
      <c r="A52" s="146"/>
      <c r="B52" s="143"/>
      <c r="C52" s="144"/>
      <c r="D52" s="144"/>
      <c r="E52" s="145"/>
      <c r="F52" s="100"/>
    </row>
  </sheetData>
  <sheetProtection password="CC26" sheet="1"/>
  <mergeCells count="4">
    <mergeCell ref="A7:F7"/>
    <mergeCell ref="A3:F3"/>
    <mergeCell ref="A4:F4"/>
    <mergeCell ref="A5:F5"/>
  </mergeCells>
  <printOptions/>
  <pageMargins left="0.1968503937007874" right="0.75" top="0.5905511811023623" bottom="0.7874015748031497" header="0" footer="0"/>
  <pageSetup horizontalDpi="600" verticalDpi="600" orientation="portrait" paperSize="9" scale="92" r:id="rId1"/>
  <headerFooter alignWithMargins="0">
    <oddFooter>&amp;C&amp;P</oddFooter>
  </headerFooter>
  <rowBreaks count="1" manualBreakCount="1">
    <brk id="36" max="5" man="1"/>
  </rowBreaks>
</worksheet>
</file>

<file path=xl/worksheets/sheet4.xml><?xml version="1.0" encoding="utf-8"?>
<worksheet xmlns="http://schemas.openxmlformats.org/spreadsheetml/2006/main" xmlns:r="http://schemas.openxmlformats.org/officeDocument/2006/relationships">
  <dimension ref="A1:H176"/>
  <sheetViews>
    <sheetView zoomScalePageLayoutView="0" workbookViewId="0" topLeftCell="A41">
      <selection activeCell="H55" sqref="H55"/>
    </sheetView>
  </sheetViews>
  <sheetFormatPr defaultColWidth="9.00390625" defaultRowHeight="12.75"/>
  <cols>
    <col min="1" max="1" width="9.125" style="85" customWidth="1"/>
    <col min="2" max="2" width="50.25390625" style="85" customWidth="1"/>
    <col min="3" max="3" width="9.125" style="85" customWidth="1"/>
    <col min="4" max="4" width="9.75390625" style="85" bestFit="1" customWidth="1"/>
    <col min="5" max="5" width="11.25390625" style="85" bestFit="1" customWidth="1"/>
    <col min="6" max="6" width="12.625" style="85" bestFit="1" customWidth="1"/>
    <col min="7" max="16384" width="9.125" style="85" customWidth="1"/>
  </cols>
  <sheetData>
    <row r="1" spans="1:6" ht="15">
      <c r="A1" s="2"/>
      <c r="B1" s="5"/>
      <c r="C1" s="1"/>
      <c r="D1" s="4"/>
      <c r="E1" s="4"/>
      <c r="F1" s="4"/>
    </row>
    <row r="2" spans="1:6" ht="15">
      <c r="A2" s="2"/>
      <c r="B2" s="5"/>
      <c r="C2" s="1"/>
      <c r="D2" s="4"/>
      <c r="E2" s="4"/>
      <c r="F2" s="4"/>
    </row>
    <row r="3" spans="1:6" ht="18">
      <c r="A3" s="209" t="s">
        <v>90</v>
      </c>
      <c r="B3" s="210"/>
      <c r="C3" s="211"/>
      <c r="D3" s="211"/>
      <c r="E3" s="211"/>
      <c r="F3" s="211"/>
    </row>
    <row r="4" spans="1:6" ht="15">
      <c r="A4" s="2"/>
      <c r="B4" s="5"/>
      <c r="C4" s="1"/>
      <c r="D4" s="4"/>
      <c r="E4" s="4"/>
      <c r="F4" s="4"/>
    </row>
    <row r="5" spans="1:6" ht="15">
      <c r="A5" s="2"/>
      <c r="B5" s="3"/>
      <c r="C5" s="1"/>
      <c r="D5" s="4"/>
      <c r="E5" s="4"/>
      <c r="F5" s="4"/>
    </row>
    <row r="6" spans="1:6" ht="15">
      <c r="A6" s="2"/>
      <c r="B6" s="3"/>
      <c r="C6" s="1"/>
      <c r="D6" s="4"/>
      <c r="E6" s="4"/>
      <c r="F6" s="4"/>
    </row>
    <row r="7" spans="1:6" ht="71.25" customHeight="1">
      <c r="A7" s="212" t="s">
        <v>91</v>
      </c>
      <c r="B7" s="212"/>
      <c r="C7" s="212"/>
      <c r="D7" s="212"/>
      <c r="E7" s="212"/>
      <c r="F7" s="212"/>
    </row>
    <row r="8" spans="1:6" ht="15.75" thickBot="1">
      <c r="A8" s="2"/>
      <c r="B8" s="5"/>
      <c r="C8" s="1"/>
      <c r="D8" s="4"/>
      <c r="E8" s="4"/>
      <c r="F8" s="4"/>
    </row>
    <row r="9" spans="1:6" ht="15">
      <c r="A9" s="24"/>
      <c r="B9" s="21" t="s">
        <v>90</v>
      </c>
      <c r="C9" s="22"/>
      <c r="D9" s="23"/>
      <c r="E9" s="23"/>
      <c r="F9" s="25"/>
    </row>
    <row r="10" spans="1:6" ht="15">
      <c r="A10" s="26"/>
      <c r="B10" s="14"/>
      <c r="C10" s="15"/>
      <c r="D10" s="16"/>
      <c r="E10" s="16"/>
      <c r="F10" s="27"/>
    </row>
    <row r="11" spans="1:6" ht="15">
      <c r="A11" s="28" t="s">
        <v>14</v>
      </c>
      <c r="B11" s="10" t="s">
        <v>15</v>
      </c>
      <c r="C11" s="11"/>
      <c r="D11" s="12"/>
      <c r="E11" s="13"/>
      <c r="F11" s="55">
        <f>F57</f>
        <v>0</v>
      </c>
    </row>
    <row r="12" spans="1:6" ht="15">
      <c r="A12" s="28"/>
      <c r="B12" s="10"/>
      <c r="C12" s="11"/>
      <c r="D12" s="12"/>
      <c r="E12" s="13"/>
      <c r="F12" s="55"/>
    </row>
    <row r="13" spans="1:6" ht="15">
      <c r="A13" s="28" t="s">
        <v>16</v>
      </c>
      <c r="B13" s="10" t="s">
        <v>17</v>
      </c>
      <c r="C13" s="11"/>
      <c r="D13" s="12"/>
      <c r="E13" s="13"/>
      <c r="F13" s="55">
        <f>F125</f>
        <v>0</v>
      </c>
    </row>
    <row r="14" spans="1:6" ht="15">
      <c r="A14" s="28"/>
      <c r="B14" s="10"/>
      <c r="C14" s="11"/>
      <c r="D14" s="12"/>
      <c r="E14" s="13"/>
      <c r="F14" s="55"/>
    </row>
    <row r="15" spans="1:6" ht="15">
      <c r="A15" s="28" t="s">
        <v>18</v>
      </c>
      <c r="B15" s="10" t="s">
        <v>19</v>
      </c>
      <c r="C15" s="11"/>
      <c r="D15" s="12"/>
      <c r="E15" s="13"/>
      <c r="F15" s="55">
        <f>F141</f>
        <v>0</v>
      </c>
    </row>
    <row r="16" spans="1:6" ht="15">
      <c r="A16" s="28"/>
      <c r="B16" s="10"/>
      <c r="C16" s="11"/>
      <c r="D16" s="12"/>
      <c r="E16" s="13"/>
      <c r="F16" s="55"/>
    </row>
    <row r="17" spans="1:6" ht="15">
      <c r="A17" s="28" t="s">
        <v>20</v>
      </c>
      <c r="B17" s="10" t="s">
        <v>21</v>
      </c>
      <c r="C17" s="11"/>
      <c r="D17" s="12"/>
      <c r="E17" s="13"/>
      <c r="F17" s="55">
        <f>F160</f>
        <v>0</v>
      </c>
    </row>
    <row r="18" spans="1:6" ht="15">
      <c r="A18" s="28"/>
      <c r="B18" s="10"/>
      <c r="C18" s="11"/>
      <c r="D18" s="12"/>
      <c r="E18" s="13"/>
      <c r="F18" s="55"/>
    </row>
    <row r="19" spans="1:6" ht="15.75" thickBot="1">
      <c r="A19" s="29" t="s">
        <v>202</v>
      </c>
      <c r="B19" s="17" t="s">
        <v>216</v>
      </c>
      <c r="C19" s="18"/>
      <c r="D19" s="19"/>
      <c r="E19" s="20"/>
      <c r="F19" s="56">
        <f>F175</f>
        <v>0</v>
      </c>
    </row>
    <row r="20" spans="1:6" ht="15">
      <c r="A20" s="30"/>
      <c r="B20" s="31" t="s">
        <v>22</v>
      </c>
      <c r="C20" s="32"/>
      <c r="D20" s="33"/>
      <c r="E20" s="34"/>
      <c r="F20" s="57">
        <f>SUM(F11:F19)</f>
        <v>0</v>
      </c>
    </row>
    <row r="21" spans="1:6" ht="15.75" thickBot="1">
      <c r="A21" s="2"/>
      <c r="B21" s="5"/>
      <c r="C21" s="1"/>
      <c r="D21" s="4"/>
      <c r="E21" s="6"/>
      <c r="F21" s="6"/>
    </row>
    <row r="22" spans="1:6" ht="15">
      <c r="A22" s="89" t="s">
        <v>1</v>
      </c>
      <c r="B22" s="90" t="s">
        <v>2</v>
      </c>
      <c r="C22" s="91" t="s">
        <v>71</v>
      </c>
      <c r="D22" s="92" t="s">
        <v>3</v>
      </c>
      <c r="E22" s="93" t="s">
        <v>72</v>
      </c>
      <c r="F22" s="93" t="s">
        <v>73</v>
      </c>
    </row>
    <row r="23" spans="1:6" ht="15">
      <c r="A23" s="50" t="s">
        <v>14</v>
      </c>
      <c r="B23" s="35" t="s">
        <v>15</v>
      </c>
      <c r="C23" s="36"/>
      <c r="D23" s="37"/>
      <c r="E23" s="54"/>
      <c r="F23" s="58"/>
    </row>
    <row r="24" spans="1:6" ht="15">
      <c r="A24" s="51"/>
      <c r="B24" s="38"/>
      <c r="C24" s="11"/>
      <c r="D24" s="12"/>
      <c r="E24" s="174"/>
      <c r="F24" s="59"/>
    </row>
    <row r="25" spans="1:6" ht="74.25" customHeight="1">
      <c r="A25" s="51" t="s">
        <v>92</v>
      </c>
      <c r="B25" s="38" t="s">
        <v>128</v>
      </c>
      <c r="C25" s="11"/>
      <c r="D25" s="12"/>
      <c r="E25" s="174"/>
      <c r="F25" s="59"/>
    </row>
    <row r="26" spans="1:6" ht="15">
      <c r="A26" s="51"/>
      <c r="B26" s="38"/>
      <c r="C26" s="11" t="s">
        <v>23</v>
      </c>
      <c r="D26" s="12">
        <v>145</v>
      </c>
      <c r="E26" s="174"/>
      <c r="F26" s="59">
        <f>D26*E26</f>
        <v>0</v>
      </c>
    </row>
    <row r="27" spans="1:6" ht="15">
      <c r="A27" s="51"/>
      <c r="B27" s="38"/>
      <c r="C27" s="11"/>
      <c r="D27" s="12"/>
      <c r="E27" s="174"/>
      <c r="F27" s="59"/>
    </row>
    <row r="28" spans="1:6" ht="59.25" customHeight="1">
      <c r="A28" s="51" t="s">
        <v>93</v>
      </c>
      <c r="B28" s="38" t="s">
        <v>24</v>
      </c>
      <c r="C28" s="11"/>
      <c r="D28" s="12"/>
      <c r="E28" s="174"/>
      <c r="F28" s="59"/>
    </row>
    <row r="29" spans="1:6" ht="15">
      <c r="A29" s="51"/>
      <c r="B29" s="38"/>
      <c r="C29" s="11" t="s">
        <v>23</v>
      </c>
      <c r="D29" s="12">
        <v>128</v>
      </c>
      <c r="E29" s="174"/>
      <c r="F29" s="59">
        <f>D29*E29</f>
        <v>0</v>
      </c>
    </row>
    <row r="30" spans="1:6" ht="15">
      <c r="A30" s="51"/>
      <c r="B30" s="38"/>
      <c r="C30" s="11"/>
      <c r="D30" s="12"/>
      <c r="E30" s="174"/>
      <c r="F30" s="59"/>
    </row>
    <row r="31" spans="1:6" ht="57.75" customHeight="1">
      <c r="A31" s="51" t="s">
        <v>94</v>
      </c>
      <c r="B31" s="38" t="s">
        <v>25</v>
      </c>
      <c r="C31" s="11"/>
      <c r="D31" s="12"/>
      <c r="E31" s="174"/>
      <c r="F31" s="59"/>
    </row>
    <row r="32" spans="1:6" ht="15">
      <c r="A32" s="51"/>
      <c r="B32" s="38"/>
      <c r="C32" s="11" t="s">
        <v>26</v>
      </c>
      <c r="D32" s="12">
        <v>64</v>
      </c>
      <c r="E32" s="174"/>
      <c r="F32" s="59">
        <f>D32*E32</f>
        <v>0</v>
      </c>
    </row>
    <row r="33" spans="1:6" ht="15">
      <c r="A33" s="51"/>
      <c r="B33" s="38"/>
      <c r="C33" s="11"/>
      <c r="D33" s="12"/>
      <c r="E33" s="174"/>
      <c r="F33" s="59"/>
    </row>
    <row r="34" spans="1:6" ht="30" customHeight="1">
      <c r="A34" s="51" t="s">
        <v>95</v>
      </c>
      <c r="B34" s="38" t="s">
        <v>27</v>
      </c>
      <c r="C34" s="11"/>
      <c r="D34" s="12"/>
      <c r="E34" s="174"/>
      <c r="F34" s="59"/>
    </row>
    <row r="35" spans="1:6" ht="15">
      <c r="A35" s="51"/>
      <c r="B35" s="38"/>
      <c r="C35" s="11" t="s">
        <v>23</v>
      </c>
      <c r="D35" s="12">
        <v>145</v>
      </c>
      <c r="E35" s="174"/>
      <c r="F35" s="59">
        <f>D35*E35</f>
        <v>0</v>
      </c>
    </row>
    <row r="36" spans="1:6" ht="15">
      <c r="A36" s="51"/>
      <c r="B36" s="38"/>
      <c r="C36" s="11"/>
      <c r="D36" s="12"/>
      <c r="E36" s="174"/>
      <c r="F36" s="59"/>
    </row>
    <row r="37" spans="1:6" ht="55.5" customHeight="1">
      <c r="A37" s="51" t="s">
        <v>96</v>
      </c>
      <c r="B37" s="38" t="s">
        <v>28</v>
      </c>
      <c r="C37" s="11"/>
      <c r="D37" s="12"/>
      <c r="E37" s="174"/>
      <c r="F37" s="59"/>
    </row>
    <row r="38" spans="1:6" ht="15">
      <c r="A38" s="51"/>
      <c r="B38" s="38"/>
      <c r="C38" s="11" t="s">
        <v>26</v>
      </c>
      <c r="D38" s="12">
        <v>58</v>
      </c>
      <c r="E38" s="174"/>
      <c r="F38" s="59">
        <f>D38*E38</f>
        <v>0</v>
      </c>
    </row>
    <row r="39" spans="1:6" ht="15">
      <c r="A39" s="51"/>
      <c r="B39" s="38"/>
      <c r="C39" s="11"/>
      <c r="D39" s="12"/>
      <c r="E39" s="174"/>
      <c r="F39" s="59"/>
    </row>
    <row r="40" spans="1:6" ht="51" customHeight="1">
      <c r="A40" s="51" t="s">
        <v>97</v>
      </c>
      <c r="B40" s="38" t="s">
        <v>29</v>
      </c>
      <c r="C40" s="11"/>
      <c r="D40" s="12"/>
      <c r="E40" s="174"/>
      <c r="F40" s="59"/>
    </row>
    <row r="41" spans="1:6" ht="15">
      <c r="A41" s="51"/>
      <c r="B41" s="38"/>
      <c r="C41" s="11" t="s">
        <v>26</v>
      </c>
      <c r="D41" s="12">
        <v>14.5</v>
      </c>
      <c r="E41" s="174"/>
      <c r="F41" s="59">
        <f>D41*E41</f>
        <v>0</v>
      </c>
    </row>
    <row r="42" spans="1:6" ht="15">
      <c r="A42" s="51"/>
      <c r="B42" s="38"/>
      <c r="C42" s="11"/>
      <c r="D42" s="12"/>
      <c r="E42" s="174"/>
      <c r="F42" s="59"/>
    </row>
    <row r="43" spans="1:6" ht="69.75" customHeight="1">
      <c r="A43" s="51" t="s">
        <v>98</v>
      </c>
      <c r="B43" s="39" t="s">
        <v>199</v>
      </c>
      <c r="C43" s="11"/>
      <c r="D43" s="12"/>
      <c r="E43" s="174"/>
      <c r="F43" s="59"/>
    </row>
    <row r="44" spans="1:6" ht="15">
      <c r="A44" s="51"/>
      <c r="B44" s="38"/>
      <c r="C44" s="11" t="s">
        <v>23</v>
      </c>
      <c r="D44" s="12">
        <v>145</v>
      </c>
      <c r="E44" s="174"/>
      <c r="F44" s="59">
        <f>D44*E44</f>
        <v>0</v>
      </c>
    </row>
    <row r="45" spans="1:6" ht="15">
      <c r="A45" s="51"/>
      <c r="B45" s="38"/>
      <c r="C45" s="11"/>
      <c r="D45" s="12"/>
      <c r="E45" s="174"/>
      <c r="F45" s="59"/>
    </row>
    <row r="46" spans="1:7" ht="97.5" customHeight="1">
      <c r="A46" s="51" t="s">
        <v>99</v>
      </c>
      <c r="B46" s="38" t="s">
        <v>229</v>
      </c>
      <c r="C46" s="11"/>
      <c r="D46" s="12"/>
      <c r="E46" s="174"/>
      <c r="F46" s="59"/>
      <c r="G46" s="94"/>
    </row>
    <row r="47" spans="1:8" ht="15">
      <c r="A47" s="51"/>
      <c r="B47" s="38"/>
      <c r="C47" s="11" t="s">
        <v>23</v>
      </c>
      <c r="D47" s="12">
        <v>145</v>
      </c>
      <c r="E47" s="175"/>
      <c r="F47" s="59">
        <f>D47*E47</f>
        <v>0</v>
      </c>
      <c r="G47" s="94"/>
      <c r="H47" s="94"/>
    </row>
    <row r="48" spans="1:6" ht="15">
      <c r="A48" s="51"/>
      <c r="B48" s="38"/>
      <c r="C48" s="11"/>
      <c r="D48" s="12"/>
      <c r="E48" s="174"/>
      <c r="F48" s="59"/>
    </row>
    <row r="49" spans="1:7" ht="63" customHeight="1">
      <c r="A49" s="51" t="s">
        <v>100</v>
      </c>
      <c r="B49" s="38" t="s">
        <v>230</v>
      </c>
      <c r="C49" s="11"/>
      <c r="D49" s="12"/>
      <c r="E49" s="174"/>
      <c r="F49" s="59"/>
      <c r="G49" s="94"/>
    </row>
    <row r="50" spans="1:8" ht="15">
      <c r="A50" s="51"/>
      <c r="B50" s="38"/>
      <c r="C50" s="11" t="s">
        <v>23</v>
      </c>
      <c r="D50" s="12">
        <v>128</v>
      </c>
      <c r="E50" s="175"/>
      <c r="F50" s="59">
        <f>D50*E50</f>
        <v>0</v>
      </c>
      <c r="G50" s="94"/>
      <c r="H50" s="94"/>
    </row>
    <row r="51" spans="1:6" ht="15">
      <c r="A51" s="51"/>
      <c r="B51" s="38"/>
      <c r="C51" s="11"/>
      <c r="D51" s="12"/>
      <c r="E51" s="174"/>
      <c r="F51" s="59"/>
    </row>
    <row r="52" spans="1:6" ht="45">
      <c r="A52" s="51" t="s">
        <v>101</v>
      </c>
      <c r="B52" s="38" t="s">
        <v>30</v>
      </c>
      <c r="C52" s="11"/>
      <c r="D52" s="12"/>
      <c r="E52" s="174"/>
      <c r="F52" s="59"/>
    </row>
    <row r="53" spans="1:6" ht="15">
      <c r="A53" s="51"/>
      <c r="B53" s="38"/>
      <c r="C53" s="11" t="s">
        <v>23</v>
      </c>
      <c r="D53" s="12">
        <v>40</v>
      </c>
      <c r="E53" s="174"/>
      <c r="F53" s="59">
        <f>D53*E53</f>
        <v>0</v>
      </c>
    </row>
    <row r="54" spans="1:6" ht="15">
      <c r="A54" s="51"/>
      <c r="B54" s="38"/>
      <c r="C54" s="11"/>
      <c r="D54" s="12"/>
      <c r="E54" s="174"/>
      <c r="F54" s="59"/>
    </row>
    <row r="55" spans="1:6" ht="30">
      <c r="A55" s="51" t="s">
        <v>102</v>
      </c>
      <c r="B55" s="38" t="s">
        <v>31</v>
      </c>
      <c r="C55" s="11"/>
      <c r="D55" s="12"/>
      <c r="E55" s="174"/>
      <c r="F55" s="59"/>
    </row>
    <row r="56" spans="1:6" ht="15.75" thickBot="1">
      <c r="A56" s="60"/>
      <c r="B56" s="43"/>
      <c r="C56" s="18" t="s">
        <v>23</v>
      </c>
      <c r="D56" s="19">
        <v>40</v>
      </c>
      <c r="E56" s="176"/>
      <c r="F56" s="61">
        <f>D56*E56</f>
        <v>0</v>
      </c>
    </row>
    <row r="57" spans="1:6" ht="15">
      <c r="A57" s="62"/>
      <c r="B57" s="7" t="s">
        <v>222</v>
      </c>
      <c r="C57" s="8"/>
      <c r="D57" s="9"/>
      <c r="E57" s="177"/>
      <c r="F57" s="63">
        <f>SUM(F26:F56)</f>
        <v>0</v>
      </c>
    </row>
    <row r="58" spans="1:6" ht="15">
      <c r="A58" s="68"/>
      <c r="B58" s="69"/>
      <c r="C58" s="70"/>
      <c r="D58" s="71"/>
      <c r="E58" s="178"/>
      <c r="F58" s="72"/>
    </row>
    <row r="59" spans="1:6" ht="15.75" customHeight="1">
      <c r="A59" s="50" t="s">
        <v>16</v>
      </c>
      <c r="B59" s="35" t="s">
        <v>17</v>
      </c>
      <c r="C59" s="36"/>
      <c r="D59" s="37"/>
      <c r="E59" s="179"/>
      <c r="F59" s="58"/>
    </row>
    <row r="60" spans="1:6" ht="15">
      <c r="A60" s="51"/>
      <c r="B60" s="38"/>
      <c r="C60" s="11"/>
      <c r="D60" s="12"/>
      <c r="E60" s="174"/>
      <c r="F60" s="59"/>
    </row>
    <row r="61" spans="1:6" ht="54.75" customHeight="1">
      <c r="A61" s="51" t="s">
        <v>103</v>
      </c>
      <c r="B61" s="38" t="s">
        <v>32</v>
      </c>
      <c r="C61" s="11"/>
      <c r="D61" s="12"/>
      <c r="E61" s="174"/>
      <c r="F61" s="59"/>
    </row>
    <row r="62" spans="1:6" ht="15">
      <c r="A62" s="51"/>
      <c r="B62" s="38"/>
      <c r="C62" s="11" t="s">
        <v>23</v>
      </c>
      <c r="D62" s="12">
        <v>64</v>
      </c>
      <c r="E62" s="174"/>
      <c r="F62" s="59">
        <f>D62*E62</f>
        <v>0</v>
      </c>
    </row>
    <row r="63" spans="1:6" ht="15">
      <c r="A63" s="51"/>
      <c r="B63" s="38"/>
      <c r="C63" s="11"/>
      <c r="D63" s="12"/>
      <c r="E63" s="174"/>
      <c r="F63" s="59"/>
    </row>
    <row r="64" spans="1:6" ht="78.75" customHeight="1">
      <c r="A64" s="51" t="s">
        <v>104</v>
      </c>
      <c r="B64" s="38" t="s">
        <v>33</v>
      </c>
      <c r="C64" s="11"/>
      <c r="D64" s="12"/>
      <c r="E64" s="174"/>
      <c r="F64" s="59"/>
    </row>
    <row r="65" spans="1:6" ht="15">
      <c r="A65" s="51"/>
      <c r="B65" s="38"/>
      <c r="C65" s="11" t="s">
        <v>23</v>
      </c>
      <c r="D65" s="12">
        <f>64+11</f>
        <v>75</v>
      </c>
      <c r="E65" s="174"/>
      <c r="F65" s="59">
        <f>D65*E65</f>
        <v>0</v>
      </c>
    </row>
    <row r="66" spans="1:6" ht="15">
      <c r="A66" s="51"/>
      <c r="B66" s="38"/>
      <c r="C66" s="11"/>
      <c r="D66" s="12"/>
      <c r="E66" s="174"/>
      <c r="F66" s="59"/>
    </row>
    <row r="67" spans="1:6" ht="40.5" customHeight="1">
      <c r="A67" s="51" t="s">
        <v>105</v>
      </c>
      <c r="B67" s="38" t="s">
        <v>34</v>
      </c>
      <c r="C67" s="11"/>
      <c r="D67" s="12"/>
      <c r="E67" s="174"/>
      <c r="F67" s="59"/>
    </row>
    <row r="68" spans="1:6" ht="15">
      <c r="A68" s="51"/>
      <c r="B68" s="38"/>
      <c r="C68" s="11" t="s">
        <v>23</v>
      </c>
      <c r="D68" s="12">
        <v>75</v>
      </c>
      <c r="E68" s="174"/>
      <c r="F68" s="59">
        <f>D68*E68</f>
        <v>0</v>
      </c>
    </row>
    <row r="69" spans="1:6" ht="15">
      <c r="A69" s="51"/>
      <c r="B69" s="38"/>
      <c r="C69" s="11"/>
      <c r="D69" s="12"/>
      <c r="E69" s="174"/>
      <c r="F69" s="59"/>
    </row>
    <row r="70" spans="1:6" ht="50.25" customHeight="1">
      <c r="A70" s="51" t="s">
        <v>106</v>
      </c>
      <c r="B70" s="38" t="s">
        <v>218</v>
      </c>
      <c r="C70" s="11"/>
      <c r="D70" s="12"/>
      <c r="E70" s="174"/>
      <c r="F70" s="59"/>
    </row>
    <row r="71" spans="1:6" ht="15">
      <c r="A71" s="51"/>
      <c r="B71" s="38"/>
      <c r="C71" s="11" t="s">
        <v>23</v>
      </c>
      <c r="D71" s="12">
        <v>11</v>
      </c>
      <c r="E71" s="174"/>
      <c r="F71" s="59">
        <f>D71*E71</f>
        <v>0</v>
      </c>
    </row>
    <row r="72" spans="1:6" ht="15">
      <c r="A72" s="51"/>
      <c r="B72" s="38"/>
      <c r="C72" s="11"/>
      <c r="D72" s="12"/>
      <c r="E72" s="174"/>
      <c r="F72" s="59"/>
    </row>
    <row r="73" spans="1:6" ht="39" customHeight="1">
      <c r="A73" s="51" t="s">
        <v>107</v>
      </c>
      <c r="B73" s="38" t="s">
        <v>35</v>
      </c>
      <c r="C73" s="11"/>
      <c r="D73" s="12"/>
      <c r="E73" s="174"/>
      <c r="F73" s="59"/>
    </row>
    <row r="74" spans="1:6" ht="15">
      <c r="A74" s="51"/>
      <c r="B74" s="38"/>
      <c r="C74" s="11" t="s">
        <v>26</v>
      </c>
      <c r="D74" s="12">
        <f>21.6+2.6</f>
        <v>24.200000000000003</v>
      </c>
      <c r="E74" s="174"/>
      <c r="F74" s="59">
        <f>D74*E74</f>
        <v>0</v>
      </c>
    </row>
    <row r="75" spans="1:6" ht="15">
      <c r="A75" s="51"/>
      <c r="B75" s="38"/>
      <c r="C75" s="11"/>
      <c r="D75" s="12"/>
      <c r="E75" s="174"/>
      <c r="F75" s="59"/>
    </row>
    <row r="76" spans="1:6" ht="36" customHeight="1">
      <c r="A76" s="51" t="s">
        <v>108</v>
      </c>
      <c r="B76" s="38" t="s">
        <v>36</v>
      </c>
      <c r="C76" s="11"/>
      <c r="D76" s="12"/>
      <c r="E76" s="174"/>
      <c r="F76" s="59"/>
    </row>
    <row r="77" spans="1:6" ht="15">
      <c r="A77" s="51"/>
      <c r="B77" s="38"/>
      <c r="C77" s="11" t="s">
        <v>26</v>
      </c>
      <c r="D77" s="12">
        <v>1.4</v>
      </c>
      <c r="E77" s="174"/>
      <c r="F77" s="59">
        <f>D77*E77</f>
        <v>0</v>
      </c>
    </row>
    <row r="78" spans="1:6" ht="15">
      <c r="A78" s="51"/>
      <c r="B78" s="38"/>
      <c r="C78" s="11"/>
      <c r="D78" s="12"/>
      <c r="E78" s="174"/>
      <c r="F78" s="59"/>
    </row>
    <row r="79" spans="1:6" ht="33" customHeight="1">
      <c r="A79" s="51" t="s">
        <v>109</v>
      </c>
      <c r="B79" s="38" t="s">
        <v>37</v>
      </c>
      <c r="C79" s="11"/>
      <c r="D79" s="12"/>
      <c r="E79" s="174"/>
      <c r="F79" s="59"/>
    </row>
    <row r="80" spans="1:6" ht="15">
      <c r="A80" s="51"/>
      <c r="B80" s="38"/>
      <c r="C80" s="11" t="s">
        <v>23</v>
      </c>
      <c r="D80" s="12">
        <v>109</v>
      </c>
      <c r="E80" s="174"/>
      <c r="F80" s="59">
        <f>D80*E80</f>
        <v>0</v>
      </c>
    </row>
    <row r="81" spans="1:6" ht="15">
      <c r="A81" s="51"/>
      <c r="B81" s="38"/>
      <c r="C81" s="11"/>
      <c r="D81" s="12"/>
      <c r="E81" s="174"/>
      <c r="F81" s="59"/>
    </row>
    <row r="82" spans="1:6" ht="36.75" customHeight="1">
      <c r="A82" s="51" t="s">
        <v>110</v>
      </c>
      <c r="B82" s="38" t="s">
        <v>38</v>
      </c>
      <c r="C82" s="11"/>
      <c r="D82" s="12"/>
      <c r="E82" s="174"/>
      <c r="F82" s="59"/>
    </row>
    <row r="83" spans="1:6" ht="15">
      <c r="A83" s="51"/>
      <c r="B83" s="38"/>
      <c r="C83" s="11" t="s">
        <v>39</v>
      </c>
      <c r="D83" s="12">
        <v>8</v>
      </c>
      <c r="E83" s="174"/>
      <c r="F83" s="59">
        <f>D83*E83</f>
        <v>0</v>
      </c>
    </row>
    <row r="84" spans="1:6" ht="15">
      <c r="A84" s="51"/>
      <c r="B84" s="38"/>
      <c r="C84" s="11"/>
      <c r="D84" s="12"/>
      <c r="E84" s="174"/>
      <c r="F84" s="59"/>
    </row>
    <row r="85" spans="1:6" ht="48.75" customHeight="1">
      <c r="A85" s="51" t="s">
        <v>111</v>
      </c>
      <c r="B85" s="38" t="s">
        <v>40</v>
      </c>
      <c r="C85" s="11"/>
      <c r="D85" s="12"/>
      <c r="E85" s="174"/>
      <c r="F85" s="59"/>
    </row>
    <row r="86" spans="1:6" ht="15">
      <c r="A86" s="51"/>
      <c r="B86" s="38"/>
      <c r="C86" s="11" t="s">
        <v>23</v>
      </c>
      <c r="D86" s="12">
        <v>13</v>
      </c>
      <c r="E86" s="174"/>
      <c r="F86" s="59">
        <f>D86*E86</f>
        <v>0</v>
      </c>
    </row>
    <row r="87" spans="1:6" ht="15">
      <c r="A87" s="51"/>
      <c r="B87" s="38"/>
      <c r="C87" s="11"/>
      <c r="D87" s="12"/>
      <c r="E87" s="174"/>
      <c r="F87" s="59"/>
    </row>
    <row r="88" spans="1:6" ht="39" customHeight="1">
      <c r="A88" s="51" t="s">
        <v>112</v>
      </c>
      <c r="B88" s="38" t="s">
        <v>41</v>
      </c>
      <c r="C88" s="38"/>
      <c r="D88" s="38"/>
      <c r="E88" s="180"/>
      <c r="F88" s="64"/>
    </row>
    <row r="89" spans="1:6" ht="15">
      <c r="A89" s="51"/>
      <c r="B89" s="38" t="s">
        <v>42</v>
      </c>
      <c r="C89" s="38"/>
      <c r="D89" s="38"/>
      <c r="E89" s="180"/>
      <c r="F89" s="59"/>
    </row>
    <row r="90" spans="1:6" ht="15">
      <c r="A90" s="51"/>
      <c r="B90" s="38" t="s">
        <v>43</v>
      </c>
      <c r="C90" s="38" t="s">
        <v>44</v>
      </c>
      <c r="D90" s="12">
        <f>27+76+18+79.5+27+15+28+19+106+166+89+205+470</f>
        <v>1325.5</v>
      </c>
      <c r="E90" s="174"/>
      <c r="F90" s="59">
        <f>D90*E90</f>
        <v>0</v>
      </c>
    </row>
    <row r="91" spans="1:6" ht="15">
      <c r="A91" s="51"/>
      <c r="B91" s="38"/>
      <c r="C91" s="38"/>
      <c r="D91" s="12"/>
      <c r="E91" s="174"/>
      <c r="F91" s="59"/>
    </row>
    <row r="92" spans="1:6" ht="15">
      <c r="A92" s="51"/>
      <c r="B92" s="38" t="s">
        <v>45</v>
      </c>
      <c r="C92" s="38" t="s">
        <v>44</v>
      </c>
      <c r="D92" s="12">
        <f>198</f>
        <v>198</v>
      </c>
      <c r="E92" s="174"/>
      <c r="F92" s="59">
        <f>D92*E92</f>
        <v>0</v>
      </c>
    </row>
    <row r="93" spans="1:6" ht="15">
      <c r="A93" s="51"/>
      <c r="B93" s="38"/>
      <c r="C93" s="38"/>
      <c r="D93" s="12"/>
      <c r="E93" s="174"/>
      <c r="F93" s="59"/>
    </row>
    <row r="94" spans="1:6" ht="36" customHeight="1">
      <c r="A94" s="51" t="s">
        <v>113</v>
      </c>
      <c r="B94" s="38" t="s">
        <v>46</v>
      </c>
      <c r="C94" s="38"/>
      <c r="D94" s="12"/>
      <c r="E94" s="174"/>
      <c r="F94" s="59"/>
    </row>
    <row r="95" spans="1:6" ht="15">
      <c r="A95" s="51"/>
      <c r="B95" s="38" t="s">
        <v>47</v>
      </c>
      <c r="C95" s="38" t="s">
        <v>44</v>
      </c>
      <c r="D95" s="12">
        <f>853+81+175</f>
        <v>1109</v>
      </c>
      <c r="E95" s="174"/>
      <c r="F95" s="59">
        <f>D95*E95</f>
        <v>0</v>
      </c>
    </row>
    <row r="96" spans="1:6" ht="15">
      <c r="A96" s="51"/>
      <c r="B96" s="40"/>
      <c r="C96" s="41"/>
      <c r="D96" s="42"/>
      <c r="E96" s="181"/>
      <c r="F96" s="65"/>
    </row>
    <row r="97" spans="1:6" ht="51" customHeight="1">
      <c r="A97" s="51" t="s">
        <v>114</v>
      </c>
      <c r="B97" s="38" t="s">
        <v>48</v>
      </c>
      <c r="C97" s="38"/>
      <c r="D97" s="38"/>
      <c r="E97" s="181"/>
      <c r="F97" s="65"/>
    </row>
    <row r="98" spans="1:6" ht="21.75" customHeight="1">
      <c r="A98" s="51"/>
      <c r="B98" s="38" t="s">
        <v>49</v>
      </c>
      <c r="C98" s="38" t="s">
        <v>0</v>
      </c>
      <c r="D98" s="12">
        <v>65</v>
      </c>
      <c r="E98" s="174"/>
      <c r="F98" s="59">
        <f>D98*E98</f>
        <v>0</v>
      </c>
    </row>
    <row r="99" spans="1:6" ht="15">
      <c r="A99" s="51"/>
      <c r="B99" s="38"/>
      <c r="C99" s="38"/>
      <c r="D99" s="12"/>
      <c r="E99" s="174"/>
      <c r="F99" s="59"/>
    </row>
    <row r="100" spans="1:6" ht="36" customHeight="1">
      <c r="A100" s="51" t="s">
        <v>115</v>
      </c>
      <c r="B100" s="38" t="s">
        <v>50</v>
      </c>
      <c r="C100" s="38"/>
      <c r="D100" s="12"/>
      <c r="E100" s="174"/>
      <c r="F100" s="59"/>
    </row>
    <row r="101" spans="1:6" ht="15">
      <c r="A101" s="51"/>
      <c r="B101" s="38"/>
      <c r="C101" s="38"/>
      <c r="D101" s="12"/>
      <c r="E101" s="174"/>
      <c r="F101" s="59"/>
    </row>
    <row r="102" spans="1:6" ht="30.75" customHeight="1">
      <c r="A102" s="51"/>
      <c r="B102" s="38" t="s">
        <v>51</v>
      </c>
      <c r="C102" s="38" t="s">
        <v>0</v>
      </c>
      <c r="D102" s="12">
        <v>6</v>
      </c>
      <c r="E102" s="174"/>
      <c r="F102" s="59">
        <f>D102*E102</f>
        <v>0</v>
      </c>
    </row>
    <row r="103" spans="1:6" ht="15">
      <c r="A103" s="51"/>
      <c r="B103" s="38"/>
      <c r="C103" s="38"/>
      <c r="D103" s="12"/>
      <c r="E103" s="174"/>
      <c r="F103" s="59"/>
    </row>
    <row r="104" spans="1:6" ht="38.25" customHeight="1">
      <c r="A104" s="51"/>
      <c r="B104" s="38" t="s">
        <v>52</v>
      </c>
      <c r="C104" s="38" t="s">
        <v>0</v>
      </c>
      <c r="D104" s="12">
        <v>20</v>
      </c>
      <c r="E104" s="174"/>
      <c r="F104" s="59">
        <f>D104*E104</f>
        <v>0</v>
      </c>
    </row>
    <row r="105" spans="1:6" ht="15">
      <c r="A105" s="51"/>
      <c r="B105" s="38"/>
      <c r="C105" s="38"/>
      <c r="D105" s="12"/>
      <c r="E105" s="174"/>
      <c r="F105" s="59"/>
    </row>
    <row r="106" spans="1:6" ht="20.25" customHeight="1">
      <c r="A106" s="51"/>
      <c r="B106" s="38" t="s">
        <v>53</v>
      </c>
      <c r="C106" s="38" t="s">
        <v>0</v>
      </c>
      <c r="D106" s="12">
        <v>4</v>
      </c>
      <c r="E106" s="174"/>
      <c r="F106" s="59">
        <f>D106*E106</f>
        <v>0</v>
      </c>
    </row>
    <row r="107" spans="1:6" ht="15">
      <c r="A107" s="51"/>
      <c r="B107" s="40"/>
      <c r="C107" s="41"/>
      <c r="D107" s="42"/>
      <c r="E107" s="181"/>
      <c r="F107" s="65"/>
    </row>
    <row r="108" spans="1:6" ht="98.25" customHeight="1">
      <c r="A108" s="51" t="s">
        <v>116</v>
      </c>
      <c r="B108" s="38" t="s">
        <v>54</v>
      </c>
      <c r="C108" s="41"/>
      <c r="D108" s="42"/>
      <c r="E108" s="181"/>
      <c r="F108" s="65"/>
    </row>
    <row r="109" spans="1:6" ht="15">
      <c r="A109" s="51"/>
      <c r="B109" s="40"/>
      <c r="C109" s="38" t="s">
        <v>23</v>
      </c>
      <c r="D109" s="12">
        <f>D80+10</f>
        <v>119</v>
      </c>
      <c r="E109" s="181"/>
      <c r="F109" s="59">
        <f>D109*E109</f>
        <v>0</v>
      </c>
    </row>
    <row r="110" spans="1:6" ht="15">
      <c r="A110" s="51"/>
      <c r="B110" s="40"/>
      <c r="C110" s="41"/>
      <c r="D110" s="42"/>
      <c r="E110" s="181"/>
      <c r="F110" s="65"/>
    </row>
    <row r="111" spans="1:6" ht="72" customHeight="1">
      <c r="A111" s="51" t="s">
        <v>117</v>
      </c>
      <c r="B111" s="74" t="s">
        <v>198</v>
      </c>
      <c r="C111" s="11"/>
      <c r="D111" s="12"/>
      <c r="E111" s="181"/>
      <c r="F111" s="65"/>
    </row>
    <row r="112" spans="1:6" ht="15">
      <c r="A112" s="51"/>
      <c r="B112" s="38"/>
      <c r="C112" s="11" t="s">
        <v>23</v>
      </c>
      <c r="D112" s="12">
        <v>11</v>
      </c>
      <c r="E112" s="181"/>
      <c r="F112" s="59">
        <f>D112*E112</f>
        <v>0</v>
      </c>
    </row>
    <row r="113" spans="1:6" ht="15">
      <c r="A113" s="51"/>
      <c r="B113" s="38"/>
      <c r="C113" s="11"/>
      <c r="D113" s="12"/>
      <c r="E113" s="181"/>
      <c r="F113" s="65"/>
    </row>
    <row r="114" spans="1:6" ht="69" customHeight="1">
      <c r="A114" s="51" t="s">
        <v>118</v>
      </c>
      <c r="B114" s="38" t="s">
        <v>55</v>
      </c>
      <c r="C114" s="41"/>
      <c r="D114" s="42"/>
      <c r="E114" s="181"/>
      <c r="F114" s="65"/>
    </row>
    <row r="115" spans="1:6" ht="15">
      <c r="A115" s="51"/>
      <c r="B115" s="40"/>
      <c r="C115" s="11" t="s">
        <v>23</v>
      </c>
      <c r="D115" s="12">
        <v>11</v>
      </c>
      <c r="E115" s="174"/>
      <c r="F115" s="59">
        <f>D115*E115</f>
        <v>0</v>
      </c>
    </row>
    <row r="116" spans="1:6" ht="15">
      <c r="A116" s="51"/>
      <c r="B116" s="40"/>
      <c r="C116" s="11"/>
      <c r="D116" s="12"/>
      <c r="E116" s="174"/>
      <c r="F116" s="59"/>
    </row>
    <row r="117" spans="1:6" ht="97.5" customHeight="1">
      <c r="A117" s="51" t="s">
        <v>119</v>
      </c>
      <c r="B117" s="38" t="s">
        <v>56</v>
      </c>
      <c r="C117" s="38"/>
      <c r="D117" s="38"/>
      <c r="E117" s="174"/>
      <c r="F117" s="59"/>
    </row>
    <row r="118" spans="1:6" ht="15">
      <c r="A118" s="51"/>
      <c r="B118" s="38"/>
      <c r="C118" s="11" t="s">
        <v>23</v>
      </c>
      <c r="D118" s="12">
        <f>64+8</f>
        <v>72</v>
      </c>
      <c r="E118" s="174"/>
      <c r="F118" s="59">
        <f>D118*E118</f>
        <v>0</v>
      </c>
    </row>
    <row r="119" spans="1:6" ht="15">
      <c r="A119" s="51"/>
      <c r="B119" s="38"/>
      <c r="C119" s="11"/>
      <c r="D119" s="12"/>
      <c r="E119" s="174"/>
      <c r="F119" s="59"/>
    </row>
    <row r="120" spans="1:6" ht="29.25" customHeight="1">
      <c r="A120" s="51" t="s">
        <v>120</v>
      </c>
      <c r="B120" s="38" t="s">
        <v>57</v>
      </c>
      <c r="C120" s="11"/>
      <c r="D120" s="12"/>
      <c r="E120" s="174"/>
      <c r="F120" s="59"/>
    </row>
    <row r="121" spans="1:6" ht="15">
      <c r="A121" s="51"/>
      <c r="B121" s="38" t="s">
        <v>58</v>
      </c>
      <c r="C121" s="11" t="s">
        <v>39</v>
      </c>
      <c r="D121" s="12">
        <v>100</v>
      </c>
      <c r="E121" s="174"/>
      <c r="F121" s="59">
        <f>D121*E121</f>
        <v>0</v>
      </c>
    </row>
    <row r="122" spans="1:6" ht="15">
      <c r="A122" s="51"/>
      <c r="B122" s="38"/>
      <c r="C122" s="11"/>
      <c r="D122" s="12"/>
      <c r="E122" s="174"/>
      <c r="F122" s="59"/>
    </row>
    <row r="123" spans="1:6" ht="19.5" customHeight="1">
      <c r="A123" s="51" t="s">
        <v>121</v>
      </c>
      <c r="B123" s="38" t="s">
        <v>59</v>
      </c>
      <c r="C123" s="11"/>
      <c r="D123" s="12"/>
      <c r="E123" s="174"/>
      <c r="F123" s="59"/>
    </row>
    <row r="124" spans="1:6" ht="15.75" thickBot="1">
      <c r="A124" s="60"/>
      <c r="B124" s="43" t="s">
        <v>58</v>
      </c>
      <c r="C124" s="18" t="s">
        <v>39</v>
      </c>
      <c r="D124" s="19">
        <v>100</v>
      </c>
      <c r="E124" s="176"/>
      <c r="F124" s="61">
        <f>D124*E124</f>
        <v>0</v>
      </c>
    </row>
    <row r="125" spans="1:6" ht="23.25" customHeight="1">
      <c r="A125" s="66"/>
      <c r="B125" s="44" t="s">
        <v>60</v>
      </c>
      <c r="C125" s="45"/>
      <c r="D125" s="46"/>
      <c r="E125" s="182"/>
      <c r="F125" s="63">
        <f>SUM(F62:F124)</f>
        <v>0</v>
      </c>
    </row>
    <row r="126" spans="1:6" ht="15">
      <c r="A126" s="68"/>
      <c r="B126" s="47"/>
      <c r="C126" s="48"/>
      <c r="D126" s="49"/>
      <c r="E126" s="183"/>
      <c r="F126" s="73"/>
    </row>
    <row r="127" spans="1:6" ht="15">
      <c r="A127" s="50" t="s">
        <v>18</v>
      </c>
      <c r="B127" s="35" t="s">
        <v>19</v>
      </c>
      <c r="C127" s="36"/>
      <c r="D127" s="37"/>
      <c r="E127" s="179"/>
      <c r="F127" s="58"/>
    </row>
    <row r="128" spans="1:6" ht="15">
      <c r="A128" s="51"/>
      <c r="B128" s="38"/>
      <c r="C128" s="11"/>
      <c r="D128" s="12"/>
      <c r="E128" s="174"/>
      <c r="F128" s="59"/>
    </row>
    <row r="129" spans="1:6" ht="33.75" customHeight="1">
      <c r="A129" s="51" t="s">
        <v>122</v>
      </c>
      <c r="B129" s="38" t="s">
        <v>61</v>
      </c>
      <c r="C129" s="11"/>
      <c r="D129" s="12"/>
      <c r="E129" s="174"/>
      <c r="F129" s="59"/>
    </row>
    <row r="130" spans="1:6" ht="26.25" customHeight="1">
      <c r="A130" s="51"/>
      <c r="B130" s="38" t="s">
        <v>62</v>
      </c>
      <c r="C130" s="11" t="s">
        <v>0</v>
      </c>
      <c r="D130" s="12">
        <v>1</v>
      </c>
      <c r="E130" s="174"/>
      <c r="F130" s="59">
        <f>D130*E130</f>
        <v>0</v>
      </c>
    </row>
    <row r="131" spans="1:7" ht="23.25" customHeight="1">
      <c r="A131" s="51"/>
      <c r="B131" s="38" t="s">
        <v>63</v>
      </c>
      <c r="C131" s="11" t="s">
        <v>0</v>
      </c>
      <c r="D131" s="84">
        <v>1</v>
      </c>
      <c r="E131" s="174"/>
      <c r="F131" s="59">
        <f>D131*E131</f>
        <v>0</v>
      </c>
      <c r="G131" s="94"/>
    </row>
    <row r="132" spans="1:6" ht="15">
      <c r="A132" s="51"/>
      <c r="B132" s="38"/>
      <c r="C132" s="11"/>
      <c r="D132" s="12"/>
      <c r="E132" s="174"/>
      <c r="F132" s="59"/>
    </row>
    <row r="133" spans="1:6" ht="15">
      <c r="A133" s="51"/>
      <c r="B133" s="38"/>
      <c r="C133" s="11"/>
      <c r="D133" s="12"/>
      <c r="E133" s="174"/>
      <c r="F133" s="59"/>
    </row>
    <row r="134" spans="1:6" ht="66" customHeight="1">
      <c r="A134" s="51" t="s">
        <v>123</v>
      </c>
      <c r="B134" s="38" t="s">
        <v>212</v>
      </c>
      <c r="C134" s="11"/>
      <c r="D134" s="12"/>
      <c r="E134" s="174"/>
      <c r="F134" s="59"/>
    </row>
    <row r="135" spans="1:6" ht="25.5" customHeight="1">
      <c r="A135" s="51"/>
      <c r="B135" s="38" t="s">
        <v>64</v>
      </c>
      <c r="C135" s="11" t="s">
        <v>0</v>
      </c>
      <c r="D135" s="12">
        <v>1</v>
      </c>
      <c r="E135" s="174"/>
      <c r="F135" s="59">
        <f>D135*E135</f>
        <v>0</v>
      </c>
    </row>
    <row r="136" spans="1:6" ht="17.25" customHeight="1">
      <c r="A136" s="75"/>
      <c r="B136" s="76" t="s">
        <v>65</v>
      </c>
      <c r="C136" s="77" t="s">
        <v>0</v>
      </c>
      <c r="D136" s="78">
        <v>1</v>
      </c>
      <c r="E136" s="184"/>
      <c r="F136" s="79">
        <f>D136*E136</f>
        <v>0</v>
      </c>
    </row>
    <row r="137" spans="1:6" ht="17.25" customHeight="1">
      <c r="A137" s="75"/>
      <c r="B137" s="76"/>
      <c r="C137" s="77"/>
      <c r="D137" s="78"/>
      <c r="E137" s="184"/>
      <c r="F137" s="79"/>
    </row>
    <row r="138" spans="1:6" ht="39" customHeight="1">
      <c r="A138" s="51" t="s">
        <v>213</v>
      </c>
      <c r="B138" s="38" t="s">
        <v>214</v>
      </c>
      <c r="C138" s="11"/>
      <c r="D138" s="12"/>
      <c r="E138" s="174"/>
      <c r="F138" s="59"/>
    </row>
    <row r="139" spans="1:6" ht="25.5" customHeight="1">
      <c r="A139" s="51"/>
      <c r="B139" s="38" t="s">
        <v>215</v>
      </c>
      <c r="C139" s="11" t="s">
        <v>0</v>
      </c>
      <c r="D139" s="12">
        <v>1</v>
      </c>
      <c r="E139" s="174"/>
      <c r="F139" s="59">
        <f>D139*E139</f>
        <v>0</v>
      </c>
    </row>
    <row r="140" spans="1:6" ht="17.25" customHeight="1" thickBot="1">
      <c r="A140" s="75"/>
      <c r="B140" s="76"/>
      <c r="C140" s="77"/>
      <c r="D140" s="78"/>
      <c r="E140" s="184"/>
      <c r="F140" s="79"/>
    </row>
    <row r="141" spans="1:6" ht="15">
      <c r="A141" s="66"/>
      <c r="B141" s="44" t="s">
        <v>221</v>
      </c>
      <c r="C141" s="52"/>
      <c r="D141" s="53"/>
      <c r="E141" s="185"/>
      <c r="F141" s="67">
        <f>SUM(F129:F140)</f>
        <v>0</v>
      </c>
    </row>
    <row r="142" spans="1:6" ht="15">
      <c r="A142" s="68"/>
      <c r="B142" s="69"/>
      <c r="C142" s="70"/>
      <c r="D142" s="71"/>
      <c r="E142" s="178"/>
      <c r="F142" s="72"/>
    </row>
    <row r="143" spans="1:6" ht="15">
      <c r="A143" s="50" t="s">
        <v>20</v>
      </c>
      <c r="B143" s="35" t="s">
        <v>21</v>
      </c>
      <c r="C143" s="36"/>
      <c r="D143" s="37"/>
      <c r="E143" s="179"/>
      <c r="F143" s="58"/>
    </row>
    <row r="144" spans="1:6" ht="15">
      <c r="A144" s="51"/>
      <c r="B144" s="38"/>
      <c r="C144" s="11"/>
      <c r="D144" s="12"/>
      <c r="E144" s="174"/>
      <c r="F144" s="59"/>
    </row>
    <row r="145" spans="1:6" ht="34.5" customHeight="1">
      <c r="A145" s="51" t="s">
        <v>124</v>
      </c>
      <c r="B145" s="38" t="s">
        <v>66</v>
      </c>
      <c r="C145" s="11"/>
      <c r="D145" s="12"/>
      <c r="E145" s="174"/>
      <c r="F145" s="59"/>
    </row>
    <row r="146" spans="1:6" ht="15">
      <c r="A146" s="51"/>
      <c r="B146" s="38"/>
      <c r="C146" s="11" t="s">
        <v>23</v>
      </c>
      <c r="D146" s="12">
        <v>177</v>
      </c>
      <c r="E146" s="174"/>
      <c r="F146" s="59">
        <f>D146*E146</f>
        <v>0</v>
      </c>
    </row>
    <row r="147" spans="1:6" ht="15">
      <c r="A147" s="51"/>
      <c r="B147" s="38"/>
      <c r="C147" s="11"/>
      <c r="D147" s="12"/>
      <c r="E147" s="174"/>
      <c r="F147" s="59"/>
    </row>
    <row r="148" spans="1:6" ht="39.75" customHeight="1">
      <c r="A148" s="51" t="s">
        <v>125</v>
      </c>
      <c r="B148" s="38" t="s">
        <v>67</v>
      </c>
      <c r="C148" s="11"/>
      <c r="D148" s="12"/>
      <c r="E148" s="174"/>
      <c r="F148" s="59"/>
    </row>
    <row r="149" spans="1:6" ht="15">
      <c r="A149" s="51"/>
      <c r="B149" s="38"/>
      <c r="C149" s="11" t="s">
        <v>23</v>
      </c>
      <c r="D149" s="12">
        <v>70</v>
      </c>
      <c r="E149" s="174"/>
      <c r="F149" s="59">
        <f>D149*E149</f>
        <v>0</v>
      </c>
    </row>
    <row r="150" spans="1:6" ht="15">
      <c r="A150" s="51"/>
      <c r="B150" s="38"/>
      <c r="C150" s="11"/>
      <c r="D150" s="12"/>
      <c r="E150" s="174"/>
      <c r="F150" s="59"/>
    </row>
    <row r="151" spans="1:6" ht="63.75" customHeight="1">
      <c r="A151" s="51" t="s">
        <v>126</v>
      </c>
      <c r="B151" s="38" t="s">
        <v>68</v>
      </c>
      <c r="C151" s="11"/>
      <c r="D151" s="12"/>
      <c r="E151" s="174"/>
      <c r="F151" s="59"/>
    </row>
    <row r="152" spans="1:7" ht="15">
      <c r="A152" s="51"/>
      <c r="B152" s="38"/>
      <c r="C152" s="11" t="s">
        <v>23</v>
      </c>
      <c r="D152" s="12">
        <v>220</v>
      </c>
      <c r="E152" s="174"/>
      <c r="F152" s="59">
        <f>D152*E152</f>
        <v>0</v>
      </c>
      <c r="G152" s="94"/>
    </row>
    <row r="153" spans="1:6" ht="15">
      <c r="A153" s="51"/>
      <c r="B153" s="38"/>
      <c r="C153" s="11"/>
      <c r="D153" s="12"/>
      <c r="E153" s="174"/>
      <c r="F153" s="59"/>
    </row>
    <row r="154" spans="1:6" ht="35.25" customHeight="1">
      <c r="A154" s="75" t="s">
        <v>127</v>
      </c>
      <c r="B154" s="76" t="s">
        <v>69</v>
      </c>
      <c r="C154" s="77"/>
      <c r="D154" s="78"/>
      <c r="E154" s="184"/>
      <c r="F154" s="79"/>
    </row>
    <row r="155" spans="1:6" ht="15">
      <c r="A155" s="51"/>
      <c r="B155" s="38"/>
      <c r="C155" s="11" t="s">
        <v>23</v>
      </c>
      <c r="D155" s="12">
        <v>30</v>
      </c>
      <c r="E155" s="174"/>
      <c r="F155" s="59">
        <f>D155*E155</f>
        <v>0</v>
      </c>
    </row>
    <row r="156" spans="1:6" ht="15">
      <c r="A156" s="51"/>
      <c r="B156" s="38"/>
      <c r="C156" s="11"/>
      <c r="D156" s="12"/>
      <c r="E156" s="174"/>
      <c r="F156" s="59"/>
    </row>
    <row r="157" spans="1:6" ht="39.75" customHeight="1">
      <c r="A157" s="51" t="s">
        <v>208</v>
      </c>
      <c r="B157" s="38" t="s">
        <v>217</v>
      </c>
      <c r="C157" s="11"/>
      <c r="D157" s="12"/>
      <c r="E157" s="174"/>
      <c r="F157" s="59"/>
    </row>
    <row r="158" spans="1:6" ht="15">
      <c r="A158" s="51"/>
      <c r="B158" s="38"/>
      <c r="C158" s="11" t="s">
        <v>23</v>
      </c>
      <c r="D158" s="12">
        <v>162</v>
      </c>
      <c r="E158" s="174"/>
      <c r="F158" s="59">
        <f>D158*E158</f>
        <v>0</v>
      </c>
    </row>
    <row r="159" spans="1:6" ht="17.25" customHeight="1" thickBot="1">
      <c r="A159" s="75"/>
      <c r="B159" s="76"/>
      <c r="C159" s="77"/>
      <c r="D159" s="78"/>
      <c r="E159" s="184"/>
      <c r="F159" s="79"/>
    </row>
    <row r="160" spans="1:6" ht="15">
      <c r="A160" s="66"/>
      <c r="B160" s="44" t="s">
        <v>70</v>
      </c>
      <c r="C160" s="52"/>
      <c r="D160" s="53"/>
      <c r="E160" s="185"/>
      <c r="F160" s="67">
        <f>SUM(F145:F158)</f>
        <v>0</v>
      </c>
    </row>
    <row r="161" spans="1:6" ht="15">
      <c r="A161" s="68"/>
      <c r="B161" s="47"/>
      <c r="C161" s="48"/>
      <c r="D161" s="49"/>
      <c r="E161" s="183"/>
      <c r="F161" s="73"/>
    </row>
    <row r="162" spans="1:6" ht="15">
      <c r="A162" s="83" t="s">
        <v>202</v>
      </c>
      <c r="B162" s="81" t="s">
        <v>216</v>
      </c>
      <c r="C162" s="11"/>
      <c r="D162" s="12"/>
      <c r="E162" s="174"/>
      <c r="F162" s="59"/>
    </row>
    <row r="163" spans="1:7" ht="35.25" customHeight="1">
      <c r="A163" s="75" t="s">
        <v>223</v>
      </c>
      <c r="B163" s="76" t="s">
        <v>228</v>
      </c>
      <c r="C163" s="77"/>
      <c r="D163" s="78"/>
      <c r="E163" s="184"/>
      <c r="F163" s="79"/>
      <c r="G163" s="95"/>
    </row>
    <row r="164" spans="1:6" ht="15">
      <c r="A164" s="51"/>
      <c r="B164" s="38"/>
      <c r="C164" s="11" t="s">
        <v>209</v>
      </c>
      <c r="D164" s="12">
        <v>1</v>
      </c>
      <c r="E164" s="174"/>
      <c r="F164" s="59">
        <f>D164*E164</f>
        <v>0</v>
      </c>
    </row>
    <row r="165" spans="1:6" ht="15">
      <c r="A165" s="51"/>
      <c r="B165" s="38"/>
      <c r="C165" s="11"/>
      <c r="D165" s="12"/>
      <c r="E165" s="174"/>
      <c r="F165" s="59"/>
    </row>
    <row r="166" spans="1:6" ht="63.75" customHeight="1">
      <c r="A166" s="82" t="s">
        <v>224</v>
      </c>
      <c r="B166" s="76" t="s">
        <v>210</v>
      </c>
      <c r="C166" s="77"/>
      <c r="D166" s="78"/>
      <c r="E166" s="184"/>
      <c r="F166" s="79"/>
    </row>
    <row r="167" spans="1:6" ht="15">
      <c r="A167" s="51"/>
      <c r="B167" s="38"/>
      <c r="C167" s="11" t="s">
        <v>209</v>
      </c>
      <c r="D167" s="12">
        <v>1</v>
      </c>
      <c r="E167" s="174"/>
      <c r="F167" s="59">
        <f>D167*E167</f>
        <v>0</v>
      </c>
    </row>
    <row r="168" spans="1:6" ht="15">
      <c r="A168" s="51"/>
      <c r="B168" s="38"/>
      <c r="C168" s="11"/>
      <c r="D168" s="12"/>
      <c r="E168" s="174"/>
      <c r="F168" s="59"/>
    </row>
    <row r="169" spans="1:6" ht="35.25" customHeight="1">
      <c r="A169" s="75" t="s">
        <v>225</v>
      </c>
      <c r="B169" s="76" t="s">
        <v>211</v>
      </c>
      <c r="C169" s="77"/>
      <c r="D169" s="78"/>
      <c r="E169" s="184"/>
      <c r="F169" s="79"/>
    </row>
    <row r="170" spans="1:6" ht="15">
      <c r="A170" s="51"/>
      <c r="B170" s="38"/>
      <c r="C170" s="11" t="s">
        <v>209</v>
      </c>
      <c r="D170" s="12">
        <v>1</v>
      </c>
      <c r="E170" s="174"/>
      <c r="F170" s="59">
        <f>D170*E170</f>
        <v>0</v>
      </c>
    </row>
    <row r="171" spans="1:6" ht="15">
      <c r="A171" s="51"/>
      <c r="B171" s="38"/>
      <c r="C171" s="11"/>
      <c r="D171" s="12"/>
      <c r="E171" s="174"/>
      <c r="F171" s="59"/>
    </row>
    <row r="172" spans="1:6" ht="45" customHeight="1">
      <c r="A172" s="82" t="s">
        <v>226</v>
      </c>
      <c r="B172" s="76" t="s">
        <v>219</v>
      </c>
      <c r="C172" s="77"/>
      <c r="D172" s="78"/>
      <c r="E172" s="184"/>
      <c r="F172" s="79"/>
    </row>
    <row r="173" spans="1:6" ht="15">
      <c r="A173" s="51"/>
      <c r="B173" s="38"/>
      <c r="C173" s="11" t="s">
        <v>209</v>
      </c>
      <c r="D173" s="12">
        <v>1</v>
      </c>
      <c r="E173" s="174"/>
      <c r="F173" s="59">
        <f>D173*E173</f>
        <v>0</v>
      </c>
    </row>
    <row r="174" spans="1:6" ht="15.75" thickBot="1">
      <c r="A174" s="51"/>
      <c r="B174" s="38"/>
      <c r="C174" s="11"/>
      <c r="D174" s="12"/>
      <c r="E174" s="174"/>
      <c r="F174" s="59"/>
    </row>
    <row r="175" spans="1:6" ht="15">
      <c r="A175" s="66"/>
      <c r="B175" s="44" t="s">
        <v>220</v>
      </c>
      <c r="C175" s="52"/>
      <c r="D175" s="53"/>
      <c r="E175" s="80"/>
      <c r="F175" s="67">
        <f>SUM(F163:F173)</f>
        <v>0</v>
      </c>
    </row>
    <row r="176" spans="1:6" ht="15">
      <c r="A176" s="2"/>
      <c r="B176" s="3"/>
      <c r="C176" s="1"/>
      <c r="D176" s="4"/>
      <c r="E176" s="4"/>
      <c r="F176" s="4"/>
    </row>
  </sheetData>
  <sheetProtection password="CC26" sheet="1"/>
  <mergeCells count="2">
    <mergeCell ref="A3:F3"/>
    <mergeCell ref="A7:F7"/>
  </mergeCells>
  <printOptions/>
  <pageMargins left="0.7" right="0.7" top="0.75" bottom="0.75" header="0.3" footer="0.3"/>
  <pageSetup horizontalDpi="600" verticalDpi="600" orientation="portrait" paperSize="9" scale="65" r:id="rId1"/>
  <rowBreaks count="4" manualBreakCount="4">
    <brk id="21" max="255" man="1"/>
    <brk id="57" max="255" man="1"/>
    <brk id="96"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Kolektor Koling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Janez postaja</dc:creator>
  <cp:keywords/>
  <dc:description/>
  <cp:lastModifiedBy>Mira Starc</cp:lastModifiedBy>
  <cp:lastPrinted>2019-03-25T13:21:05Z</cp:lastPrinted>
  <dcterms:created xsi:type="dcterms:W3CDTF">2003-01-31T08:20:52Z</dcterms:created>
  <dcterms:modified xsi:type="dcterms:W3CDTF">2020-04-29T05:31:26Z</dcterms:modified>
  <cp:category/>
  <cp:version/>
  <cp:contentType/>
  <cp:contentStatus/>
</cp:coreProperties>
</file>