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00212_KI_Planina_11-36\Prejeto\1_4-2020-za JN\"/>
    </mc:Choice>
  </mc:AlternateContent>
  <bookViews>
    <workbookView xWindow="-25320" yWindow="2190" windowWidth="25440" windowHeight="15390" tabRatio="905" firstSheet="5" activeTab="10"/>
  </bookViews>
  <sheets>
    <sheet name="0.0 SPLOŠNE ZAHTEVE " sheetId="1" r:id="rId1"/>
    <sheet name="0.1 SKUPNA REKAPITULACIJA " sheetId="2" r:id="rId2"/>
    <sheet name="1. FEKALNA PLANINA 1 FAZA" sheetId="3" r:id="rId3"/>
    <sheet name="2. MET KANAL PLANINA 1. FAZA" sheetId="4" r:id="rId4"/>
    <sheet name="3. VODOVOD PLANINA 1. FAZA" sheetId="5" r:id="rId5"/>
    <sheet name="4.ODVODNJAVANJE 1. FAZA" sheetId="6" r:id="rId6"/>
    <sheet name="5.ODVODNJAVANJE cesta 1. FAZA" sheetId="7" r:id="rId7"/>
    <sheet name="6. FEKALNA PLANINA 2 FAZA " sheetId="8" r:id="rId8"/>
    <sheet name="7. MET KANALPLANINA 2. FAZA " sheetId="9" r:id="rId9"/>
    <sheet name="8. VODOVOD PLANINA 2. FAZA" sheetId="10" r:id="rId10"/>
    <sheet name="9. ODVODNJAVANJE 2. FAZA" sheetId="11" r:id="rId11"/>
    <sheet name="10. ODVODNJAVANJE cesta 2. FAZA" sheetId="12" r:id="rId12"/>
  </sheets>
  <definedNames>
    <definedName name="CENA" localSheetId="0">#REF!</definedName>
    <definedName name="CENA" localSheetId="2">#REF!</definedName>
    <definedName name="CENA" localSheetId="11">#REF!</definedName>
    <definedName name="CENA" localSheetId="3">#REF!</definedName>
    <definedName name="CENA" localSheetId="4">#REF!</definedName>
    <definedName name="CENA" localSheetId="5">#REF!</definedName>
    <definedName name="CENA" localSheetId="6">#REF!</definedName>
    <definedName name="CENA" localSheetId="7">#REF!</definedName>
    <definedName name="CENA" localSheetId="8">#REF!</definedName>
    <definedName name="CENA" localSheetId="9">#REF!</definedName>
    <definedName name="CENA" localSheetId="10">#REF!</definedName>
    <definedName name="CENA">#REF!</definedName>
    <definedName name="JEKLO" localSheetId="2">#REF!</definedName>
    <definedName name="JEKLO" localSheetId="11">#REF!</definedName>
    <definedName name="JEKLO" localSheetId="3">#REF!</definedName>
    <definedName name="JEKLO" localSheetId="4">#REF!</definedName>
    <definedName name="JEKLO" localSheetId="5">#REF!</definedName>
    <definedName name="JEKLO" localSheetId="6">#REF!</definedName>
    <definedName name="JEKLO" localSheetId="7">#REF!</definedName>
    <definedName name="JEKLO" localSheetId="8">#REF!</definedName>
    <definedName name="JEKLO" localSheetId="9">#REF!</definedName>
    <definedName name="JEKLO" localSheetId="10">#REF!</definedName>
    <definedName name="JEKLO">#REF!</definedName>
    <definedName name="JEKLO_SD" localSheetId="2">#REF!</definedName>
    <definedName name="JEKLO_SD" localSheetId="11">#REF!</definedName>
    <definedName name="JEKLO_SD" localSheetId="3">#REF!</definedName>
    <definedName name="JEKLO_SD" localSheetId="4">#REF!</definedName>
    <definedName name="JEKLO_SD" localSheetId="5">#REF!</definedName>
    <definedName name="JEKLO_SD" localSheetId="6">#REF!</definedName>
    <definedName name="JEKLO_SD" localSheetId="7">#REF!</definedName>
    <definedName name="JEKLO_SD" localSheetId="8">#REF!</definedName>
    <definedName name="JEKLO_SD" localSheetId="9">#REF!</definedName>
    <definedName name="JEKLO_SD" localSheetId="10">#REF!</definedName>
    <definedName name="JEKLO_SD">#REF!</definedName>
    <definedName name="KOLIC" localSheetId="2">#REF!</definedName>
    <definedName name="KOLIC" localSheetId="11">#REF!</definedName>
    <definedName name="KOLIC" localSheetId="3">#REF!</definedName>
    <definedName name="KOLIC" localSheetId="4">#REF!</definedName>
    <definedName name="KOLIC" localSheetId="5">#REF!</definedName>
    <definedName name="KOLIC" localSheetId="6">#REF!</definedName>
    <definedName name="KOLIC" localSheetId="7">#REF!</definedName>
    <definedName name="KOLIC" localSheetId="8">#REF!</definedName>
    <definedName name="KOLIC" localSheetId="9">#REF!</definedName>
    <definedName name="KOLIC" localSheetId="10">#REF!</definedName>
    <definedName name="KOLIC">#REF!</definedName>
    <definedName name="_xlnm.Print_Area" localSheetId="0">'0.0 SPLOŠNE ZAHTEVE '!$A$1:$B$66</definedName>
    <definedName name="_xlnm.Print_Area" localSheetId="1">'0.1 SKUPNA REKAPITULACIJA '!$A$1:$E$31</definedName>
    <definedName name="_xlnm.Print_Area" localSheetId="2">'1. FEKALNA PLANINA 1 FAZA'!$A$1:$F$154</definedName>
    <definedName name="_xlnm.Print_Area" localSheetId="11">'10. ODVODNJAVANJE cesta 2. FAZA'!$A$1:$F$22</definedName>
    <definedName name="_xlnm.Print_Area" localSheetId="3">'2. MET KANAL PLANINA 1. FAZA'!$A$1:$F$125</definedName>
    <definedName name="_xlnm.Print_Area" localSheetId="4">'3. VODOVOD PLANINA 1. FAZA'!$A$1:$F$215</definedName>
    <definedName name="_xlnm.Print_Area" localSheetId="5">'4.ODVODNJAVANJE 1. FAZA'!$A$1:$F$94</definedName>
    <definedName name="_xlnm.Print_Area" localSheetId="6">'5.ODVODNJAVANJE cesta 1. FAZA'!$A$1:$F$23</definedName>
    <definedName name="_xlnm.Print_Area" localSheetId="7">'6. FEKALNA PLANINA 2 FAZA '!$A$1:$F$146</definedName>
    <definedName name="_xlnm.Print_Area" localSheetId="8">'7. MET KANALPLANINA 2. FAZA '!$A$1:$F$114</definedName>
    <definedName name="_xlnm.Print_Area" localSheetId="9">'8. VODOVOD PLANINA 2. FAZA'!$A$1:$F$183</definedName>
    <definedName name="_xlnm.Print_Area" localSheetId="10">'9. ODVODNJAVANJE 2. FAZA'!$A$1:$F$94</definedName>
    <definedName name="_xlnm.Print_Titles" localSheetId="2">'1. FEKALNA PLANINA 1 FAZA'!$3:$4</definedName>
    <definedName name="_xlnm.Print_Titles" localSheetId="11">'10. ODVODNJAVANJE cesta 2. FAZA'!$3:$4</definedName>
    <definedName name="_xlnm.Print_Titles" localSheetId="3">'2. MET KANAL PLANINA 1. FAZA'!$3:$4</definedName>
    <definedName name="_xlnm.Print_Titles" localSheetId="5">'4.ODVODNJAVANJE 1. FAZA'!$3:$4</definedName>
    <definedName name="_xlnm.Print_Titles" localSheetId="6">'5.ODVODNJAVANJE cesta 1. FAZA'!$3:$4</definedName>
    <definedName name="_xlnm.Print_Titles" localSheetId="7">'6. FEKALNA PLANINA 2 FAZA '!$3:$4</definedName>
    <definedName name="_xlnm.Print_Titles" localSheetId="8">'7. MET KANALPLANINA 2. FAZA '!$3:$4</definedName>
    <definedName name="_xlnm.Print_Titles" localSheetId="10">'9. ODVODNJAVANJE 2. FAZA'!$3:$4</definedName>
  </definedNames>
  <calcPr calcId="152511"/>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9" i="4" l="1"/>
  <c r="F138" i="3" l="1"/>
  <c r="F17" i="3"/>
  <c r="F12" i="12"/>
  <c r="F8" i="12"/>
  <c r="F10" i="12"/>
  <c r="F6" i="12"/>
  <c r="F81" i="11"/>
  <c r="F78" i="11"/>
  <c r="F79" i="11"/>
  <c r="F75" i="11"/>
  <c r="F69" i="11"/>
  <c r="F65" i="11"/>
  <c r="F67" i="11"/>
  <c r="F62" i="11"/>
  <c r="F51" i="11"/>
  <c r="F49" i="11"/>
  <c r="F47" i="11"/>
  <c r="F42" i="11"/>
  <c r="F23" i="11"/>
  <c r="F25" i="11"/>
  <c r="F28" i="11"/>
  <c r="F30" i="11"/>
  <c r="F32" i="11"/>
  <c r="F34" i="11"/>
  <c r="F36" i="11"/>
  <c r="F38" i="11"/>
  <c r="F40" i="11"/>
  <c r="F21" i="11"/>
  <c r="F9" i="11"/>
  <c r="F11" i="11"/>
  <c r="F13" i="11"/>
  <c r="F15" i="11"/>
  <c r="F7" i="11"/>
  <c r="F162" i="10"/>
  <c r="F163" i="10"/>
  <c r="F165" i="10"/>
  <c r="F167" i="10"/>
  <c r="F159" i="10"/>
  <c r="F142" i="10"/>
  <c r="F144" i="10"/>
  <c r="F150" i="10"/>
  <c r="F120" i="10"/>
  <c r="F72" i="10"/>
  <c r="F77" i="10"/>
  <c r="F79" i="10"/>
  <c r="F81" i="10"/>
  <c r="F83" i="10"/>
  <c r="F85" i="10"/>
  <c r="F87" i="10"/>
  <c r="F89" i="10"/>
  <c r="F91" i="10"/>
  <c r="F93" i="10"/>
  <c r="F95" i="10"/>
  <c r="F97" i="10"/>
  <c r="F99" i="10"/>
  <c r="F101" i="10"/>
  <c r="F103" i="10"/>
  <c r="F105" i="10"/>
  <c r="F107" i="10"/>
  <c r="F112" i="10"/>
  <c r="F114" i="10"/>
  <c r="F116" i="10"/>
  <c r="F118" i="10"/>
  <c r="F68" i="10"/>
  <c r="F9" i="10"/>
  <c r="F11" i="10"/>
  <c r="F13" i="10"/>
  <c r="F15" i="10"/>
  <c r="F17" i="10"/>
  <c r="F19" i="10"/>
  <c r="F21" i="10"/>
  <c r="F23" i="10"/>
  <c r="F25" i="10"/>
  <c r="F27" i="10"/>
  <c r="F29" i="10"/>
  <c r="F31" i="10"/>
  <c r="F33" i="10"/>
  <c r="F36" i="10"/>
  <c r="F39" i="10"/>
  <c r="F41" i="10"/>
  <c r="F43" i="10"/>
  <c r="F45" i="10"/>
  <c r="F47" i="10"/>
  <c r="F51" i="10"/>
  <c r="F53" i="10"/>
  <c r="F55" i="10"/>
  <c r="F57" i="10"/>
  <c r="F59" i="10"/>
  <c r="F7" i="10"/>
  <c r="F97" i="9"/>
  <c r="F98" i="9"/>
  <c r="F100" i="9"/>
  <c r="F94" i="9"/>
  <c r="F88" i="9"/>
  <c r="F86" i="9"/>
  <c r="F76" i="9"/>
  <c r="F74" i="9"/>
  <c r="F60" i="9"/>
  <c r="F47" i="9"/>
  <c r="F49" i="9"/>
  <c r="F45" i="9"/>
  <c r="F40" i="9"/>
  <c r="F38" i="9"/>
  <c r="F21" i="9"/>
  <c r="F23" i="9"/>
  <c r="F26" i="9"/>
  <c r="F28" i="9"/>
  <c r="F30" i="9"/>
  <c r="F32" i="9"/>
  <c r="F34" i="9"/>
  <c r="F36" i="9"/>
  <c r="F19" i="9"/>
  <c r="F13" i="9"/>
  <c r="F9" i="9"/>
  <c r="F11" i="9"/>
  <c r="F7" i="9"/>
  <c r="F129" i="8"/>
  <c r="F130" i="8"/>
  <c r="F132" i="8"/>
  <c r="F126" i="8"/>
  <c r="F120" i="8"/>
  <c r="F118" i="8"/>
  <c r="F111" i="8"/>
  <c r="F105" i="8"/>
  <c r="F99" i="8"/>
  <c r="F93" i="8"/>
  <c r="F95" i="8"/>
  <c r="F97" i="8"/>
  <c r="F91" i="8"/>
  <c r="F71" i="8"/>
  <c r="F73" i="8"/>
  <c r="F75" i="8"/>
  <c r="F77" i="8"/>
  <c r="F79" i="8"/>
  <c r="F81" i="8"/>
  <c r="F69" i="8"/>
  <c r="F63" i="8"/>
  <c r="F29" i="8"/>
  <c r="F31" i="8"/>
  <c r="F33" i="8"/>
  <c r="F35" i="8"/>
  <c r="F37" i="8"/>
  <c r="F39" i="8"/>
  <c r="F41" i="8"/>
  <c r="F43" i="8"/>
  <c r="F46" i="8"/>
  <c r="F49" i="8"/>
  <c r="F51" i="8"/>
  <c r="F53" i="8"/>
  <c r="F55" i="8"/>
  <c r="F57" i="8"/>
  <c r="F59" i="8"/>
  <c r="F61" i="8"/>
  <c r="F23" i="8"/>
  <c r="F9" i="8"/>
  <c r="F11" i="8"/>
  <c r="F13" i="8"/>
  <c r="F15" i="8"/>
  <c r="F17" i="8"/>
  <c r="F19" i="8"/>
  <c r="F21" i="8"/>
  <c r="F7" i="8"/>
  <c r="F12" i="7"/>
  <c r="F8" i="7"/>
  <c r="F10" i="7"/>
  <c r="F6" i="7"/>
  <c r="F80" i="6"/>
  <c r="F74" i="6"/>
  <c r="F77" i="6"/>
  <c r="F78" i="6"/>
  <c r="F65" i="6"/>
  <c r="F67" i="6"/>
  <c r="F62" i="6"/>
  <c r="F51" i="6"/>
  <c r="F49" i="6"/>
  <c r="F47" i="6"/>
  <c r="F42" i="6"/>
  <c r="F40" i="6"/>
  <c r="F23" i="6"/>
  <c r="F25" i="6"/>
  <c r="F28" i="6"/>
  <c r="F30" i="6"/>
  <c r="F32" i="6"/>
  <c r="F34" i="6"/>
  <c r="F36" i="6"/>
  <c r="F38" i="6"/>
  <c r="F21" i="6"/>
  <c r="F15" i="6"/>
  <c r="F9" i="6"/>
  <c r="F11" i="6"/>
  <c r="F13" i="6"/>
  <c r="F7" i="6"/>
  <c r="F7" i="5"/>
  <c r="F202" i="5"/>
  <c r="F200" i="5"/>
  <c r="F197" i="5"/>
  <c r="F198" i="5"/>
  <c r="F194" i="5"/>
  <c r="F173" i="5"/>
  <c r="F175" i="5"/>
  <c r="F179" i="5"/>
  <c r="F185" i="5"/>
  <c r="F149" i="5"/>
  <c r="F72" i="5"/>
  <c r="F68" i="5"/>
  <c r="F70" i="5"/>
  <c r="F78" i="5"/>
  <c r="F80" i="5"/>
  <c r="F82" i="5"/>
  <c r="F84" i="5"/>
  <c r="F86" i="5"/>
  <c r="F88" i="5"/>
  <c r="F90" i="5"/>
  <c r="F92" i="5"/>
  <c r="F94" i="5"/>
  <c r="F96" i="5"/>
  <c r="F98" i="5"/>
  <c r="F100" i="5"/>
  <c r="F102" i="5"/>
  <c r="F104" i="5"/>
  <c r="F106" i="5"/>
  <c r="F108" i="5"/>
  <c r="F110" i="5"/>
  <c r="F112" i="5"/>
  <c r="F114" i="5"/>
  <c r="F116" i="5"/>
  <c r="F118" i="5"/>
  <c r="F120" i="5"/>
  <c r="F122" i="5"/>
  <c r="F124" i="5"/>
  <c r="F126" i="5"/>
  <c r="F128" i="5"/>
  <c r="F130" i="5"/>
  <c r="F132" i="5"/>
  <c r="F137" i="5"/>
  <c r="F139" i="5"/>
  <c r="F141" i="5"/>
  <c r="F143" i="5"/>
  <c r="F145" i="5"/>
  <c r="F147" i="5"/>
  <c r="F66" i="5"/>
  <c r="F57" i="5"/>
  <c r="F9" i="5"/>
  <c r="F11" i="5"/>
  <c r="F13" i="5"/>
  <c r="F15" i="5"/>
  <c r="F17" i="5"/>
  <c r="F19" i="5"/>
  <c r="F21" i="5"/>
  <c r="F23" i="5"/>
  <c r="F25" i="5"/>
  <c r="F27" i="5"/>
  <c r="F29" i="5"/>
  <c r="F31" i="5"/>
  <c r="F34" i="5"/>
  <c r="F37" i="5"/>
  <c r="F39" i="5"/>
  <c r="F41" i="5"/>
  <c r="F43" i="5"/>
  <c r="F45" i="5"/>
  <c r="F47" i="5"/>
  <c r="F51" i="5"/>
  <c r="F53" i="5"/>
  <c r="F55" i="5"/>
  <c r="F7" i="4"/>
  <c r="F111" i="4"/>
  <c r="F108" i="4"/>
  <c r="F109" i="4"/>
  <c r="F105" i="4"/>
  <c r="F99" i="4"/>
  <c r="F97" i="4"/>
  <c r="F88" i="4"/>
  <c r="F86" i="4"/>
  <c r="F75" i="4"/>
  <c r="F60" i="4"/>
  <c r="F49" i="4"/>
  <c r="F47" i="4"/>
  <c r="F45" i="4"/>
  <c r="F40" i="4"/>
  <c r="F34" i="4"/>
  <c r="F36" i="4"/>
  <c r="F38" i="4"/>
  <c r="F21" i="4"/>
  <c r="F23" i="4"/>
  <c r="F26" i="4"/>
  <c r="F28" i="4"/>
  <c r="F30" i="4"/>
  <c r="F32" i="4"/>
  <c r="F19" i="4"/>
  <c r="F13" i="4"/>
  <c r="F11" i="4"/>
  <c r="F7" i="3"/>
  <c r="F135" i="3"/>
  <c r="F136" i="3"/>
  <c r="F132" i="3"/>
  <c r="F126" i="3"/>
  <c r="F124" i="3"/>
  <c r="F117" i="3"/>
  <c r="F111" i="3"/>
  <c r="F96" i="3"/>
  <c r="F97" i="3"/>
  <c r="F99" i="3"/>
  <c r="F101" i="3"/>
  <c r="F103" i="3"/>
  <c r="F105" i="3"/>
  <c r="F95" i="3"/>
  <c r="F83" i="3"/>
  <c r="F73" i="3"/>
  <c r="F75" i="3"/>
  <c r="F77" i="3"/>
  <c r="F79" i="3"/>
  <c r="F81" i="3"/>
  <c r="F71" i="3"/>
  <c r="F65" i="3"/>
  <c r="F59" i="3"/>
  <c r="F61" i="3"/>
  <c r="F63" i="3"/>
  <c r="F47" i="3"/>
  <c r="F48" i="3"/>
  <c r="F50" i="3"/>
  <c r="F53" i="3"/>
  <c r="F55" i="3"/>
  <c r="F57" i="3"/>
  <c r="F38" i="3"/>
  <c r="F40" i="3"/>
  <c r="F42" i="3"/>
  <c r="F44" i="3"/>
  <c r="F32" i="3"/>
  <c r="F34" i="3"/>
  <c r="F36" i="3"/>
  <c r="F30" i="3"/>
  <c r="F23" i="3"/>
  <c r="F12" i="3"/>
  <c r="F13" i="3"/>
  <c r="F15" i="3"/>
  <c r="F19" i="3"/>
  <c r="F21" i="3"/>
  <c r="F9" i="3"/>
  <c r="F11" i="3"/>
  <c r="F44" i="11" l="1"/>
  <c r="F87" i="3"/>
  <c r="F91" i="4"/>
  <c r="F67" i="3"/>
  <c r="F148" i="3" s="1"/>
  <c r="F72" i="11" l="1"/>
  <c r="F15" i="12" l="1"/>
  <c r="F15" i="7"/>
  <c r="F83" i="11"/>
  <c r="A7" i="11"/>
  <c r="A9" i="11" s="1"/>
  <c r="A11" i="11" s="1"/>
  <c r="D146" i="10"/>
  <c r="D140" i="10"/>
  <c r="F140" i="10" s="1"/>
  <c r="D138" i="10"/>
  <c r="F138" i="10" s="1"/>
  <c r="D136" i="10"/>
  <c r="F136" i="10" s="1"/>
  <c r="D132" i="10"/>
  <c r="F132" i="10" s="1"/>
  <c r="D130" i="10"/>
  <c r="F130" i="10" s="1"/>
  <c r="D128" i="10"/>
  <c r="F128" i="10" s="1"/>
  <c r="D126" i="10"/>
  <c r="F126" i="10" s="1"/>
  <c r="F122" i="10"/>
  <c r="F62" i="10"/>
  <c r="F91" i="9"/>
  <c r="F80" i="9"/>
  <c r="F15" i="9"/>
  <c r="A7" i="9"/>
  <c r="A9" i="9" s="1"/>
  <c r="A11" i="9" s="1"/>
  <c r="F123" i="8"/>
  <c r="F143" i="8" s="1"/>
  <c r="A7" i="8"/>
  <c r="A9" i="8" s="1"/>
  <c r="A11" i="8" s="1"/>
  <c r="F70" i="6"/>
  <c r="F54" i="6"/>
  <c r="A7" i="6"/>
  <c r="A9" i="6" s="1"/>
  <c r="D181" i="5"/>
  <c r="D177" i="5"/>
  <c r="F177" i="5" s="1"/>
  <c r="D169" i="5"/>
  <c r="F169" i="5" s="1"/>
  <c r="D167" i="5"/>
  <c r="F167" i="5" s="1"/>
  <c r="D165" i="5"/>
  <c r="F165" i="5" s="1"/>
  <c r="D161" i="5"/>
  <c r="F161" i="5" s="1"/>
  <c r="D159" i="5"/>
  <c r="F159" i="5" s="1"/>
  <c r="D157" i="5"/>
  <c r="F157" i="5" s="1"/>
  <c r="D155" i="5"/>
  <c r="F155" i="5" s="1"/>
  <c r="A7" i="4"/>
  <c r="A9" i="4" s="1"/>
  <c r="A11" i="4" s="1"/>
  <c r="A7" i="3"/>
  <c r="D148" i="10" l="1"/>
  <c r="F148" i="10" s="1"/>
  <c r="F146" i="10"/>
  <c r="D183" i="5"/>
  <c r="F183" i="5" s="1"/>
  <c r="F181" i="5"/>
  <c r="F89" i="11"/>
  <c r="F17" i="11"/>
  <c r="F88" i="11" s="1"/>
  <c r="F54" i="11"/>
  <c r="F90" i="11" s="1"/>
  <c r="F169" i="10"/>
  <c r="F181" i="10" s="1"/>
  <c r="F102" i="9"/>
  <c r="F112" i="9" s="1"/>
  <c r="F42" i="9"/>
  <c r="F108" i="9" s="1"/>
  <c r="F52" i="9"/>
  <c r="F109" i="9" s="1"/>
  <c r="F114" i="8"/>
  <c r="F142" i="8" s="1"/>
  <c r="F135" i="8"/>
  <c r="F144" i="8" s="1"/>
  <c r="F83" i="8"/>
  <c r="F141" i="8" s="1"/>
  <c r="F25" i="8"/>
  <c r="F139" i="8" s="1"/>
  <c r="F82" i="6"/>
  <c r="F92" i="6" s="1"/>
  <c r="F44" i="6"/>
  <c r="F89" i="6" s="1"/>
  <c r="F60" i="5"/>
  <c r="F210" i="5" s="1"/>
  <c r="F204" i="5"/>
  <c r="F213" i="5" s="1"/>
  <c r="F151" i="5"/>
  <c r="F211" i="5" s="1"/>
  <c r="F113" i="4"/>
  <c r="F123" i="4" s="1"/>
  <c r="F129" i="3"/>
  <c r="F151" i="3" s="1"/>
  <c r="F65" i="8"/>
  <c r="F21" i="7"/>
  <c r="F23" i="7" s="1"/>
  <c r="F91" i="6"/>
  <c r="F17" i="6"/>
  <c r="F88" i="6" s="1"/>
  <c r="F52" i="4"/>
  <c r="F120" i="4" s="1"/>
  <c r="F26" i="3"/>
  <c r="F147" i="3" s="1"/>
  <c r="F149" i="3"/>
  <c r="F120" i="3"/>
  <c r="F150" i="3" s="1"/>
  <c r="F141" i="3"/>
  <c r="F152" i="3" s="1"/>
  <c r="F91" i="11"/>
  <c r="F179" i="10"/>
  <c r="F178" i="10"/>
  <c r="F111" i="9"/>
  <c r="F110" i="9"/>
  <c r="F107" i="9"/>
  <c r="F90" i="6"/>
  <c r="F15" i="4"/>
  <c r="F118" i="4" s="1"/>
  <c r="F42" i="4"/>
  <c r="F119" i="4" s="1"/>
  <c r="F102" i="4"/>
  <c r="F122" i="4" s="1"/>
  <c r="F121" i="4"/>
  <c r="D187" i="5"/>
  <c r="F187" i="5" s="1"/>
  <c r="A13" i="11"/>
  <c r="D152" i="10"/>
  <c r="F152" i="10" s="1"/>
  <c r="F155" i="10" s="1"/>
  <c r="F92" i="11"/>
  <c r="A11" i="6"/>
  <c r="A13" i="6" s="1"/>
  <c r="A13" i="8"/>
  <c r="A15" i="8" s="1"/>
  <c r="A9" i="3"/>
  <c r="A11" i="3" s="1"/>
  <c r="F190" i="5" l="1"/>
  <c r="F125" i="4"/>
  <c r="F94" i="11"/>
  <c r="C17" i="2" s="1"/>
  <c r="D17" i="2" s="1"/>
  <c r="E17" i="2" s="1"/>
  <c r="F114" i="9"/>
  <c r="F94" i="6"/>
  <c r="C10" i="2"/>
  <c r="D10" i="2" s="1"/>
  <c r="E10" i="2" s="1"/>
  <c r="F154" i="3"/>
  <c r="F20" i="12"/>
  <c r="F22" i="12" s="1"/>
  <c r="F140" i="8"/>
  <c r="F146" i="8" s="1"/>
  <c r="C14" i="2" s="1"/>
  <c r="C11" i="2"/>
  <c r="D11" i="2" s="1"/>
  <c r="E11" i="2" s="1"/>
  <c r="F180" i="10"/>
  <c r="F183" i="10" s="1"/>
  <c r="F212" i="5"/>
  <c r="F215" i="5" s="1"/>
  <c r="A13" i="3"/>
  <c r="A15" i="3" s="1"/>
  <c r="A17" i="8"/>
  <c r="D14" i="2" l="1"/>
  <c r="E14" i="2" s="1"/>
  <c r="C18" i="2"/>
  <c r="D18" i="2" s="1"/>
  <c r="E18" i="2" s="1"/>
  <c r="C8" i="2"/>
  <c r="D8" i="2" s="1"/>
  <c r="E8" i="2" s="1"/>
  <c r="A17" i="3"/>
  <c r="C7" i="2"/>
  <c r="C15" i="2"/>
  <c r="D15" i="2" s="1"/>
  <c r="E15" i="2" s="1"/>
  <c r="C9" i="2"/>
  <c r="C16" i="2"/>
  <c r="C19" i="2" l="1"/>
  <c r="D19" i="2" s="1"/>
  <c r="E19" i="2" s="1"/>
  <c r="C12" i="2"/>
  <c r="D12" i="2" s="1"/>
  <c r="E12" i="2" s="1"/>
  <c r="D7" i="2"/>
  <c r="D16" i="2"/>
  <c r="E16" i="2" s="1"/>
  <c r="D9" i="2"/>
  <c r="D22" i="2" l="1"/>
  <c r="C22" i="2"/>
  <c r="E7" i="2"/>
  <c r="E9" i="2"/>
  <c r="E22" i="2" l="1"/>
</calcChain>
</file>

<file path=xl/sharedStrings.xml><?xml version="1.0" encoding="utf-8"?>
<sst xmlns="http://schemas.openxmlformats.org/spreadsheetml/2006/main" count="1287" uniqueCount="369">
  <si>
    <t>SPLOŠNE ZAHTEVE ZA IZDELAVO PONUDBE</t>
  </si>
  <si>
    <t>Pri pripravi ponudbe je potrebno upoštevati spodnje točke 1. - 46. Splošnih zahtev za izdelavo ponudbe, ki se ne zaračunavajo posebej.</t>
  </si>
  <si>
    <t>V kolikor je že katerakoli od spodaj navedenih del navedena tudi v popisih, veljajo splošne zahteve za izdelavo ponudbe navedene spodaj v točkah 1. - 46.:</t>
  </si>
  <si>
    <t>PRED ZAČETKOM DEL MORA IZVAJALEC NADZORU PREDATI IZJAVE O LASTNOSTIH ZA VGRAJENE MATERIALE, KI JIH MORA POTRDITI NADZOR TER UPRAVLJALEC KOMUNALNEGA VODA</t>
  </si>
  <si>
    <t>FEKALNA in METEORNA KANALIZACIJA:</t>
  </si>
  <si>
    <t>1.</t>
  </si>
  <si>
    <t>V ponudbenih cenah je potrebno zajeti stroške, ki bodo potrebni za dnevno vzpostavitev prevoznosti ceste do objektov. Jarke je potrebno dnevno zasipavati in omogočiti prevoznost do objektov po konačnih dnevnih delih. Tehnologijo izvajanja del je potrebno temu prilagoditi, in stroške zajeti v cenah na enoto.</t>
  </si>
  <si>
    <t>2.</t>
  </si>
  <si>
    <t>Čiščenje terena pred in po gradnji ter priprava in organizacija gradbišča (gradbiščne, ograje, table, začasni dostopi...). Stroške zaključnih del na gradbišču z odvozom odvečnega materiala in stroške vzpostavitve prvotnega stanja, kjer bo to potrebno.</t>
  </si>
  <si>
    <t>3.</t>
  </si>
  <si>
    <t>Izdelava elaboratov cestnih zapor, postavitev in vzdrževanje cestnih zapor za čas gradnje. Postavitev gradbiščne table skladno s trenutno veljavnimi predpisi.</t>
  </si>
  <si>
    <t>4.</t>
  </si>
  <si>
    <t>Stroške vseh potrebnih ukrepov, ki so predpisana in določena z veljavnimi predpisi o varstvu pri delu in varstvom pred požarom, ki jih mora izvajalec obvezno upoštevati.</t>
  </si>
  <si>
    <t>5.</t>
  </si>
  <si>
    <t>Škoda na objektih ob gradbišču, ki jo povzroči izvajalec.</t>
  </si>
  <si>
    <t>6.</t>
  </si>
  <si>
    <t xml:space="preserve">Ponovna vzpostavitev odstranjenih mejnikov, ki jih je izvajalec odstranil izven delovnega pasu. </t>
  </si>
  <si>
    <t>7.</t>
  </si>
  <si>
    <t>Poročila o kakovostni vgradnji.</t>
  </si>
  <si>
    <t>8.</t>
  </si>
  <si>
    <t>Vsi stroški trajnega deponiranja gradbenega materiala.</t>
  </si>
  <si>
    <t>9.</t>
  </si>
  <si>
    <t>Izdelava izvedenskega mnenja za objekte na katerih bi zaradi izgradnje komunalne infrastrukture lahko prišlo do poškodb (s predhodnim posvetovanjem s predstavnikom naročnika - z nadzorom).</t>
  </si>
  <si>
    <t>10.</t>
  </si>
  <si>
    <t>Sanacija oz. povrnitev v prvotno stanje vseh dostopnih poti, ki jih bo izvajalec uporabljal za vso gradbiščno logistiko.</t>
  </si>
  <si>
    <t>11.</t>
  </si>
  <si>
    <t>Stroške obveščanja javnosti o morebitnih motnjah ter posledic nastalih zaradi motenj.</t>
  </si>
  <si>
    <t>12.</t>
  </si>
  <si>
    <t>Obnova obstoječih hišnih priključkov poškodovanih med gradnjo.</t>
  </si>
  <si>
    <t>13.</t>
  </si>
  <si>
    <t>Vse stroške povezane z izvajanjem ukrepov skladno s Uredbo o preprečevanju in zmanjševanju emisije delcev iz gradbišč (Ur.list RS, št. 21/2011) ter izdelavo elaborata preprečevanja in zmanjševanja emisije delcev iz gradbišča.</t>
  </si>
  <si>
    <t>14.</t>
  </si>
  <si>
    <t>Vse stroške glede posegov na obstoječem cevovodu, pri čemer se izvajalec z upravljalcem uskladi glede organizacije obnove.</t>
  </si>
  <si>
    <t>15.</t>
  </si>
  <si>
    <t>Vse stroške električne energije, vode, TK priključkov, razsvetljave, ogrevanja …</t>
  </si>
  <si>
    <t>16.</t>
  </si>
  <si>
    <t>Vse stroške zavarovanja opreme v času izvedbe del in delavcev ter materiala na gradbišču v času izvajanja del, od začetka gradnje do uporabnega dovoljenja.</t>
  </si>
  <si>
    <t>17.</t>
  </si>
  <si>
    <t>Vse stroške zunanjega in notranjega transporta, raztovarjanja, skladiščenja na gradbišču, takse, zavarovanja, manipulativne in ostale lokalne stroške, ki se nanašajo na pridobitev ustreznih dovoljenj za izvedbo del predmetnega razpisa in primopredajo obje</t>
  </si>
  <si>
    <t>18.</t>
  </si>
  <si>
    <t>Vse stroške pridobitve potrebnih soglasij in dovoljenj v zvezi s prečkanji cevovodov, stroške zaščite vseh komunalnih naprav in stroške upravljavcev ali njihovih predstavnikov, stroške raznih pristojbin s tem v zvezi.</t>
  </si>
  <si>
    <t>19.</t>
  </si>
  <si>
    <t>Vse količine pri zemeljskih delih so v raščenem stanju.</t>
  </si>
  <si>
    <t>20.</t>
  </si>
  <si>
    <t xml:space="preserve">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inštitucije v RS. </t>
  </si>
  <si>
    <t>21.</t>
  </si>
  <si>
    <t>Meritve nosilnosti podlage, izdelava poročil, nadzor geomehanika z vpisom v gradbeni dnevnik in izdelavo končnega poročila, geodetska spremljava v skladu z navodili geomehanika, strošek ogrevanja v času izvajanja del, če so zunanje temp. neustrezne za normalno napredovanje del.</t>
  </si>
  <si>
    <t>22.</t>
  </si>
  <si>
    <r>
      <rPr>
        <sz val="10"/>
        <rFont val="Calibri"/>
        <family val="2"/>
        <charset val="238"/>
      </rPr>
      <t xml:space="preserve">V ceni je zajeto tudi: droben potrošen mtr., preizkus instalacij in vse potrebne meritve za uspešno opravljen teh. pregled, pridobitev pozitivnih izvedeniških mnenj, navodila za obratovanje in vzdrževanje </t>
    </r>
    <r>
      <rPr>
        <b/>
        <sz val="10"/>
        <rFont val="Calibri"/>
        <family val="2"/>
        <charset val="238"/>
      </rPr>
      <t>POV v 4 izvodih</t>
    </r>
    <r>
      <rPr>
        <sz val="10"/>
        <rFont val="Calibri"/>
        <family val="2"/>
        <charset val="238"/>
      </rPr>
      <t>.</t>
    </r>
  </si>
  <si>
    <t>23.</t>
  </si>
  <si>
    <t>Vsa potrebna dokumentacija, ki je potrebna za tehnični pregled, prodobitev uporabnega dovoljenja in vris v kataster GJI. V</t>
  </si>
  <si>
    <t>24.</t>
  </si>
  <si>
    <t>Cena na enoto za več in manj dela se ne spreminja.</t>
  </si>
  <si>
    <t>25.</t>
  </si>
  <si>
    <t>Črpanje vode iz gradbene jame v času gradnje. Dodatek na otežkočeno delo zaradi podtalnice ali površinske vode s stroški prečrpavanja vode iz izkopa, izdelavo dodatnih nasipov ali jarkov za preusmeritev dotekajoče ali izčrpane vode (izviri, melioracijski kanali, mulde, prepusti ali naravni odvodniki površinske vode ali podtalnice.</t>
  </si>
  <si>
    <t>26.</t>
  </si>
  <si>
    <t>Pridobitev lokacije za začasne gradbiščne objekte in za priročno skladiščenje materiala, uporaba za ves čas gradnje infrastrukture, vzpostavitev prvotnega stanja po zaključku gradbenih del, morebitna prestavitev objektov in najemnina zemljišča za gradbišč</t>
  </si>
  <si>
    <t>27.</t>
  </si>
  <si>
    <r>
      <rPr>
        <sz val="10"/>
        <rFont val="Calibri"/>
        <family val="2"/>
        <charset val="238"/>
      </rPr>
      <t xml:space="preserve">Fotografiranje cestnih, krajinskih, stavbnih in drugih detajlov, pomembnih za ugotavljanje stanja pred gradnjo. </t>
    </r>
    <r>
      <rPr>
        <b/>
        <sz val="10"/>
        <rFont val="Calibri"/>
        <family val="2"/>
        <charset val="238"/>
      </rPr>
      <t>Foto elaborat se dela v najmanj dveh izvodih</t>
    </r>
    <r>
      <rPr>
        <sz val="10"/>
        <rFont val="Calibri"/>
        <family val="2"/>
        <charset val="238"/>
      </rPr>
      <t>. En izvod prejme naročnik oziroma njegov nadzornik.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r>
  </si>
  <si>
    <t>28.</t>
  </si>
  <si>
    <t>Dela v bližini obstoječih objektov je potrebno izvajati po kampadah, s takšno mehanizacijo, da ne bo prišlo do morebitnih poškodb objektov. Pri delu v bližini objektov je potreben geomehanski nadzor med gradnjo.</t>
  </si>
  <si>
    <t>29.</t>
  </si>
  <si>
    <t>Zaščita in zavarovanje obstoječih komunalnih vodov na območju gradnje, ter morebitne prestavitve skladno z navodili upravljavcev vodov</t>
  </si>
  <si>
    <t>VODOVODNO OMREŽJE:</t>
  </si>
  <si>
    <t>30.</t>
  </si>
  <si>
    <t xml:space="preserve">V ceni je potrebno zajeti ves drobni, tesnilni in vijačni material potreben za montažo vodovoda. </t>
  </si>
  <si>
    <t>31.</t>
  </si>
  <si>
    <t>V enoti cene morajo biti zajeti vsi škode na objektih in zemljiščih ob gradbišču, ki jo povzroči izvajalec.</t>
  </si>
  <si>
    <t>32.</t>
  </si>
  <si>
    <t>V ceni je potrebno zajeti ponovno vzpostavitev odstranjenih mejnikov, ki jih je izvajalec odstranil izven delovnega pasu.</t>
  </si>
  <si>
    <t>33.</t>
  </si>
  <si>
    <t>Stroške vseh predpisanih kontrol materialov, meritev, atestov in garancij za vgrajene materiale.</t>
  </si>
  <si>
    <t>34.</t>
  </si>
  <si>
    <t>35.</t>
  </si>
  <si>
    <t>Vse stroške povezane z izvajanjem ukrepov skladno z Uredbo o preprečevanju in zmanjševanju emisije delcev iz gradbišč (Ur.list RS, št. 21/2011) ter izdelavo elaborata preprečevanja in zmanjševanja emisije delcev iz gradbišča.</t>
  </si>
  <si>
    <t>36.</t>
  </si>
  <si>
    <t>Vse stroške električne energije, vode, TK priključkov, razsvetljave,ogrevanja…</t>
  </si>
  <si>
    <t>37.</t>
  </si>
  <si>
    <t>Vse stroške zavarovanja opreme v času izvedbe del in delavcev ter materiala na gradbišču v času izvajanja del, od začetka do  uporabnega dovolj.</t>
  </si>
  <si>
    <t>38.</t>
  </si>
  <si>
    <t>Vse stroške transporta, raztovarjanja, skladiščenja na gradbišču, takse, zavarovanja, manipulativne in ostale lokalne stroške, ki se nanašajo na pridobitev ustreznih dovoljenj za izvedbo del predmetnega razpisa in primopredajo objekta s strani izvajalca n</t>
  </si>
  <si>
    <t>39.</t>
  </si>
  <si>
    <t>40.</t>
  </si>
  <si>
    <t>V cenah je potrebno zajeti vse manipulativne stroške.</t>
  </si>
  <si>
    <t>41.</t>
  </si>
  <si>
    <t xml:space="preserve">Ponudnik  mora pri izvajanju del upoštevati vso veljevno zakonodajo, ki definira izvajanje gradbenih del na gradbišču. </t>
  </si>
  <si>
    <t>42.</t>
  </si>
  <si>
    <t>Stroške zaključnih del na gradbišču z odvozom odvečnega materiala in vzpostavitev v prvotno stanje.</t>
  </si>
  <si>
    <t>43.</t>
  </si>
  <si>
    <t>Obračun zemeljskih del je v raščenem stanju.</t>
  </si>
  <si>
    <t>44.</t>
  </si>
  <si>
    <t xml:space="preserve">Vse dimenzije prikazane v načrtih je potrebno pred izvajanjem del preveriti na mestu izvedbe del, v primeru nejasnosti se posvetovati s projektantom. </t>
  </si>
  <si>
    <t>45.</t>
  </si>
  <si>
    <t>Obveščanje javnosti, predvsem prebivalcev na tem območju glede poteka gradbenih del, predivdenih cestnih zapor, obvoznih poti….</t>
  </si>
  <si>
    <t>46.</t>
  </si>
  <si>
    <t>Vsa razpiranja gradbene jame, ki zagotavljajo varno delo skladno z varnostnim načrtom in veljavno zakonodajo</t>
  </si>
  <si>
    <t>SKUPNA REKAPITULACIJA DEL:</t>
  </si>
  <si>
    <t>brez DDV</t>
  </si>
  <si>
    <t xml:space="preserve"> DDV</t>
  </si>
  <si>
    <t>skupaj</t>
  </si>
  <si>
    <t>FEKALNA KANALIZACIJA 1.faza</t>
  </si>
  <si>
    <t>METEORNA KANALIZACIJA 1.faza</t>
  </si>
  <si>
    <t>VODOVOD 1.faza</t>
  </si>
  <si>
    <t xml:space="preserve">4. </t>
  </si>
  <si>
    <t>ODVODNJAVANJE 1.FAZA</t>
  </si>
  <si>
    <t xml:space="preserve">5. </t>
  </si>
  <si>
    <t>ODVODNJAVANJE cesta 1.FAZA</t>
  </si>
  <si>
    <t>FEKALNA KANALIZACIJA 2.faza</t>
  </si>
  <si>
    <t>METEORNA KANALIZACIJA 2.faza</t>
  </si>
  <si>
    <t>VODOVOD 2.faza</t>
  </si>
  <si>
    <t>ODVODNJAVANJE 2.FAZA</t>
  </si>
  <si>
    <t>ODVODNJAVANJE cesta 2.FAZA</t>
  </si>
  <si>
    <t>seštevek</t>
  </si>
  <si>
    <t>VSE SKUPAJ:</t>
  </si>
  <si>
    <t>FEKALNA KANALIZACIJA -PLANINA 1. FAZA</t>
  </si>
  <si>
    <t>št.post.</t>
  </si>
  <si>
    <t>opis postavke</t>
  </si>
  <si>
    <t>EM</t>
  </si>
  <si>
    <t>količina</t>
  </si>
  <si>
    <t>cena/EM</t>
  </si>
  <si>
    <t>vrednost (€)</t>
  </si>
  <si>
    <t>I.</t>
  </si>
  <si>
    <t>PRIPRAVLJALNA IN RUŠITVENA DELA</t>
  </si>
  <si>
    <t>Zakoličba obstoječih in novo predvidenih komunalnih vodov na območju gradnje.</t>
  </si>
  <si>
    <t>kpl</t>
  </si>
  <si>
    <t>Zakoličba in zavarovanje projektirane osi kanala.</t>
  </si>
  <si>
    <r>
      <rPr>
        <sz val="11"/>
        <rFont val="Calibri"/>
        <family val="2"/>
        <charset val="238"/>
      </rPr>
      <t>m</t>
    </r>
    <r>
      <rPr>
        <vertAlign val="superscript"/>
        <sz val="11"/>
        <rFont val="Calibri"/>
        <family val="2"/>
        <charset val="238"/>
      </rPr>
      <t>1</t>
    </r>
  </si>
  <si>
    <t xml:space="preserve">Zarez - odrez asfalta debeline 10 cm </t>
  </si>
  <si>
    <r>
      <rPr>
        <sz val="11"/>
        <rFont val="Calibri"/>
        <family val="2"/>
        <charset val="238"/>
      </rPr>
      <t>m</t>
    </r>
    <r>
      <rPr>
        <vertAlign val="superscript"/>
        <sz val="11"/>
        <rFont val="Calibri"/>
        <family val="2"/>
        <charset val="238"/>
      </rPr>
      <t>2</t>
    </r>
  </si>
  <si>
    <t>Rušenje bet robnikov  15x25cm   z nakladanjem in odvozom materiala v deponijo</t>
  </si>
  <si>
    <t>Rušenje bet lamel  5x25cm   z nakladanjem in odvozom materiala v deponijo</t>
  </si>
  <si>
    <t>07.</t>
  </si>
  <si>
    <t>Strojni odriv humusa v deb. do 20 cm z direktnim nakladanjem na transportno sredstvo in odvozom na gradbiščno deponijo.</t>
  </si>
  <si>
    <r>
      <rPr>
        <sz val="11"/>
        <rFont val="Calibri"/>
        <family val="2"/>
        <charset val="238"/>
      </rPr>
      <t>m</t>
    </r>
    <r>
      <rPr>
        <vertAlign val="superscript"/>
        <sz val="11"/>
        <rFont val="Calibri"/>
        <family val="2"/>
        <charset val="238"/>
      </rPr>
      <t>3</t>
    </r>
  </si>
  <si>
    <t>08.</t>
  </si>
  <si>
    <t>Rušenje bet jaškov 60x60cm globine 1.5 do 2m  z nakladanjem in odvozom materiala v deponijo</t>
  </si>
  <si>
    <t>kos</t>
  </si>
  <si>
    <t>Rušenje kanalov iz bet cevi premerov 25-40cm   z nakladanjem in odvozom materiala v na stalno deponijo na razdalji do 15 km  (oz. po izboru izvajalca) ter plačilo vseh stroškov deponiranja.</t>
  </si>
  <si>
    <t>II.</t>
  </si>
  <si>
    <t>ZEMELJSKA DELA</t>
  </si>
  <si>
    <t>Strojni izkop jarka z upoštevano pomočjo ročnega izkopa za fekalno kanalizacijo v terenu III.-IV. ktg., v naklonu, ki se prilagodi karakteristikam materiala in načinu varovanja izkopa, širina dna izkopa po standardu SIST EN 1610, izkop v globini do 2 m, kompletno z direktnim nakladanjem izkopnega materiala na kamion in odvozom na stalno deponijo na razdalji do 15 km  (oz. po izboru izvajalca) ter plačilo vseh stroškov deponiranja.</t>
  </si>
  <si>
    <t>Strojni izkop jarka z upoštevano pomočjo ročnega izkopa za fekalno kanalizacijo v terenu III.-IV. ktg., v naklonu, ki se prilagodi karakteristikam materiala in načinu varovanja izkopa, širina dna izkopa po standardu SIST EN 1610, izkop v globini od 2 - 4 m, kompletno z direktnim nakladanjem izkopnega materiala na kamion in odvozom na stalno deponijo na razdalji do 15 km  (oz. po izboru izvajalca) ter plačilo vseh stroškov deponiranja.</t>
  </si>
  <si>
    <t>Strojni izkop jarka z upoštevano pomočjo ročnega izkopa za fekalno kanalizacijo v terenu V. ktg., v naklonu, ki se prilagodi karakteristikam materiala in načinu varovanja izkopa, širina dna izkopa po standardu SIST EN 1610, izkop v globini do 2 m, kompletno z direktnim nakladanjem izkopnega materiala na kamion in odvozom na stalno deponijo na razdalji do 15 km  (oz. po izboru izvajalca) ter plačilo vseh stroškov deponiranja.</t>
  </si>
  <si>
    <t>Strojni izkop jarka z upoštevano pomočjo ročnega izkopa za fekalno kanalizacijo v terenu V. ktg., v naklonu, ki se prilagodi karakteristikam materiala in načinu varovanja izkopa, širina dna izkopa po standardu SIST EN 1610, izkop v globini do 2-4 m, kompletno z direktnim nakladanjem izkopnega materiala na kamion in odvozom na stalno deponijo na razdalji do 15 km  (oz. po izboru izvajalca) ter plačilo vseh stroškov deponiranja.</t>
  </si>
  <si>
    <t>Strojni izkop jarka z upoštevano pomočjo ročnega izkopa za fekalno kanalizacijo v terenu III. ktg., v naklonu, ki se prilagodi karakteristikam materiala in načinu varovanja izkopa, širina dna izkopa po standardu SIST EN 1610, izkop v globini do 2 m, k z odmetom ob trasi  min 1m od roba izkopa</t>
  </si>
  <si>
    <t>Strojni izkop jarka z upoštevano pomočjo ročnega izkopa za fekalno kanalizacijo v terenu III. ktg., v naklonu, ki se prilagodi karakteristikam materiala in načinu varovanja izkopa, širina dna izkopa po standardu SIST EN 1610, izkop v globini do 2-4 m, k z odmetom ob trasi  min 1m od roba izkopa</t>
  </si>
  <si>
    <t>Strojni izkop jarka z upoštevano pomočjo ročnega izkopa za fekalno kanalizacijo v terenu V. ktg., v naklonu, ki se prilagodi karakteristikam materiala in načinu varovanja izkopa, širina dna izkopa po standardu SIST EN 1610, izkop v globini do 2 m, k z odmetom ob trasi  min 1m od roba izkopa</t>
  </si>
  <si>
    <t>Strojni izkop jarka z upoštevano pomočjo ročnega izkopa za fekalno kanalizacijo v terenu V. ktg., v naklonu, ki se prilagodi karakteristikam materiala in načinu varovanja izkopa, širina dna izkopa po standardu SIST EN 1610, izkop v globini do 2-4 m, k z odmetom ob trasi  min 1m od roba izkopa</t>
  </si>
  <si>
    <t>Izvedba prečkanj (križanj) kanalizacije z obstoječimi komunalnimi  vodi  z zavarovanjem obstoječega voda pri izkopu, med gradnjo in pri zasipu, komplet z ročnim izkopom v območju križanj, ter zasip s suho mešanico</t>
  </si>
  <si>
    <t>- križanje z obstoječimi komunalnimi vodi</t>
  </si>
  <si>
    <t>Izvedba prečkanj (križanj) kanalizacije z  obstoječim plinovodom (kanal pod plinovodom) z zavarovanjem obstoječega voda pri izkopu, med gradnjo in pri zasipu, komplet z ročnim izkopom v območju križanj, ter zasip s suho Bbetonsko mešanico in peskom . Upoštevani so predhodni sondažni izkopi za ugotovitev globine in nadzor upravljalca ves čas gradnje</t>
  </si>
  <si>
    <t xml:space="preserve">- križanja s plinovodom </t>
  </si>
  <si>
    <t>Planiranje dna izkopa z natančnostjo ± 3 cm in utrditev do potrebne zbitosti.</t>
  </si>
  <si>
    <t>Zasipanje jarkov s peskom granulacije 0 -20 mm do višine 30 cm nad temenom cevi, z dobavo, dovozom in utrjevanjem.</t>
  </si>
  <si>
    <t>Zasipanje jarkov v zelenicah z izkopanim materialom s premetom iz začasnih deponij ob trasi v slojih po 30cm in utrjevanjem</t>
  </si>
  <si>
    <t xml:space="preserve">Zasipanje jarkov z kamnitim zmrzlinsko odpornim  materialom iz dovoza (npr. kamnoloma),  v slojih po 30cm z dobavo, dovozom in utrjevanjem do potrebne zbitosti (Ev2 ≥ 80 Mpa). </t>
  </si>
  <si>
    <t>Nakladanje  izkopnega materiala iz deponij ob trasina kamion z odvozom na stalno deponijo na razdalji do 15 km  (oz. po izboru izvajalca) ter plačilo vseh stroškov deponiranja.</t>
  </si>
  <si>
    <t>Dovoz humusa - podlage za zasejanje trave iz začasne deponije, razstiranje v debelini cca 20 cm, ravnanje in ostala pomožna dela. Upoštevati tudi valjanje površine pred sejanjem trave.</t>
  </si>
  <si>
    <t>Ozelenitev površin, dobava in sejanje travnega semena. Upoštevati pokrivanje sejane površine s tanko plastjo humusa in negovanje trave do popolne ozelenitve.</t>
  </si>
  <si>
    <t>III.</t>
  </si>
  <si>
    <t>OBNOVA VOZIŠČA</t>
  </si>
  <si>
    <t>Strojni izkop za nov zgornji ustroj v zemljini III.ktg kompletno z direktnim nakladanjem izkopnega materiala na kamion in odvozom na stalno deponijo na razdalji do 15 km  (oz. po izboru izvajalca) ter plačilo vseh stroškov deponiranja.</t>
  </si>
  <si>
    <t>Izdelava nevezane nosilne plasti enakomerno zrnatega drobljenca in kamnine v debelini 25 cm (TD 0-32 mm), vključno z dobavo, dovozom, planiranjem in utrjevanjem (Ev2 &gt; 100 Mpa)</t>
  </si>
  <si>
    <t>Izdelava nosilne plasti bitumizirane zmesi AC 22 base B50/70 A4 v debelini 6 cm</t>
  </si>
  <si>
    <t>Izdelava obrabne plasti bitumizirane zmesi AC 8 surf B50/70 A4 v debelini 3 cm</t>
  </si>
  <si>
    <t>Izdelava stika starega in novega asfalta z vgradnjo bitumenskega traku. Kompletno z vsemi potrebnimi deli.</t>
  </si>
  <si>
    <t>Dobava in vgraditev dvignjenih betonskih robnikov 15x25x100cm v podložni beton</t>
  </si>
  <si>
    <t>Dobava in vgraditev betonskih lamel 5x25x100cm v podložni beton</t>
  </si>
  <si>
    <t>IV.</t>
  </si>
  <si>
    <t>KANALIZACIJSKA DELA</t>
  </si>
  <si>
    <t>Dobava in vgraditev PVC enoslojne polnostenske cevi, togostnega razreda SN 8, kompletno z vsemi fazonskimi kosi in tesnili ter z izdelavo peščene posteljice deb.10 cm. Cevi in fazonski kosi so izdelani iz polivinilklorida brez mehčalcev, polnila in vsebnostjo sulfitnega prahu (krede) max. 5% in ustrezajo GRIS predpisom. Odpornost proti vdarcem Oenorm EN 1401-1.</t>
  </si>
  <si>
    <t>Kot npr. proizvajalec PipeLife</t>
  </si>
  <si>
    <t>Ponudnik nudi: (potrebno vpisati)</t>
  </si>
  <si>
    <t>- PVC cev DN 250 mm (SN 8) - enoslojne</t>
  </si>
  <si>
    <t>- PVC cev DN 300 mm (SN 8) - enoslojne</t>
  </si>
  <si>
    <t>- PVC cev DN 400 mm (SN 8) - enoslojne</t>
  </si>
  <si>
    <t>Dobava in vgraditev jaškov iz 100% surovega Polietilena (PE)  iz rotacijskega liva, notranji premer 800 mm  na kanalu 250  globine do 2,00 m. Vrh jaška se zaključi s konusom.  Kompletno z dodatnim izkopom, podlago in utrjenim gramoznim zasutjem ob jašku.</t>
  </si>
  <si>
    <t>Dobava in vgraditev jaškov  iz 100% surovega Polietilena (PE)  iz rotacijskega liva, notranji premer 1000 mm  na kanalu 250-400  globine povprečno 2,50m(2,20-2,90). Vrh jaška se zaključi s konusom. Kompletno z dodatnim izkopom, podlago in utrjenim gramoznim zasutjem ob jašku.</t>
  </si>
  <si>
    <t>Dobava in vgraditev jaškov iz  100% surovega Polietilena (PE)  iz rotacijskega liva, notranji premer 600 mm  na hišnih priključkih globine do 1.5-1.8 m.  Kompletno z dodatnim izkopom, podlago in utrjenim gramoznim zasutjem ob jašku.</t>
  </si>
  <si>
    <t xml:space="preserve">Dobava in vgraditev pokrovov v vozišču razred D (400kN) premera 600 mm iz nodularne litine z zaklepom in protihrupnim vložkom (v skladu s SIST EN124). Kompletno z nosilnim okroglim armirano betonskim okvirjem s temeljenjem ob jašku, vključno z niveliranjem in postavitvijo pokrova na končno višino. </t>
  </si>
  <si>
    <t>Izdelava odcepa za hišni priključek s priklopom na jašek, kompletno z vsemi pripadajočimi gradbenimi in montažnimi deli, ter dobavo in montažo potrebnih kosov:</t>
  </si>
  <si>
    <t>-koleno pod kotom 45°</t>
  </si>
  <si>
    <t xml:space="preserve"> -cev PVC DN 160 (SN 8 - enoslojne polnostenske) v dolžini do 6 m, vključno z izdelavo peščene posteljice v deb. 10 cm. Proizvajalec vseh cevi  in fazonskih kosov je isti kot za glavni cevovod.</t>
  </si>
  <si>
    <t xml:space="preserve"> -čep Ø 160 na koncu cevi</t>
  </si>
  <si>
    <t xml:space="preserve"> -odcepni komad</t>
  </si>
  <si>
    <t xml:space="preserve"> -cev PVC DN 160 (SN 8 - enoslojne) v dolžini do 6 m, vključno z izdelavo peščene posteljice v deb. 10 cm</t>
  </si>
  <si>
    <t>KANALIZACIJSKA DELA  skupaj:</t>
  </si>
  <si>
    <t>V.</t>
  </si>
  <si>
    <t>ZAKLJUČNA DELA</t>
  </si>
  <si>
    <t>Preizkus vodotesnosti kanala in izdelava poročila.</t>
  </si>
  <si>
    <t xml:space="preserve">Kontrola sploščenosti cevi izvedenega kanala (čiščenja kanala in pregled s kamero) ter izdelava poročila. </t>
  </si>
  <si>
    <t>ZAKLJUČNA DELA  skupaj:</t>
  </si>
  <si>
    <t>VI.</t>
  </si>
  <si>
    <t>RAZNA DELA</t>
  </si>
  <si>
    <t>Izdelava geodetskega načrta in projekta izvedenih del (PID, fekalni kanal) z vsemi geodetskimi podatki  - predani v 5 izvodih tiskane oblike in v digitalni obliki  na dveh CD-jih, ki mora biti izdelan v skladu z veljavno zakonodajo. 
Vsi morebitni stroški soglasij, dovoljenj ter dokumentacij, ki so pogoj za pridobitev uporabnega dovoljenja, so vključeni v ceno in se ne zaračunavajo posebej.</t>
  </si>
  <si>
    <t>Razna manjša dela, ki bodo potrebna za izdelavo kanalizacije in odcepov priključkov. Obračun po dejansko vpisanih urah v gradbeni dnevnik in potrjenih s strani nadzornega organa.</t>
  </si>
  <si>
    <t>PK delavec</t>
  </si>
  <si>
    <t>ura</t>
  </si>
  <si>
    <t>VK delavec</t>
  </si>
  <si>
    <t>Upravljavski nadzor (Komunala Kranj)</t>
  </si>
  <si>
    <t>RAZNA DELA  skupaj:</t>
  </si>
  <si>
    <t>REKAPITULACIJA FEKALNE KANALIZACIJE</t>
  </si>
  <si>
    <t>PRIPRAVLJALNA in RUŠITVENA DELA</t>
  </si>
  <si>
    <t>FEKALNA KANALIZACIJA PLANINA 1.FAZA skupaj:</t>
  </si>
  <si>
    <t>METEORNA KANALIZACIJA - PLANINA 1.FAZA</t>
  </si>
  <si>
    <t>Ročni izkop jarka za meteorno kanalizacijo, izkop v terenu III.ktg. z odlaganjem izkopnega materiala ob trasi kanalizacije.</t>
  </si>
  <si>
    <t>Izvedba prečkanj (križanj) kanalizacije z obstoječimi komunalnimi in inštalacijskimi vodi, z zavarovanjem obstoječega voda pri izkopu, med gradnjo in pri zasipu, komplet z ročnim izkopom v območju križanj, ter zasip s suho mešanico)</t>
  </si>
  <si>
    <t xml:space="preserve">Zasipanje jarkov z kamnitim zmrzlinsko odpornim  materialom iz dovoza (npr. kamnoloma),   v slojih po 30cm z dobavo, dovozom in utrjevanjem do potrebne zbitosti (Ev2 ≥ 80 Mpa). </t>
  </si>
  <si>
    <t>Nakladanje  izkopnega materiala iz deponij ob trasi na kamion z odvozom na stalno deponijo na razdalji do 15 km  (oz. po izboru izvajalca) ter plačilo vseh stroškov deponiranja.</t>
  </si>
  <si>
    <t>- PVC cev DN 200 mm (SN 8) - enoslojne</t>
  </si>
  <si>
    <t xml:space="preserve">Kompletna izdelava ponikalnic iz bet. obročev svetli premer 200cm globina dna 3.00m  </t>
  </si>
  <si>
    <t>izkop globine do 4m z nakladanjem in odvozom  izkop III.ktg (80%) in V.ktg (20%)                  m3 52</t>
  </si>
  <si>
    <t>talni obroč                                                             1kos</t>
  </si>
  <si>
    <t>obroči ponikalnice za višino 2.0m               2kos</t>
  </si>
  <si>
    <t>konus 200/60                                                       1kos</t>
  </si>
  <si>
    <t>zasip gramoz 16/32  dno in stene                m3 20</t>
  </si>
  <si>
    <t>zasip   ob konusu                                               m3 22</t>
  </si>
  <si>
    <t>odvoz v deponijo                                              m3 30</t>
  </si>
  <si>
    <t>filtrski material pran pesek 2/4                  m3 0,6</t>
  </si>
  <si>
    <t>odbojna plošča  40x40x10cm                        kos 1</t>
  </si>
  <si>
    <t>gradbeni tekstil                                                 m2 18</t>
  </si>
  <si>
    <t xml:space="preserve">kos </t>
  </si>
  <si>
    <t>Kompletna izdelava ponikalnice iz drenažnih bet. cevi svetli premer 100cm  globina dna 3.0 m.</t>
  </si>
  <si>
    <t>izkop globine do 3m z nakladanjem in odvozom  izkop III.ktg (80%) in V.ktg (20%)                     m3 26</t>
  </si>
  <si>
    <t>zasip gramoz 16/32  dno in stene                    m3 12</t>
  </si>
  <si>
    <t>zasip   ob konusu                                                    m3 11</t>
  </si>
  <si>
    <t>perforirana bet cev 100cm                                 m1 2</t>
  </si>
  <si>
    <t>konus 100/60                                                           kos 1</t>
  </si>
  <si>
    <t>filtrski material pran pesek 2/4                       m3 0,3</t>
  </si>
  <si>
    <t>odbojna plošča  40x40x10cm                            kos 1</t>
  </si>
  <si>
    <t>gradbeni tekstil                                                     m2 10</t>
  </si>
  <si>
    <t>Dobava in vgraditev pokrov ponikalnic razred C (250kN) premer 600 mm iz nodularne litine z zaklepom. Kompletno z nosilnim okroglim armirano betonskim okvirjem s temeljenjem ob jašku.</t>
  </si>
  <si>
    <t>Izdelava geodetskega načrta in projekta izvedenih del (PID, fekalni kanal , meteorni kanali) z vsemi geodetskimi podatki  - predani v 5 izvodih tiskane oblike in v digitalni obliki  na dveh CD-jih, ki mora biti izdelan v skladu z veljavno zakonodajo. 
Vsi morebitni stroški soglasij, dovoljenj ter dokumentacij, ki so pogoj za pridobitev uporabnega dovoljenja, so vključeni v ceno in se ne zaračunavajo posebej.</t>
  </si>
  <si>
    <t xml:space="preserve">Upravljavski nadzor (Komunala Kranj) </t>
  </si>
  <si>
    <t>METEORNA KANALIZACIJA PLANINA 1.FAZA skupaj:</t>
  </si>
  <si>
    <t>VODOVOD PLANINA 1.FAZA</t>
  </si>
  <si>
    <t>V ceni je potrebno zajeti drobni tesnilni in vijačni material potreben za montažo vodovoda</t>
  </si>
  <si>
    <t>GRADBENA DELA</t>
  </si>
  <si>
    <t>Zakoličba projektiranih osi vodovoda in zaščita točk</t>
  </si>
  <si>
    <t>Strojni izkop jarka z upoštevano pomočjo ročnega izkopa za vodovod v terenu III.-IV. ktg., v naklonu, ki se prilagodi karakteristikam materiala in načinu varovanja izkopa, širina dna izkopa po standardu SIST EN 1610, izkop v globini do 2,0 m, kompletno z direktnim nakladanjem izkopnega materiala na kamion in odvozom na stalno deponijo na razdalji do 15 km  (oz. po izboru izvajalca), ter plačilom vseh stroškov deponiranja</t>
  </si>
  <si>
    <t>Ročni izkop jarka za vodovod, izkop v terenu III.ktg. ter deponiranje izkopnega materiala ob trasi vodovoda.</t>
  </si>
  <si>
    <t xml:space="preserve">Planiranje dna izkopa jarka v terenu III. ktg. z natančnostjo ± 1 cm in utrditev do potrebne zbitosti </t>
  </si>
  <si>
    <t>Kompletna izdelava peščene posteljice za polaganje cevi,  iz 2 x sejanega peska debeline 10 cm (frakcija materiala 4-8 mm).</t>
  </si>
  <si>
    <t>Izdelava zasipa cevi z 2x sejanim peskom granulacije od 4-8 mm v debelini vsaj 20 cm nad temenom cevi, z dobavo, dovozom in utrjevanjem.</t>
  </si>
  <si>
    <t>Zasipanje jarkov z kamnitim zmrzlinsko odpornim materialom iz dovoza (npr. kamnoloma) v slojih po 30 cm z utrjevanjem do potrebne zbitosti (Ev2 ≥ 80 Mpa).</t>
  </si>
  <si>
    <t>Izvedba prečkanj (križanj) vodovoda z obstoječimi komunalnimi in inštalacijskimi vodi, z zavarovanjem obstoječega voda pri izkopu, med gradnjo in pri zasipu, komplet z ročnim izkopom v območju križanj, ter zasip s suho mešanico)</t>
  </si>
  <si>
    <t>- križanje z obstoječim z obstoječimi vodi</t>
  </si>
  <si>
    <t>Izvedba prečkanj (križanj) kanalizacije z  obstoječimi plinovodi in kinetami toplovoda  z zavarovanjem obstoječega voda pri izkopu, med gradnjo in pri zasipu, komplet z ročnim izkopom v območju križanj, ter zasip s suho mešanico). Upoštevani so predhodni sondažni izkopi za ugotovitev globine in nadzor upravljalca ves čas gradnje</t>
  </si>
  <si>
    <t>- križanja s plinovodom in kinetami</t>
  </si>
  <si>
    <t>Kompletna izdelava betonskih blokov za sidranje cevi in fazonskih kosov z objemkami in podložno gumo</t>
  </si>
  <si>
    <t xml:space="preserve">Izdelava betonskega temelja za stebriček za označevalne tablice,vključno z  pocinkanim stebričkom. </t>
  </si>
  <si>
    <r>
      <rPr>
        <sz val="11"/>
        <rFont val="Calibri"/>
        <family val="2"/>
        <charset val="238"/>
      </rPr>
      <t>Kompletna izdelava armirano betonskega jaška notranje dimenzije 1,80 x 1,60 m in globine 1.85 m z dodatnim izkopom, opažem, armaturo, betonom, zasipom in LTŽ pokrovom 60x60 cm (razred D400) in vso pripadajočo opremo po priloženem detajlu. Vključno z izdelavo, dobavo in montažo inox lestve.</t>
    </r>
    <r>
      <rPr>
        <sz val="11"/>
        <color rgb="FF000000"/>
        <rFont val="Calibri"/>
        <family val="2"/>
        <charset val="238"/>
      </rPr>
      <t>s protizdrsno stopalno površino in izvlečnim drogom za varen vstop.</t>
    </r>
  </si>
  <si>
    <t>VOZIŠČNE KONSTRUKCIJE</t>
  </si>
  <si>
    <t>VODOVODNI MATERIAL</t>
  </si>
  <si>
    <t>CEVNI MATERIAL</t>
  </si>
  <si>
    <t>CEVI</t>
  </si>
  <si>
    <t>Cevi NL,  DN 100 mm, C40, po standardu SIST EN 545:2011 (zunanja zaščita min 400 g/m2 zlitine Zn + AL (razmerje 85% - 15%) in modri epoksi)</t>
  </si>
  <si>
    <r>
      <rPr>
        <sz val="11"/>
        <rFont val="Calibri"/>
        <family val="2"/>
        <charset val="238"/>
      </rPr>
      <t xml:space="preserve">Cevi NL,  DN 80 mm, C40, po standardu SIST EN 545:2011 (zunanja zaščita min 400 g/m2 zlitine Zn + AL (razmerje 85% - 15%) in modri epoksi) v dolžini 6m                                                                                            </t>
    </r>
    <r>
      <rPr>
        <sz val="12"/>
        <rFont val="Calibri"/>
        <family val="2"/>
        <charset val="238"/>
      </rPr>
      <t xml:space="preserve">Kot npr. Natural, proizvajalca Saint-Gobain PAM
Ponudnik nudi: (potrebno vpisati)
</t>
    </r>
  </si>
  <si>
    <t>Cev PE d63 mm, PN 16</t>
  </si>
  <si>
    <t>Cev PE d63 mm, PN 16 - prevezave na obstoječe vodovode</t>
  </si>
  <si>
    <t>FAZONSKI KOSI</t>
  </si>
  <si>
    <t>vsi fazonski kosi in armature min PN 16</t>
  </si>
  <si>
    <t>EU KOS za cev NL DN 150 mm</t>
  </si>
  <si>
    <t>EU KOS za cev NL DN 100 mm</t>
  </si>
  <si>
    <t>EU KOS za cev NL DN 80 mm</t>
  </si>
  <si>
    <t>F KOS za cev NL DN 100 mm</t>
  </si>
  <si>
    <t>T KOS DN 100/50</t>
  </si>
  <si>
    <t>T KOS DN 100/80</t>
  </si>
  <si>
    <t>T KOS DN 100/100</t>
  </si>
  <si>
    <t>T KOS DN 150/100</t>
  </si>
  <si>
    <t>FF KOS DN 100, l = 1000 mm</t>
  </si>
  <si>
    <t>FF KOS DN 100, l = 800 mm</t>
  </si>
  <si>
    <t>FF KOS DN 100, l = 300 mm</t>
  </si>
  <si>
    <t>FF KOS DN 100, l = 200 mm</t>
  </si>
  <si>
    <t>FF KOS DN 80, l = 400 mm</t>
  </si>
  <si>
    <t>FF KOS DN 80, l = 800 mm</t>
  </si>
  <si>
    <t>FF KOS DN 80, l = 1000 mm</t>
  </si>
  <si>
    <t xml:space="preserve"> N KOS DN 80</t>
  </si>
  <si>
    <t>MMK DN 100, 45°</t>
  </si>
  <si>
    <t>FFR DN 100/80</t>
  </si>
  <si>
    <t>FFK DN 100, 22°</t>
  </si>
  <si>
    <t>FFK DN 100, 45°</t>
  </si>
  <si>
    <t>FFK DN 80, 45°</t>
  </si>
  <si>
    <t>FFK DN 80, 30°</t>
  </si>
  <si>
    <t>MMK DN 100, 22°</t>
  </si>
  <si>
    <t>Zobata spojka za cev PE d63 mm</t>
  </si>
  <si>
    <t>Univerzalna spojka dvojna (kot npr. MJ 3007)  DN 50 mm</t>
  </si>
  <si>
    <t>Univerzalna spojka enojna (kot npr. MJ 3057)  DN 100 mm</t>
  </si>
  <si>
    <t>Sidrna tesnila DN 100 (kot. npr "VI")</t>
  </si>
  <si>
    <t>X kos DN 50 mm</t>
  </si>
  <si>
    <t>ARMATURE</t>
  </si>
  <si>
    <t>Ovalni zasun DN 100 mm, z teleskopsko vgradno  vradno garnituro DN 100 - 150  in varovalno cestno kapo</t>
  </si>
  <si>
    <r>
      <rPr>
        <sz val="11"/>
        <rFont val="Calibri"/>
        <family val="2"/>
        <charset val="238"/>
      </rPr>
      <t>Ovalni zasun  DN</t>
    </r>
    <r>
      <rPr>
        <sz val="11"/>
        <rFont val="Symbol"/>
        <family val="1"/>
        <charset val="2"/>
      </rPr>
      <t xml:space="preserve"> 8</t>
    </r>
    <r>
      <rPr>
        <sz val="11"/>
        <rFont val="Arial"/>
        <family val="2"/>
        <charset val="238"/>
      </rPr>
      <t xml:space="preserve">0 mm z teleskopsko vgradno garnituro in varovalno cestno kapo </t>
    </r>
  </si>
  <si>
    <r>
      <rPr>
        <sz val="11"/>
        <rFont val="Calibri"/>
        <family val="2"/>
        <charset val="238"/>
      </rPr>
      <t>Ovalni zasun  DN</t>
    </r>
    <r>
      <rPr>
        <sz val="11"/>
        <rFont val="Symbol"/>
        <family val="1"/>
        <charset val="2"/>
      </rPr>
      <t xml:space="preserve"> 5</t>
    </r>
    <r>
      <rPr>
        <sz val="11"/>
        <rFont val="Arial"/>
        <family val="2"/>
        <charset val="238"/>
      </rPr>
      <t xml:space="preserve">0 mm z teleskopsko vgradno garnituro in varovalno cestno kapo </t>
    </r>
  </si>
  <si>
    <r>
      <rPr>
        <sz val="11"/>
        <rFont val="Calibri"/>
        <family val="2"/>
        <charset val="238"/>
      </rPr>
      <t>Ovalni zasun  DN</t>
    </r>
    <r>
      <rPr>
        <sz val="11"/>
        <rFont val="Symbol"/>
        <family val="1"/>
        <charset val="2"/>
      </rPr>
      <t xml:space="preserve"> 100</t>
    </r>
    <r>
      <rPr>
        <sz val="11"/>
        <rFont val="Arial"/>
        <family val="2"/>
        <charset val="238"/>
      </rPr>
      <t xml:space="preserve"> mm z ročnim kolesom</t>
    </r>
  </si>
  <si>
    <r>
      <rPr>
        <sz val="11"/>
        <rFont val="Calibri"/>
        <family val="2"/>
        <charset val="238"/>
      </rPr>
      <t>Ovalni zasun  DN</t>
    </r>
    <r>
      <rPr>
        <sz val="11"/>
        <rFont val="Symbol"/>
        <family val="1"/>
        <charset val="2"/>
      </rPr>
      <t xml:space="preserve"> 80</t>
    </r>
    <r>
      <rPr>
        <sz val="11"/>
        <rFont val="Arial"/>
        <family val="2"/>
        <charset val="238"/>
      </rPr>
      <t xml:space="preserve"> mm z ročnim kolesom</t>
    </r>
  </si>
  <si>
    <t>Nadzmeni hidrant DN 80/1250, lomljivi inox</t>
  </si>
  <si>
    <t>Avtomatski zračnik za podzemno vgradnjo, DN 50 z ventilom, vgradno garnituro in cestno kapo</t>
  </si>
  <si>
    <t>MONTAŽNA DELA</t>
  </si>
  <si>
    <t>Prenos in spuščanje fazonov in armatur do teže 100 kg/kom</t>
  </si>
  <si>
    <r>
      <rPr>
        <sz val="11"/>
        <rFont val="Calibri"/>
        <family val="2"/>
        <charset val="238"/>
      </rPr>
      <t xml:space="preserve">Polaganje in stikovanje cevi NL (LTŽ-DUKTIL)  </t>
    </r>
    <r>
      <rPr>
        <sz val="11"/>
        <rFont val="Symbol"/>
        <family val="1"/>
        <charset val="2"/>
      </rPr>
      <t xml:space="preserve">f </t>
    </r>
    <r>
      <rPr>
        <sz val="11"/>
        <rFont val="Arial"/>
        <family val="2"/>
        <charset val="238"/>
      </rPr>
      <t>100 mm</t>
    </r>
  </si>
  <si>
    <t xml:space="preserve">Polaganje in stikovanje cevi PE d63 mm </t>
  </si>
  <si>
    <t xml:space="preserve">Montaža fazonov </t>
  </si>
  <si>
    <t xml:space="preserve">Montaža ovanih zasunov z vgradbeno garnituro in varovalno cestno kapo. </t>
  </si>
  <si>
    <r>
      <rPr>
        <sz val="11"/>
        <rFont val="Calibri"/>
        <family val="2"/>
        <charset val="238"/>
      </rPr>
      <t xml:space="preserve">f </t>
    </r>
    <r>
      <rPr>
        <sz val="11"/>
        <rFont val="Arial"/>
        <family val="2"/>
        <charset val="238"/>
      </rPr>
      <t>100 mm</t>
    </r>
  </si>
  <si>
    <r>
      <rPr>
        <sz val="11"/>
        <rFont val="Calibri"/>
        <family val="2"/>
        <charset val="238"/>
      </rPr>
      <t xml:space="preserve">f </t>
    </r>
    <r>
      <rPr>
        <sz val="11"/>
        <rFont val="Arial"/>
        <family val="2"/>
        <charset val="238"/>
      </rPr>
      <t>80 mm</t>
    </r>
  </si>
  <si>
    <r>
      <rPr>
        <sz val="11"/>
        <rFont val="Calibri"/>
        <family val="2"/>
        <charset val="238"/>
      </rPr>
      <t>f 5</t>
    </r>
    <r>
      <rPr>
        <sz val="11"/>
        <rFont val="Arial"/>
        <family val="2"/>
        <charset val="238"/>
      </rPr>
      <t>0 mm</t>
    </r>
  </si>
  <si>
    <t>Montaža ovalnih zasunov z ročnim kolesom</t>
  </si>
  <si>
    <r>
      <rPr>
        <sz val="11"/>
        <rFont val="Calibri"/>
        <family val="2"/>
        <charset val="238"/>
      </rPr>
      <t>f 8</t>
    </r>
    <r>
      <rPr>
        <sz val="11"/>
        <rFont val="Arial"/>
        <family val="2"/>
        <charset val="238"/>
      </rPr>
      <t>0 mm</t>
    </r>
  </si>
  <si>
    <t xml:space="preserve">Montaža nadtalnih hidrantov </t>
  </si>
  <si>
    <t>Montaža zračnika</t>
  </si>
  <si>
    <t>Tlačni preizkus vodovoda, skladno s standardom SIST EN 805:2000</t>
  </si>
  <si>
    <t>Dezinfekcija cevovoda po končani gradnji, z odvzemom vzorcev vode, analizami ter strokovnim mnenjem; skladno s standardom SIST EN 805:2000</t>
  </si>
  <si>
    <t>Postavitev oznak na jaške in zasune</t>
  </si>
  <si>
    <t xml:space="preserve">Nabava, dobava in vgraditev opozorilnega PVC traku, modre barve z napispom "POZOR VODOVOD" </t>
  </si>
  <si>
    <t xml:space="preserve">Izdelava geodetskega načrta in projekta izvedenih del (PID, vodovod) z vsemi geodetskimi podatki  - predani v 5 izvodih tiskane oblike in v digitalni obliki na dveh CD-jih, ki mora biti izdelan v skladu z veljavno zakonodajo. </t>
  </si>
  <si>
    <t>Razna manjša dela potrebna za prevezave obstoječega vodovoda na nov vodovod, montažo in demontažo obstoječih fazonov, predelave v jašku in rezervoarju, zagotavljanje nemotene oskrbe s pitno vodo… Obračun po dejanskih urah potrjenih v GD s strani nadzora.</t>
  </si>
  <si>
    <t>Dobava in montaža toplotne izolacije iz poliuretanske pene, debeline 5 cm,  z zaščito iz PE-HD za izolacijo cevi in fazonskih kosov pri prečkanju plinovoda. Kompletno z vsemi potrebnimi deli. Obračun po m1 vgrajene izolacije.</t>
  </si>
  <si>
    <t>REKAPITULACIJA VODOVODA</t>
  </si>
  <si>
    <t>VODOVOD PLANINA 1.FAZA  skupaj:</t>
  </si>
  <si>
    <t>ODVODNJAVANJE - PLANINA 1.FAZA</t>
  </si>
  <si>
    <t>Rušenje obstoječih požralnikov iz bet. cevi z  LTŽ mrežo nalaganje ruševin in odvoz koncesionarju za zbiranje in predelavo odpadkov po izboru izvajalca.</t>
  </si>
  <si>
    <t>Strojni izkop jarka z upoštevano pomočjo ročnega izkopa za fekalno kanalizacijo v terenu III. ktg., v naklonu, ki se prilagodi karakteristikam materiala in načinu varovanja izkopa, širina dna izkopa po standardu SIST EN 1610, izkop v globini do 0-2 m, k z odmetom ob trasi  min 1m od roba izkopa</t>
  </si>
  <si>
    <t>- PVC cev DN 160 mm (SN 8) - enoslojne</t>
  </si>
  <si>
    <t xml:space="preserve">Izdelava priključkov iz cevi DN160  in DN200 v jaške in ponikalnice </t>
  </si>
  <si>
    <r>
      <rPr>
        <sz val="11"/>
        <rFont val="Calibri"/>
        <family val="2"/>
        <charset val="238"/>
      </rPr>
      <t>Izdelava priključkov iz cevi DN160  direktno na kanal z odcepnim komadom 200/160 45</t>
    </r>
    <r>
      <rPr>
        <sz val="9"/>
        <rFont val="Arial"/>
        <family val="2"/>
        <charset val="238"/>
      </rPr>
      <t>°</t>
    </r>
    <r>
      <rPr>
        <sz val="9"/>
        <rFont val="Arial CE"/>
        <family val="2"/>
        <charset val="238"/>
      </rPr>
      <t xml:space="preserve">. </t>
    </r>
  </si>
  <si>
    <t>ODVODNJAVANJE PLANINA 1.FAZA skupaj:</t>
  </si>
  <si>
    <t>ODVODNJAVANJE CESTA  - PLANINA 1.FAZA</t>
  </si>
  <si>
    <t>Dobava in vgraditev peskolovov stešnih odtokov  notranji premer 300 mm  globine s peskolovom 1.3 m  Kompletno z dodatnim izkopom, podlago in utrjenim gramoznim zasutjem ob jašku.</t>
  </si>
  <si>
    <t>Dobava in vgraditev požiralnikov cestnih odtokov  notranji premer 400 mm  globine s peskolovom 1.5 m  Kompletno z dodatnim izkopom, podlago in utrjenim gramoznim zasutjem ob jašku.</t>
  </si>
  <si>
    <t>Dobava in vgraditev LTŽ mež požiralnikov razred C (250kN) 400x400 mm iz nodularne litine. Kompletno z nosilnim okroglim armirano betonskim okvirjem s temeljenjem ob jašku.</t>
  </si>
  <si>
    <t>Dobava in vgraditev pokrovov peskolovov razred B (125kN) 350x350 mm iz nodularne litine z zaklepom. Kompletno z nosilnim okroglim armirano betonskim okvirjem s temeljenjem ob jašku.</t>
  </si>
  <si>
    <t>ODVODNJAVANJE CESTA PLANINA 1.FAZA skupaj:</t>
  </si>
  <si>
    <t>FEKALNA KANALIZACIJA -PLANINA 2. FAZA</t>
  </si>
  <si>
    <t>Rušenje bet robnikov  15x25cm globine  z nakladanjem in odvozom materiala v deponijo</t>
  </si>
  <si>
    <t xml:space="preserve">- križanje s plinovodi </t>
  </si>
  <si>
    <t>Izdelava odcepa za hišni priključek direktno na kanalu, kompletno z vsemi pripadajočimi gradbenimi in montažnimi deli ter dobavo in montažo potrebnih kosov:</t>
  </si>
  <si>
    <t>FEKALNA KANALIZACIJA PLANINA 2.FAZA skupaj:</t>
  </si>
  <si>
    <t>METEORNA KANALIZACIJA - PLANINA 2.FAZA</t>
  </si>
  <si>
    <t xml:space="preserve">Kompletna izdelava ponikalnic iz bet. Drenažnih obročev svetli premer 200cm globina dna 3.00m  </t>
  </si>
  <si>
    <t>METEORNA KANALIZACIJA PLANINA 2.FAZA skupaj:</t>
  </si>
  <si>
    <t>VODOVOD PLANINA 2.FAZA</t>
  </si>
  <si>
    <t>Strojni izkop jarka z upoštevano pomočjo ročnega izkopa za fekalno kanalizacijo v terenu III. ktg., v naklonu, ki se prilagodi karakteristikam materiala in načinu varovanja izkopa, širina dna izkopa po standardu SIST EN 1610, izkop v globini do 0-2 m,  z odmetom ob trasi  min 1m od roba izkopa</t>
  </si>
  <si>
    <t>Cevi NL,  DN 100 mm, C40, po standardu SIST EN 545:2011 (zunanja zaščita min 400 g/m2 zlitine Zn + AL (razmerje 85% - 15%) in modri epoksi) v dolžini 6m</t>
  </si>
  <si>
    <t>Kot npr. Natural, proizvajalca Saint-Gobain PAM</t>
  </si>
  <si>
    <t>T kos DN 100/50</t>
  </si>
  <si>
    <t>FF KOS DN 100, l = 500 mm</t>
  </si>
  <si>
    <t>MMK DN 100, 30°</t>
  </si>
  <si>
    <t>FFK DN 100, 11°</t>
  </si>
  <si>
    <t>VODOVOD PLANINA 2.FAZA  skupaj:</t>
  </si>
  <si>
    <t>ODVODNJAVANJE - PLANINA 2.FAZA</t>
  </si>
  <si>
    <t>Izdelava priključkov iz cevi DN160  in DN200 v obstoječe cestne požiralnike</t>
  </si>
  <si>
    <t>ODVODNJAVANJE PLANINA 2.FAZA skupaj:</t>
  </si>
  <si>
    <t>ODVODNJAVANJE CESTA- PLANINA 2.FAZA</t>
  </si>
  <si>
    <t>ODVODNJAVANJE CESTA PLANINA 2.FAZA skupaj:</t>
  </si>
  <si>
    <t>PRIPRAVLJALNA in RUŠITVENA DELA skupaj:</t>
  </si>
  <si>
    <t>ZEMELJSKA DELA skupaj:</t>
  </si>
  <si>
    <t>OBNOVA VOZIŠČNIH KONSTRUKCIJ skupaj:</t>
  </si>
  <si>
    <t>GRADBENA DELA  skupaj:</t>
  </si>
  <si>
    <t>VODOVODNI MATERIAL skupaj:</t>
  </si>
  <si>
    <t>MONTAŽNA DELA skupaj:</t>
  </si>
  <si>
    <t>Rušenje obstoječega asfalta v debelini 10 cm, nalaganje ruševin na transportno sredstvo, odvoz koncesionarju za zbiranje in predelavo odpadkov po izboru izvajalca. Potrebno je upoštevati, da je potrebno  del porušenega asfalta (ca 20 %)  uporabiti kot surovino pri izdelavi novega asfalta</t>
  </si>
  <si>
    <t>Rušenje obstoječega asfalta v debelini 10 cm, nalaganje ruševin na transportno sredstvo, odvoz v reciklažo oz. predelavo pooblaščenemu izvajalcu za predelavo odpadkov. Potrebno je upoštevati, da je potrebno  del porušenega asfalta (ca 20 %)  uporabiti kot surovino pri izdelavi novega asfalta</t>
  </si>
  <si>
    <t>Skladno z Uredbo o zelenem javnem naročanju mora ponudnik pri gradnji vozišča ceste uporabiti recikliran asfaltni granulat, ki bo nastal ob obnovi ceste ali iz drugega vira in sicer prioritetno za proizvodnjo novih bituminiziranih zmesi. Pri primopredaju objekta naročniko mora ponudnik posredovati tehnično dokumentacijo proizvajalca iz katere izhaja, da uporabljeni gradbeni material izpolnjuje naročnikove zahteve glede deleža uporabljenih recikliranih materialov.</t>
  </si>
  <si>
    <t>DODATNA IN NEPREDVIDENA DELA (10%)</t>
  </si>
  <si>
    <t>REKAPITULACIJA METEORNE KANALIZACIJE</t>
  </si>
  <si>
    <t>REKAPITULACIJA ODVODNJAVANJE</t>
  </si>
  <si>
    <t>REKAPITULACIJA ODVODNJAVANJE CESTE</t>
  </si>
  <si>
    <t>REKAPITULACIJA ODVODNJAVANJA</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</si>
</sst>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164" formatCode="m&quot;ont&quot;h\ d&quot;, &quot;yyyy"/>
    <numFmt numFmtId="165" formatCode="_([$€]* #,##0.00_);_([$€]* \(#,##0.00\);_([$€]* \-??_);_(@_)"/>
    <numFmt numFmtId="166" formatCode="#,#00"/>
    <numFmt numFmtId="167" formatCode="#,"/>
    <numFmt numFmtId="168" formatCode="[$-424]#,##0.00\ _S_I_T;\-#,##0.00\ _S_I_T"/>
    <numFmt numFmtId="169" formatCode="#,##0.00\ _S_I_T"/>
    <numFmt numFmtId="170" formatCode="0\ %"/>
    <numFmt numFmtId="171" formatCode="_-* #,##0.00&quot; SIT&quot;_-;\-* #,##0.00&quot; SIT&quot;_-;_-* \-??&quot; SIT&quot;_-;_-@_-"/>
    <numFmt numFmtId="172" formatCode="_ * #,##0.00&quot; SIT&quot;_ ;_ * #,##0.00&quot; SIT&quot;_ ;_ * \-??&quot; SIT&quot;_ ;_ @_ "/>
    <numFmt numFmtId="173" formatCode="_-* #,##0&quot; SIT&quot;_-;\-* #,##0&quot; SIT&quot;_-;_-* &quot;- SIT&quot;_-;_-@_-"/>
    <numFmt numFmtId="174" formatCode="_-* #,##0.00\ _S_I_T_-;\-* #,##0.00\ _S_I_T_-;_-* \-??\ _S_I_T_-;_-@_-"/>
    <numFmt numFmtId="175" formatCode="_-* #,##0.00\ _E_U_R_-;\-* #,##0.00\ _E_U_R_-;_-* \-??\ _E_U_R_-;_-@_-"/>
    <numFmt numFmtId="176" formatCode="_-* #,##0\ _S_I_T_-;\-* #,##0\ _S_I_T_-;_-* \-??\ _S_I_T_-;_-@_-"/>
    <numFmt numFmtId="177" formatCode="_ * #,##0.00\ _S_I_T_ ;_ * #,##0.00\ _S_I_T_ ;_ * \-??\ _S_I_T_ ;_ @_ "/>
    <numFmt numFmtId="178" formatCode="_(* #,##0.00_);_(* \(#,##0.00\);_(* \-??_);_(@_)"/>
    <numFmt numFmtId="179" formatCode="_-* #,##0.00\ _€_-;\-* #,##0.00\ _€_-;_-* \-??\ _€_-;_-@_-"/>
    <numFmt numFmtId="180" formatCode="#,##0.00\ [$SIT-424]"/>
    <numFmt numFmtId="181" formatCode="#,##0.00\ "/>
    <numFmt numFmtId="182" formatCode="General_)"/>
    <numFmt numFmtId="183" formatCode="#,##0.00\ [$€-1]"/>
    <numFmt numFmtId="184" formatCode="d&quot;. &quot;m&quot;. &quot;yy"/>
    <numFmt numFmtId="185" formatCode="[$-424]d/mmm"/>
    <numFmt numFmtId="186" formatCode="#,##0.00&quot; €&quot;"/>
    <numFmt numFmtId="187" formatCode="0.0"/>
    <numFmt numFmtId="188" formatCode="00\."/>
    <numFmt numFmtId="189" formatCode="#,##0.0"/>
    <numFmt numFmtId="190" formatCode="##,###,###,##0.00"/>
    <numFmt numFmtId="191" formatCode="0.0%"/>
    <numFmt numFmtId="192" formatCode="#,##0.00&quot; €&quot;;[Red]\-#,##0.00&quot; €&quot;"/>
  </numFmts>
  <fonts count="85">
    <font>
      <sz val="10"/>
      <name val="Arial CE"/>
      <charset val="238"/>
    </font>
    <font>
      <sz val="11"/>
      <color rgb="FF000000"/>
      <name val="Calibri"/>
      <family val="2"/>
      <charset val="238"/>
    </font>
    <font>
      <sz val="11"/>
      <color rgb="FFFFFFFF"/>
      <name val="Calibri"/>
      <family val="2"/>
      <charset val="238"/>
    </font>
    <font>
      <sz val="11"/>
      <color rgb="FFFFFFC0"/>
      <name val="Calibri"/>
      <family val="2"/>
      <charset val="238"/>
    </font>
    <font>
      <sz val="10"/>
      <color rgb="FFC0C0C0"/>
      <name val="Arial"/>
      <family val="2"/>
      <charset val="238"/>
    </font>
    <font>
      <sz val="11"/>
      <color rgb="FF800080"/>
      <name val="Calibri"/>
      <family val="2"/>
      <charset val="238"/>
    </font>
    <font>
      <b/>
      <sz val="11"/>
      <color rgb="FFFF0000"/>
      <name val="Calibri"/>
      <family val="2"/>
      <charset val="238"/>
    </font>
    <font>
      <sz val="10"/>
      <name val="Arial"/>
      <family val="2"/>
      <charset val="238"/>
    </font>
    <font>
      <sz val="10"/>
      <name val="Arial"/>
      <family val="2"/>
      <charset val="1"/>
    </font>
    <font>
      <b/>
      <sz val="11"/>
      <color rgb="FFFFFFFF"/>
      <name val="Calibri"/>
      <family val="2"/>
      <charset val="238"/>
    </font>
    <font>
      <sz val="12"/>
      <name val="Arial"/>
      <family val="2"/>
      <charset val="238"/>
    </font>
    <font>
      <sz val="1"/>
      <color rgb="FF000000"/>
      <name val="Courier New"/>
      <family val="1"/>
      <charset val="238"/>
    </font>
    <font>
      <sz val="1"/>
      <color rgb="FF000000"/>
      <name val="Courier New"/>
      <family val="3"/>
      <charset val="1"/>
    </font>
    <font>
      <sz val="11"/>
      <color rgb="FF008000"/>
      <name val="Calibri"/>
      <family val="2"/>
      <charset val="238"/>
    </font>
    <font>
      <b/>
      <sz val="11"/>
      <color rgb="FF000000"/>
      <name val="Calibri"/>
      <family val="2"/>
      <charset val="238"/>
    </font>
    <font>
      <i/>
      <sz val="11"/>
      <color rgb="FF808080"/>
      <name val="Calibri"/>
      <family val="2"/>
      <charset val="238"/>
    </font>
    <font>
      <b/>
      <sz val="15"/>
      <color rgb="FF333399"/>
      <name val="Calibri"/>
      <family val="2"/>
      <charset val="238"/>
    </font>
    <font>
      <b/>
      <sz val="13"/>
      <color rgb="FF333399"/>
      <name val="Calibri"/>
      <family val="2"/>
      <charset val="238"/>
    </font>
    <font>
      <b/>
      <sz val="11"/>
      <color rgb="FF333399"/>
      <name val="Calibri"/>
      <family val="2"/>
      <charset val="238"/>
    </font>
    <font>
      <b/>
      <sz val="1"/>
      <color rgb="FF000000"/>
      <name val="Courier New"/>
      <family val="1"/>
      <charset val="238"/>
    </font>
    <font>
      <b/>
      <sz val="1"/>
      <color rgb="FF000000"/>
      <name val="Courier New"/>
      <family val="3"/>
      <charset val="1"/>
    </font>
    <font>
      <u/>
      <sz val="10"/>
      <color rgb="FF0000FF"/>
      <name val="Arial"/>
      <family val="2"/>
      <charset val="1"/>
    </font>
    <font>
      <sz val="11"/>
      <color rgb="FF333399"/>
      <name val="Calibri"/>
      <family val="2"/>
      <charset val="238"/>
    </font>
    <font>
      <b/>
      <sz val="14"/>
      <name val="Arial"/>
      <family val="2"/>
      <charset val="1"/>
    </font>
    <font>
      <b/>
      <sz val="11"/>
      <color rgb="FF424242"/>
      <name val="Calibri"/>
      <family val="2"/>
      <charset val="238"/>
    </font>
    <font>
      <sz val="11"/>
      <color rgb="FFFF0000"/>
      <name val="Calibri"/>
      <family val="2"/>
      <charset val="238"/>
    </font>
    <font>
      <b/>
      <sz val="15"/>
      <color rgb="FF3333CC"/>
      <name val="Calibri"/>
      <family val="2"/>
      <charset val="238"/>
    </font>
    <font>
      <b/>
      <sz val="13"/>
      <color rgb="FF3333CC"/>
      <name val="Calibri"/>
      <family val="2"/>
      <charset val="238"/>
    </font>
    <font>
      <b/>
      <sz val="11"/>
      <color rgb="FF3333CC"/>
      <name val="Calibri"/>
      <family val="2"/>
      <charset val="238"/>
    </font>
    <font>
      <b/>
      <sz val="18"/>
      <color rgb="FF333399"/>
      <name val="Cambria"/>
      <family val="2"/>
      <charset val="238"/>
    </font>
    <font>
      <b/>
      <sz val="18"/>
      <color rgb="FF3333CC"/>
      <name val="Cambria"/>
      <family val="2"/>
      <charset val="238"/>
    </font>
    <font>
      <sz val="10"/>
      <name val="Arial CE"/>
      <charset val="1"/>
    </font>
    <font>
      <sz val="11"/>
      <name val="Garamond"/>
      <family val="1"/>
      <charset val="238"/>
    </font>
    <font>
      <sz val="10"/>
      <name val="Arial CE"/>
      <family val="2"/>
      <charset val="238"/>
    </font>
    <font>
      <sz val="12"/>
      <name val="Times New Roman CE"/>
      <charset val="238"/>
    </font>
    <font>
      <sz val="11"/>
      <name val="Arial CE"/>
      <family val="2"/>
      <charset val="238"/>
    </font>
    <font>
      <sz val="11"/>
      <name val="Times New Roman CE"/>
      <family val="1"/>
      <charset val="238"/>
    </font>
    <font>
      <sz val="12"/>
      <name val="Courier New"/>
      <family val="3"/>
      <charset val="1"/>
    </font>
    <font>
      <sz val="10"/>
      <name val="Times New Roman CE"/>
      <charset val="238"/>
    </font>
    <font>
      <sz val="11"/>
      <name val="Times New Roman CE"/>
      <charset val="238"/>
    </font>
    <font>
      <sz val="10"/>
      <name val="Courier New CE"/>
      <charset val="1"/>
    </font>
    <font>
      <sz val="11"/>
      <name val="Arial CE"/>
      <charset val="238"/>
    </font>
    <font>
      <sz val="12"/>
      <name val="Courier New"/>
      <family val="1"/>
      <charset val="238"/>
    </font>
    <font>
      <sz val="10"/>
      <name val="Georgia"/>
      <family val="1"/>
      <charset val="238"/>
    </font>
    <font>
      <sz val="10"/>
      <name val="Times New Roman"/>
      <family val="1"/>
      <charset val="238"/>
    </font>
    <font>
      <sz val="10"/>
      <name val="Courier New"/>
      <family val="1"/>
      <charset val="238"/>
    </font>
    <font>
      <sz val="10"/>
      <name val="GaramondItcTEE"/>
      <charset val="1"/>
    </font>
    <font>
      <sz val="10"/>
      <name val="Gatineau"/>
      <charset val="1"/>
    </font>
    <font>
      <sz val="11"/>
      <color rgb="FF808000"/>
      <name val="Calibri"/>
      <family val="2"/>
      <charset val="238"/>
    </font>
    <font>
      <sz val="11"/>
      <color rgb="FF663300"/>
      <name val="Calibri"/>
      <family val="2"/>
      <charset val="238"/>
    </font>
    <font>
      <b/>
      <sz val="12"/>
      <name val="Arial CE"/>
      <family val="2"/>
      <charset val="238"/>
    </font>
    <font>
      <sz val="11"/>
      <name val="Times New Roman"/>
      <family val="1"/>
      <charset val="1"/>
    </font>
    <font>
      <sz val="11"/>
      <color rgb="FF996633"/>
      <name val="Calibri"/>
      <family val="2"/>
      <charset val="238"/>
    </font>
    <font>
      <b/>
      <sz val="11"/>
      <color rgb="FF996633"/>
      <name val="Calibri"/>
      <family val="2"/>
      <charset val="238"/>
    </font>
    <font>
      <sz val="12"/>
      <name val="Calibri"/>
      <family val="2"/>
      <charset val="238"/>
    </font>
    <font>
      <b/>
      <sz val="12"/>
      <name val="Calibri"/>
      <family val="2"/>
      <charset val="238"/>
    </font>
    <font>
      <sz val="11"/>
      <name val="Calibri"/>
      <family val="2"/>
      <charset val="238"/>
    </font>
    <font>
      <b/>
      <sz val="11"/>
      <name val="Calibri"/>
      <family val="2"/>
      <charset val="238"/>
    </font>
    <font>
      <b/>
      <sz val="13"/>
      <name val="Calibri"/>
      <family val="2"/>
      <charset val="238"/>
    </font>
    <font>
      <b/>
      <sz val="10"/>
      <name val="Calibri"/>
      <family val="2"/>
      <charset val="238"/>
    </font>
    <font>
      <b/>
      <i/>
      <sz val="10"/>
      <name val="Calibri"/>
      <family val="2"/>
      <charset val="238"/>
    </font>
    <font>
      <b/>
      <i/>
      <sz val="10"/>
      <color rgb="FFFF0000"/>
      <name val="Calibri"/>
      <family val="2"/>
      <charset val="238"/>
    </font>
    <font>
      <sz val="10"/>
      <name val="Calibri"/>
      <family val="2"/>
      <charset val="238"/>
    </font>
    <font>
      <b/>
      <sz val="10"/>
      <color rgb="FFFF0000"/>
      <name val="Calibri"/>
      <family val="2"/>
      <charset val="238"/>
    </font>
    <font>
      <sz val="11"/>
      <color rgb="FFFF0000"/>
      <name val="Arial"/>
      <family val="2"/>
      <charset val="1"/>
    </font>
    <font>
      <b/>
      <sz val="10"/>
      <name val="Arial CE"/>
      <charset val="238"/>
    </font>
    <font>
      <b/>
      <u/>
      <sz val="12"/>
      <name val="Calibri"/>
      <family val="2"/>
      <charset val="238"/>
    </font>
    <font>
      <sz val="8"/>
      <name val="Calibri"/>
      <family val="2"/>
      <charset val="238"/>
    </font>
    <font>
      <vertAlign val="superscript"/>
      <sz val="11"/>
      <name val="Calibri"/>
      <family val="2"/>
      <charset val="238"/>
    </font>
    <font>
      <u/>
      <sz val="11"/>
      <name val="Calibri"/>
      <family val="2"/>
      <charset val="238"/>
    </font>
    <font>
      <b/>
      <u/>
      <sz val="11"/>
      <name val="Calibri"/>
      <family val="2"/>
      <charset val="238"/>
    </font>
    <font>
      <sz val="9"/>
      <name val="Arial CE"/>
      <family val="2"/>
      <charset val="238"/>
    </font>
    <font>
      <sz val="10"/>
      <color rgb="FF000000"/>
      <name val="Arial CE"/>
      <family val="2"/>
      <charset val="238"/>
    </font>
    <font>
      <sz val="10"/>
      <color rgb="FF333399"/>
      <name val="Arial CE"/>
      <family val="2"/>
      <charset val="238"/>
    </font>
    <font>
      <u/>
      <sz val="11"/>
      <color rgb="FFFF0000"/>
      <name val="Calibri"/>
      <family val="2"/>
      <charset val="238"/>
    </font>
    <font>
      <sz val="12"/>
      <color rgb="FF000000"/>
      <name val="Calibri"/>
      <family val="2"/>
      <charset val="238"/>
    </font>
    <font>
      <sz val="9"/>
      <name val="Arial CE"/>
      <charset val="238"/>
    </font>
    <font>
      <b/>
      <sz val="9"/>
      <name val="Arial CE"/>
      <charset val="238"/>
    </font>
    <font>
      <sz val="11"/>
      <name val="Symbol"/>
      <family val="1"/>
      <charset val="2"/>
    </font>
    <font>
      <sz val="11"/>
      <name val="Arial"/>
      <family val="2"/>
      <charset val="238"/>
    </font>
    <font>
      <sz val="9"/>
      <name val="Arial"/>
      <family val="2"/>
      <charset val="238"/>
    </font>
    <font>
      <sz val="11"/>
      <name val="Calibri"/>
      <family val="2"/>
      <charset val="1"/>
    </font>
    <font>
      <sz val="11"/>
      <color rgb="FF000000"/>
      <name val="Calibri"/>
      <family val="2"/>
      <charset val="1"/>
    </font>
    <font>
      <sz val="11"/>
      <color rgb="FFFF0000"/>
      <name val="Calibri"/>
      <family val="2"/>
      <charset val="1"/>
    </font>
    <font>
      <sz val="10"/>
      <name val="Arial CE"/>
      <charset val="238"/>
    </font>
  </fonts>
  <fills count="35">
    <fill>
      <patternFill patternType="none"/>
    </fill>
    <fill>
      <patternFill patternType="gray125"/>
    </fill>
    <fill>
      <patternFill patternType="solid">
        <fgColor rgb="FFA6CAF0"/>
        <bgColor rgb="FFC0C0FF"/>
      </patternFill>
    </fill>
    <fill>
      <patternFill patternType="solid">
        <fgColor rgb="FFC0C0FF"/>
        <bgColor rgb="FFA6CAF0"/>
      </patternFill>
    </fill>
    <fill>
      <patternFill patternType="solid">
        <fgColor rgb="FFFF8080"/>
        <bgColor rgb="FFCC9CCC"/>
      </patternFill>
    </fill>
    <fill>
      <patternFill patternType="solid">
        <fgColor rgb="FFCC9CCC"/>
        <bgColor rgb="FFCC99FF"/>
      </patternFill>
    </fill>
    <fill>
      <patternFill patternType="solid">
        <fgColor rgb="FFFFFFC0"/>
        <bgColor rgb="FFFFFF99"/>
      </patternFill>
    </fill>
    <fill>
      <patternFill patternType="solid">
        <fgColor rgb="FFCCFFCC"/>
        <bgColor rgb="FFE3E3E3"/>
      </patternFill>
    </fill>
    <fill>
      <patternFill patternType="solid">
        <fgColor rgb="FFE3E3E3"/>
        <bgColor rgb="FFCCFFCC"/>
      </patternFill>
    </fill>
    <fill>
      <patternFill patternType="solid">
        <fgColor rgb="FFCC99FF"/>
        <bgColor rgb="FFCC9CCC"/>
      </patternFill>
    </fill>
    <fill>
      <patternFill patternType="solid">
        <fgColor rgb="FFA0E0E0"/>
        <bgColor rgb="FFA6CAF0"/>
      </patternFill>
    </fill>
    <fill>
      <patternFill patternType="solid">
        <fgColor rgb="FFFFFF99"/>
        <bgColor rgb="FFFFFFC0"/>
      </patternFill>
    </fill>
    <fill>
      <patternFill patternType="solid">
        <fgColor rgb="FF00FF00"/>
        <bgColor rgb="FF33CCCC"/>
      </patternFill>
    </fill>
    <fill>
      <patternFill patternType="solid">
        <fgColor rgb="FF999933"/>
        <bgColor rgb="FF808000"/>
      </patternFill>
    </fill>
    <fill>
      <patternFill patternType="solid">
        <fgColor rgb="FF0080C0"/>
        <bgColor rgb="FF008080"/>
      </patternFill>
    </fill>
    <fill>
      <patternFill patternType="solid">
        <fgColor rgb="FF996666"/>
        <bgColor rgb="FF996633"/>
      </patternFill>
    </fill>
    <fill>
      <patternFill patternType="solid">
        <fgColor rgb="FF800080"/>
        <bgColor rgb="FF800080"/>
      </patternFill>
    </fill>
    <fill>
      <patternFill patternType="solid">
        <fgColor rgb="FF33CCCC"/>
        <bgColor rgb="FF66D8C9"/>
      </patternFill>
    </fill>
    <fill>
      <patternFill patternType="solid">
        <fgColor rgb="FF996633"/>
        <bgColor rgb="FF996666"/>
      </patternFill>
    </fill>
    <fill>
      <patternFill patternType="solid">
        <fgColor rgb="FF3333CC"/>
        <bgColor rgb="FF333399"/>
      </patternFill>
    </fill>
    <fill>
      <patternFill patternType="solid">
        <fgColor rgb="FFC0C0C0"/>
        <bgColor rgb="FFC0C0FF"/>
      </patternFill>
    </fill>
    <fill>
      <patternFill patternType="solid">
        <fgColor rgb="FF666699"/>
        <bgColor rgb="FF6666D8"/>
      </patternFill>
    </fill>
    <fill>
      <patternFill patternType="solid">
        <fgColor rgb="FFFF0000"/>
        <bgColor rgb="FFFF3F30"/>
      </patternFill>
    </fill>
    <fill>
      <patternFill patternType="solid">
        <fgColor rgb="FF000080"/>
        <bgColor rgb="FF000080"/>
      </patternFill>
    </fill>
    <fill>
      <patternFill patternType="solid">
        <fgColor rgb="FFFFFFFF"/>
        <bgColor rgb="FFFFFFC0"/>
      </patternFill>
    </fill>
    <fill>
      <patternFill patternType="solid">
        <fgColor rgb="FF969696"/>
        <bgColor rgb="FFB28C8C"/>
      </patternFill>
    </fill>
    <fill>
      <patternFill patternType="solid">
        <fgColor rgb="FF66D8C9"/>
        <bgColor rgb="FF33CCCC"/>
      </patternFill>
    </fill>
    <fill>
      <patternFill patternType="solid">
        <fgColor rgb="FF6666D8"/>
        <bgColor rgb="FF666699"/>
      </patternFill>
    </fill>
    <fill>
      <patternFill patternType="solid">
        <fgColor rgb="FFFF3F30"/>
        <bgColor rgb="FFFF0000"/>
      </patternFill>
    </fill>
    <fill>
      <patternFill patternType="solid">
        <fgColor rgb="FFB28C8C"/>
        <bgColor rgb="FF969696"/>
      </patternFill>
    </fill>
    <fill>
      <patternFill patternType="solid">
        <fgColor rgb="FF668C7C"/>
        <bgColor rgb="FF808080"/>
      </patternFill>
    </fill>
    <fill>
      <patternFill patternType="solid">
        <fgColor rgb="FFB2B266"/>
        <bgColor rgb="FF999933"/>
      </patternFill>
    </fill>
    <fill>
      <patternFill patternType="solid">
        <fgColor rgb="FF333399"/>
        <bgColor rgb="FF3333CC"/>
      </patternFill>
    </fill>
    <fill>
      <patternFill patternType="solid">
        <fgColor rgb="FF336666"/>
        <bgColor rgb="FF424242"/>
      </patternFill>
    </fill>
    <fill>
      <patternFill patternType="solid">
        <fgColor rgb="FFFFFF00"/>
        <bgColor rgb="FFFFFF00"/>
      </patternFill>
    </fill>
  </fills>
  <borders count="42">
    <border>
      <left/>
      <right/>
      <top/>
      <bottom/>
      <diagonal/>
    </border>
    <border>
      <left style="thin">
        <color rgb="FF808080"/>
      </left>
      <right style="thin">
        <color rgb="FF808080"/>
      </right>
      <top style="thin">
        <color rgb="FF808080"/>
      </top>
      <bottom style="thin">
        <color rgb="FF808080"/>
      </bottom>
      <diagonal/>
    </border>
    <border>
      <left/>
      <right/>
      <top/>
      <bottom style="hair">
        <color rgb="FF000080"/>
      </bottom>
      <diagonal/>
    </border>
    <border>
      <left style="hair">
        <color rgb="FF000080"/>
      </left>
      <right/>
      <top/>
      <bottom style="hair">
        <color rgb="FF000080"/>
      </bottom>
      <diagonal/>
    </border>
    <border>
      <left/>
      <right style="hair">
        <color rgb="FF000080"/>
      </right>
      <top/>
      <bottom style="hair">
        <color rgb="FF000080"/>
      </bottom>
      <diagonal/>
    </border>
    <border>
      <left style="hair">
        <color rgb="FF000080"/>
      </left>
      <right/>
      <top/>
      <bottom/>
      <diagonal/>
    </border>
    <border>
      <left/>
      <right style="hair">
        <color rgb="FF000080"/>
      </right>
      <top/>
      <bottom/>
      <diagonal/>
    </border>
    <border>
      <left/>
      <right/>
      <top style="hair">
        <color rgb="FF000080"/>
      </top>
      <bottom/>
      <diagonal/>
    </border>
    <border>
      <left style="hair">
        <color rgb="FF000080"/>
      </left>
      <right/>
      <top style="hair">
        <color rgb="FF000080"/>
      </top>
      <bottom/>
      <diagonal/>
    </border>
    <border>
      <left/>
      <right style="hair">
        <color rgb="FF000080"/>
      </right>
      <top style="hair">
        <color rgb="FF000080"/>
      </top>
      <bottom/>
      <diagonal/>
    </border>
    <border>
      <left style="double">
        <color rgb="FF424242"/>
      </left>
      <right style="double">
        <color rgb="FF424242"/>
      </right>
      <top style="double">
        <color rgb="FF424242"/>
      </top>
      <bottom style="double">
        <color rgb="FF424242"/>
      </bottom>
      <diagonal/>
    </border>
    <border>
      <left style="hair">
        <color rgb="FF000080"/>
      </left>
      <right style="hair">
        <color rgb="FF000080"/>
      </right>
      <top style="hair">
        <color rgb="FF000080"/>
      </top>
      <bottom style="hair">
        <color rgb="FF000080"/>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style="thin">
        <color auto="1"/>
      </left>
      <right style="thin">
        <color auto="1"/>
      </right>
      <top style="thin">
        <color auto="1"/>
      </top>
      <bottom style="thin">
        <color auto="1"/>
      </bottom>
      <diagonal/>
    </border>
    <border>
      <left style="thin">
        <color rgb="FF424242"/>
      </left>
      <right style="thin">
        <color rgb="FF424242"/>
      </right>
      <top style="thin">
        <color rgb="FF424242"/>
      </top>
      <bottom style="thin">
        <color rgb="FF424242"/>
      </bottom>
      <diagonal/>
    </border>
    <border>
      <left style="thin">
        <color auto="1"/>
      </left>
      <right style="thin">
        <color auto="1"/>
      </right>
      <top/>
      <bottom/>
      <diagonal/>
    </border>
    <border>
      <left/>
      <right/>
      <top/>
      <bottom style="double">
        <color rgb="FFFF0000"/>
      </bottom>
      <diagonal/>
    </border>
    <border>
      <left/>
      <right/>
      <top/>
      <bottom style="thick">
        <color rgb="FF333399"/>
      </bottom>
      <diagonal/>
    </border>
    <border>
      <left/>
      <right/>
      <top/>
      <bottom style="thick">
        <color rgb="FFC0C0C0"/>
      </bottom>
      <diagonal/>
    </border>
    <border>
      <left/>
      <right/>
      <top/>
      <bottom style="medium">
        <color rgb="FF0080C0"/>
      </bottom>
      <diagonal/>
    </border>
    <border>
      <left style="thin">
        <color rgb="FFC0C0C0"/>
      </left>
      <right style="thin">
        <color rgb="FFC0C0C0"/>
      </right>
      <top style="thin">
        <color rgb="FFC0C0C0"/>
      </top>
      <bottom style="thin">
        <color rgb="FFC0C0C0"/>
      </bottom>
      <diagonal/>
    </border>
    <border>
      <left/>
      <right/>
      <top/>
      <bottom style="double">
        <color rgb="FF996633"/>
      </bottom>
      <diagonal/>
    </border>
    <border>
      <left style="thin">
        <color auto="1"/>
      </left>
      <right/>
      <top/>
      <bottom/>
      <diagonal/>
    </border>
    <border>
      <left/>
      <right style="thin">
        <color auto="1"/>
      </right>
      <top/>
      <bottom/>
      <diagonal/>
    </border>
    <border>
      <left/>
      <right/>
      <top style="thin">
        <color rgb="FF3333CC"/>
      </top>
      <bottom style="double">
        <color rgb="FF3333CC"/>
      </bottom>
      <diagonal/>
    </border>
    <border>
      <left/>
      <right/>
      <top style="thin">
        <color auto="1"/>
      </top>
      <bottom style="double">
        <color auto="1"/>
      </bottom>
      <diagonal/>
    </border>
    <border>
      <left/>
      <right/>
      <top style="thin">
        <color rgb="FF333399"/>
      </top>
      <bottom style="double">
        <color rgb="FF333399"/>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medium">
        <color auto="1"/>
      </top>
      <bottom/>
      <diagonal/>
    </border>
    <border>
      <left/>
      <right/>
      <top/>
      <bottom style="medium">
        <color auto="1"/>
      </bottom>
      <diagonal/>
    </border>
    <border>
      <left style="medium">
        <color auto="1"/>
      </left>
      <right style="medium">
        <color auto="1"/>
      </right>
      <top/>
      <bottom style="medium">
        <color auto="1"/>
      </bottom>
      <diagonal/>
    </border>
  </borders>
  <cellStyleXfs count="679">
    <xf numFmtId="0" fontId="0" fillId="0" borderId="0"/>
    <xf numFmtId="174" fontId="84" fillId="0" borderId="0" applyBorder="0" applyProtection="0"/>
    <xf numFmtId="0" fontId="1" fillId="2" borderId="0" applyBorder="0" applyProtection="0"/>
    <xf numFmtId="0" fontId="1" fillId="3" borderId="0" applyBorder="0" applyProtection="0"/>
    <xf numFmtId="0" fontId="1" fillId="3" borderId="0" applyBorder="0" applyProtection="0"/>
    <xf numFmtId="0" fontId="1" fillId="4" borderId="0" applyBorder="0" applyProtection="0"/>
    <xf numFmtId="0" fontId="1" fillId="5" borderId="0" applyBorder="0" applyProtection="0"/>
    <xf numFmtId="0" fontId="1" fillId="5" borderId="0" applyBorder="0" applyProtection="0"/>
    <xf numFmtId="0" fontId="1" fillId="6" borderId="0" applyBorder="0" applyProtection="0"/>
    <xf numFmtId="0" fontId="1" fillId="7" borderId="0" applyBorder="0" applyProtection="0"/>
    <xf numFmtId="0" fontId="1" fillId="7" borderId="0" applyBorder="0" applyProtection="0"/>
    <xf numFmtId="0" fontId="1" fillId="8" borderId="0" applyBorder="0" applyProtection="0"/>
    <xf numFmtId="0" fontId="1" fillId="9" borderId="0" applyBorder="0" applyProtection="0"/>
    <xf numFmtId="0" fontId="1" fillId="9" borderId="0" applyBorder="0" applyProtection="0"/>
    <xf numFmtId="0" fontId="1" fillId="10" borderId="0" applyBorder="0" applyProtection="0"/>
    <xf numFmtId="0" fontId="1" fillId="10" borderId="0" applyBorder="0" applyProtection="0"/>
    <xf numFmtId="0" fontId="1" fillId="6" borderId="0" applyBorder="0" applyProtection="0"/>
    <xf numFmtId="0" fontId="1" fillId="8" borderId="0" applyBorder="0" applyProtection="0"/>
    <xf numFmtId="0" fontId="1" fillId="8" borderId="0" applyBorder="0" applyProtection="0"/>
    <xf numFmtId="0" fontId="1" fillId="10" borderId="0" applyBorder="0" applyProtection="0"/>
    <xf numFmtId="0" fontId="1" fillId="2" borderId="0" applyBorder="0" applyProtection="0"/>
    <xf numFmtId="0" fontId="1" fillId="2" borderId="0" applyBorder="0" applyProtection="0"/>
    <xf numFmtId="0" fontId="1" fillId="4" borderId="0" applyBorder="0" applyProtection="0"/>
    <xf numFmtId="0" fontId="1" fillId="4" borderId="0" applyBorder="0" applyProtection="0"/>
    <xf numFmtId="0" fontId="1" fillId="11" borderId="0" applyBorder="0" applyProtection="0"/>
    <xf numFmtId="0" fontId="1" fillId="12" borderId="0" applyBorder="0" applyProtection="0"/>
    <xf numFmtId="0" fontId="1" fillId="12" borderId="0" applyBorder="0" applyProtection="0"/>
    <xf numFmtId="0" fontId="1" fillId="5" borderId="0" applyBorder="0" applyProtection="0"/>
    <xf numFmtId="0" fontId="1" fillId="9" borderId="0" applyBorder="0" applyProtection="0"/>
    <xf numFmtId="0" fontId="1" fillId="9" borderId="0" applyBorder="0" applyProtection="0"/>
    <xf numFmtId="0" fontId="1" fillId="10" borderId="0" applyBorder="0" applyProtection="0"/>
    <xf numFmtId="0" fontId="1" fillId="2" borderId="0" applyBorder="0" applyProtection="0"/>
    <xf numFmtId="0" fontId="1" fillId="2" borderId="0" applyBorder="0" applyProtection="0"/>
    <xf numFmtId="0" fontId="1" fillId="6" borderId="0" applyBorder="0" applyProtection="0"/>
    <xf numFmtId="0" fontId="1" fillId="13" borderId="0" applyBorder="0" applyProtection="0"/>
    <xf numFmtId="0" fontId="1" fillId="13" borderId="0" applyBorder="0" applyProtection="0"/>
    <xf numFmtId="0" fontId="2" fillId="10" borderId="0" applyBorder="0" applyProtection="0"/>
    <xf numFmtId="0" fontId="2" fillId="14" borderId="0" applyBorder="0" applyProtection="0"/>
    <xf numFmtId="0" fontId="2" fillId="14" borderId="0" applyBorder="0" applyProtection="0"/>
    <xf numFmtId="0" fontId="2" fillId="15" borderId="0" applyBorder="0" applyProtection="0"/>
    <xf numFmtId="0" fontId="2" fillId="4" borderId="0" applyBorder="0" applyProtection="0"/>
    <xf numFmtId="0" fontId="2" fillId="4" borderId="0" applyBorder="0" applyProtection="0"/>
    <xf numFmtId="0" fontId="2" fillId="13" borderId="0" applyBorder="0" applyProtection="0"/>
    <xf numFmtId="0" fontId="2" fillId="12" borderId="0" applyBorder="0" applyProtection="0"/>
    <xf numFmtId="0" fontId="2" fillId="12" borderId="0" applyBorder="0" applyProtection="0"/>
    <xf numFmtId="0" fontId="2" fillId="5" borderId="0" applyBorder="0" applyProtection="0"/>
    <xf numFmtId="0" fontId="2" fillId="16" borderId="0" applyBorder="0" applyProtection="0"/>
    <xf numFmtId="0" fontId="2" fillId="16" borderId="0" applyBorder="0" applyProtection="0"/>
    <xf numFmtId="0" fontId="2" fillId="10" borderId="0" applyBorder="0" applyProtection="0"/>
    <xf numFmtId="0" fontId="2" fillId="17" borderId="0" applyBorder="0" applyProtection="0"/>
    <xf numFmtId="0" fontId="2" fillId="17" borderId="0" applyBorder="0" applyProtection="0"/>
    <xf numFmtId="0" fontId="2" fillId="4" borderId="0" applyBorder="0" applyProtection="0"/>
    <xf numFmtId="0" fontId="2" fillId="18" borderId="0" applyBorder="0" applyProtection="0"/>
    <xf numFmtId="0" fontId="2" fillId="18" borderId="0" applyBorder="0" applyProtection="0"/>
    <xf numFmtId="0" fontId="2" fillId="19" borderId="0" applyBorder="0" applyProtection="0"/>
    <xf numFmtId="0" fontId="1" fillId="6" borderId="0" applyBorder="0" applyProtection="0"/>
    <xf numFmtId="0" fontId="1" fillId="2" borderId="0" applyBorder="0" applyProtection="0"/>
    <xf numFmtId="0" fontId="1" fillId="20" borderId="0" applyBorder="0" applyProtection="0"/>
    <xf numFmtId="0" fontId="1" fillId="10" borderId="0" applyBorder="0" applyProtection="0"/>
    <xf numFmtId="0" fontId="3" fillId="17" borderId="0" applyBorder="0" applyProtection="0"/>
    <xf numFmtId="0" fontId="2" fillId="10" borderId="0" applyBorder="0" applyProtection="0"/>
    <xf numFmtId="0" fontId="2" fillId="15" borderId="0" applyBorder="0" applyProtection="0"/>
    <xf numFmtId="0" fontId="1" fillId="8" borderId="0" applyBorder="0" applyProtection="0"/>
    <xf numFmtId="0" fontId="1" fillId="4" borderId="0" applyBorder="0" applyProtection="0"/>
    <xf numFmtId="0" fontId="1" fillId="4" borderId="0" applyBorder="0" applyProtection="0"/>
    <xf numFmtId="0" fontId="1" fillId="4" borderId="0" applyBorder="0" applyProtection="0"/>
    <xf numFmtId="0" fontId="3" fillId="4" borderId="0" applyBorder="0" applyProtection="0"/>
    <xf numFmtId="0" fontId="2" fillId="15" borderId="0" applyBorder="0" applyProtection="0"/>
    <xf numFmtId="0" fontId="2" fillId="13" borderId="0" applyBorder="0" applyProtection="0"/>
    <xf numFmtId="0" fontId="1" fillId="11" borderId="0" applyBorder="0" applyProtection="0"/>
    <xf numFmtId="0" fontId="1" fillId="6" borderId="0" applyBorder="0" applyProtection="0"/>
    <xf numFmtId="0" fontId="1" fillId="11" borderId="0" applyBorder="0" applyProtection="0"/>
    <xf numFmtId="0" fontId="1" fillId="11" borderId="0" applyBorder="0" applyProtection="0"/>
    <xf numFmtId="0" fontId="3" fillId="11" borderId="0" applyBorder="0" applyProtection="0"/>
    <xf numFmtId="0" fontId="2" fillId="13" borderId="0" applyBorder="0" applyProtection="0"/>
    <xf numFmtId="0" fontId="2" fillId="21" borderId="0" applyBorder="0" applyProtection="0"/>
    <xf numFmtId="0" fontId="1" fillId="6" borderId="0" applyBorder="0" applyProtection="0"/>
    <xf numFmtId="0" fontId="1" fillId="8" borderId="0" applyBorder="0" applyProtection="0"/>
    <xf numFmtId="0" fontId="1" fillId="20" borderId="0" applyBorder="0" applyProtection="0"/>
    <xf numFmtId="0" fontId="1" fillId="5" borderId="0" applyBorder="0" applyProtection="0"/>
    <xf numFmtId="0" fontId="3" fillId="20" borderId="0" applyBorder="0" applyProtection="0"/>
    <xf numFmtId="0" fontId="2" fillId="5" borderId="0" applyBorder="0" applyProtection="0"/>
    <xf numFmtId="0" fontId="2" fillId="17" borderId="0" applyBorder="0" applyProtection="0"/>
    <xf numFmtId="0" fontId="1" fillId="10" borderId="0" applyBorder="0" applyProtection="0"/>
    <xf numFmtId="0" fontId="1" fillId="10" borderId="0" applyBorder="0" applyProtection="0"/>
    <xf numFmtId="0" fontId="1" fillId="2" borderId="0" applyBorder="0" applyProtection="0"/>
    <xf numFmtId="0" fontId="1" fillId="10" borderId="0" applyBorder="0" applyProtection="0"/>
    <xf numFmtId="0" fontId="3" fillId="17" borderId="0" applyBorder="0" applyProtection="0"/>
    <xf numFmtId="0" fontId="2" fillId="10" borderId="0" applyBorder="0" applyProtection="0"/>
    <xf numFmtId="0" fontId="2" fillId="22" borderId="0" applyBorder="0" applyProtection="0"/>
    <xf numFmtId="0" fontId="1" fillId="8" borderId="0" applyBorder="0" applyProtection="0"/>
    <xf numFmtId="0" fontId="1" fillId="6" borderId="0" applyBorder="0" applyProtection="0"/>
    <xf numFmtId="0" fontId="1" fillId="8" borderId="0" applyBorder="0" applyProtection="0"/>
    <xf numFmtId="0" fontId="1" fillId="6" borderId="0" applyBorder="0" applyProtection="0"/>
    <xf numFmtId="0" fontId="3" fillId="8" borderId="0" applyBorder="0" applyProtection="0"/>
    <xf numFmtId="0" fontId="2" fillId="4" borderId="0" applyBorder="0" applyProtection="0"/>
    <xf numFmtId="0" fontId="4" fillId="23" borderId="0" applyBorder="0" applyProtection="0">
      <alignment vertical="center"/>
    </xf>
    <xf numFmtId="0" fontId="4" fillId="23" borderId="0" applyBorder="0" applyProtection="0">
      <alignment vertical="center"/>
    </xf>
    <xf numFmtId="0" fontId="4" fillId="23" borderId="0" applyBorder="0" applyProtection="0">
      <alignment vertical="center"/>
    </xf>
    <xf numFmtId="0" fontId="4" fillId="23" borderId="0" applyBorder="0" applyProtection="0">
      <alignment vertical="center"/>
    </xf>
    <xf numFmtId="0" fontId="5" fillId="9" borderId="0" applyBorder="0" applyProtection="0"/>
    <xf numFmtId="0" fontId="6" fillId="24" borderId="1" applyProtection="0"/>
    <xf numFmtId="0" fontId="7" fillId="24" borderId="0" applyBorder="0" applyProtection="0">
      <alignment horizontal="right" vertical="center" wrapText="1"/>
    </xf>
    <xf numFmtId="0" fontId="7" fillId="24" borderId="0" applyBorder="0" applyProtection="0">
      <alignment horizontal="right" vertical="center" wrapText="1"/>
    </xf>
    <xf numFmtId="0" fontId="7" fillId="24" borderId="0" applyBorder="0" applyProtection="0">
      <alignment horizontal="right" vertical="center" wrapText="1"/>
    </xf>
    <xf numFmtId="0" fontId="7" fillId="24" borderId="0" applyBorder="0" applyProtection="0">
      <alignment horizontal="right" vertical="center" wrapText="1"/>
    </xf>
    <xf numFmtId="0" fontId="7" fillId="24" borderId="2" applyProtection="0">
      <alignment horizontal="right" vertical="center" wrapText="1"/>
    </xf>
    <xf numFmtId="0" fontId="7" fillId="24" borderId="2" applyProtection="0">
      <alignment horizontal="right" vertical="center" wrapText="1"/>
    </xf>
    <xf numFmtId="0" fontId="7" fillId="24" borderId="2" applyProtection="0">
      <alignment horizontal="right" vertical="center" wrapText="1"/>
    </xf>
    <xf numFmtId="0" fontId="7" fillId="24" borderId="2" applyProtection="0">
      <alignment horizontal="right" vertical="center" wrapText="1"/>
    </xf>
    <xf numFmtId="0" fontId="7" fillId="24" borderId="3" applyProtection="0">
      <alignment horizontal="right" vertical="center" wrapText="1"/>
    </xf>
    <xf numFmtId="0" fontId="7" fillId="24" borderId="3" applyProtection="0">
      <alignment horizontal="right" vertical="center" wrapText="1"/>
    </xf>
    <xf numFmtId="0" fontId="7" fillId="24" borderId="3" applyProtection="0">
      <alignment horizontal="right" vertical="center" wrapText="1"/>
    </xf>
    <xf numFmtId="0" fontId="7" fillId="24" borderId="3" applyProtection="0">
      <alignment horizontal="right" vertical="center" wrapText="1"/>
    </xf>
    <xf numFmtId="0" fontId="7" fillId="24" borderId="4" applyProtection="0">
      <alignment horizontal="right" vertical="center" wrapText="1"/>
    </xf>
    <xf numFmtId="0" fontId="7" fillId="24" borderId="4" applyProtection="0">
      <alignment horizontal="right" vertical="center" wrapText="1"/>
    </xf>
    <xf numFmtId="0" fontId="7" fillId="24" borderId="4" applyProtection="0">
      <alignment horizontal="right" vertical="center" wrapText="1"/>
    </xf>
    <xf numFmtId="0" fontId="7" fillId="24" borderId="4" applyProtection="0">
      <alignment horizontal="right" vertical="center" wrapText="1"/>
    </xf>
    <xf numFmtId="0" fontId="7" fillId="24" borderId="5" applyProtection="0">
      <alignment horizontal="right" vertical="center" wrapText="1"/>
    </xf>
    <xf numFmtId="0" fontId="7" fillId="24" borderId="5" applyProtection="0">
      <alignment horizontal="right" vertical="center" wrapText="1"/>
    </xf>
    <xf numFmtId="0" fontId="7" fillId="24" borderId="5" applyProtection="0">
      <alignment horizontal="right" vertical="center" wrapText="1"/>
    </xf>
    <xf numFmtId="0" fontId="7" fillId="24" borderId="5" applyProtection="0">
      <alignment horizontal="right" vertical="center" wrapText="1"/>
    </xf>
    <xf numFmtId="0" fontId="7" fillId="24" borderId="6" applyProtection="0">
      <alignment horizontal="right" vertical="center" wrapText="1"/>
    </xf>
    <xf numFmtId="0" fontId="7" fillId="24" borderId="6" applyProtection="0">
      <alignment horizontal="right" vertical="center" wrapText="1"/>
    </xf>
    <xf numFmtId="0" fontId="7" fillId="24" borderId="6" applyProtection="0">
      <alignment horizontal="right" vertical="center" wrapText="1"/>
    </xf>
    <xf numFmtId="0" fontId="7" fillId="24" borderId="6" applyProtection="0">
      <alignment horizontal="right" vertical="center" wrapText="1"/>
    </xf>
    <xf numFmtId="0" fontId="7" fillId="24" borderId="7" applyProtection="0">
      <alignment horizontal="right" vertical="center" wrapText="1"/>
    </xf>
    <xf numFmtId="0" fontId="7" fillId="24" borderId="7" applyProtection="0">
      <alignment horizontal="right" vertical="center" wrapText="1"/>
    </xf>
    <xf numFmtId="0" fontId="7" fillId="24" borderId="7" applyProtection="0">
      <alignment horizontal="right" vertical="center" wrapText="1"/>
    </xf>
    <xf numFmtId="0" fontId="7" fillId="24" borderId="7" applyProtection="0">
      <alignment horizontal="right" vertical="center" wrapText="1"/>
    </xf>
    <xf numFmtId="0" fontId="7" fillId="24" borderId="8" applyProtection="0">
      <alignment horizontal="right" vertical="center" wrapText="1"/>
    </xf>
    <xf numFmtId="0" fontId="7" fillId="24" borderId="8" applyProtection="0">
      <alignment horizontal="right" vertical="center" wrapText="1"/>
    </xf>
    <xf numFmtId="0" fontId="7" fillId="24" borderId="8" applyProtection="0">
      <alignment horizontal="right" vertical="center" wrapText="1"/>
    </xf>
    <xf numFmtId="0" fontId="7" fillId="24" borderId="8" applyProtection="0">
      <alignment horizontal="right" vertical="center" wrapText="1"/>
    </xf>
    <xf numFmtId="0" fontId="7" fillId="24" borderId="9" applyProtection="0">
      <alignment horizontal="right" vertical="center" wrapText="1"/>
    </xf>
    <xf numFmtId="0" fontId="7" fillId="24" borderId="9" applyProtection="0">
      <alignment horizontal="right" vertical="center" wrapText="1"/>
    </xf>
    <xf numFmtId="0" fontId="7" fillId="24" borderId="9" applyProtection="0">
      <alignment horizontal="right" vertical="center" wrapText="1"/>
    </xf>
    <xf numFmtId="0" fontId="7" fillId="24" borderId="9" applyProtection="0">
      <alignment horizontal="right" vertical="center" wrapText="1"/>
    </xf>
    <xf numFmtId="0" fontId="8" fillId="24" borderId="0" applyBorder="0" applyProtection="0">
      <alignment horizontal="right" vertical="center" wrapText="1"/>
    </xf>
    <xf numFmtId="0" fontId="9" fillId="25" borderId="10" applyProtection="0"/>
    <xf numFmtId="0" fontId="7" fillId="24" borderId="11" applyProtection="0">
      <alignment horizontal="center" wrapText="1"/>
    </xf>
    <xf numFmtId="0" fontId="7" fillId="24" borderId="11" applyProtection="0">
      <alignment horizontal="center" wrapText="1"/>
    </xf>
    <xf numFmtId="0" fontId="7" fillId="24" borderId="11" applyProtection="0">
      <alignment horizontal="center" wrapText="1"/>
    </xf>
    <xf numFmtId="0" fontId="7" fillId="24" borderId="11" applyProtection="0">
      <alignment horizontal="center" wrapText="1"/>
    </xf>
    <xf numFmtId="48" fontId="10" fillId="0" borderId="0" applyBorder="0" applyProtection="0"/>
    <xf numFmtId="48" fontId="10" fillId="0" borderId="0" applyBorder="0" applyProtection="0"/>
    <xf numFmtId="48" fontId="10" fillId="0" borderId="0" applyBorder="0" applyProtection="0"/>
    <xf numFmtId="164" fontId="11" fillId="0" borderId="0">
      <protection locked="0"/>
    </xf>
    <xf numFmtId="164" fontId="12" fillId="0" borderId="0">
      <protection locked="0"/>
    </xf>
    <xf numFmtId="0" fontId="13" fillId="10" borderId="0" applyBorder="0" applyProtection="0"/>
    <xf numFmtId="0" fontId="13" fillId="7" borderId="0" applyBorder="0" applyProtection="0"/>
    <xf numFmtId="0" fontId="13" fillId="7" borderId="0" applyBorder="0" applyProtection="0"/>
    <xf numFmtId="0" fontId="14" fillId="26" borderId="0" applyBorder="0" applyProtection="0"/>
    <xf numFmtId="0" fontId="14" fillId="27" borderId="0" applyBorder="0" applyProtection="0"/>
    <xf numFmtId="0" fontId="14" fillId="28" borderId="0" applyBorder="0" applyProtection="0"/>
    <xf numFmtId="0" fontId="14" fillId="29" borderId="0" applyBorder="0" applyProtection="0"/>
    <xf numFmtId="0" fontId="14" fillId="30" borderId="0" applyBorder="0" applyProtection="0"/>
    <xf numFmtId="0" fontId="14" fillId="31" borderId="0" applyBorder="0" applyProtection="0"/>
    <xf numFmtId="165" fontId="84" fillId="0" borderId="0" applyBorder="0" applyProtection="0"/>
    <xf numFmtId="0" fontId="15" fillId="0" borderId="0" applyBorder="0" applyProtection="0"/>
    <xf numFmtId="166" fontId="11" fillId="0" borderId="0">
      <protection locked="0"/>
    </xf>
    <xf numFmtId="166" fontId="12" fillId="0" borderId="0">
      <protection locked="0"/>
    </xf>
    <xf numFmtId="0" fontId="16" fillId="0" borderId="12" applyProtection="0"/>
    <xf numFmtId="0" fontId="17" fillId="0" borderId="13" applyProtection="0"/>
    <xf numFmtId="0" fontId="18" fillId="0" borderId="14" applyProtection="0"/>
    <xf numFmtId="0" fontId="18" fillId="0" borderId="0" applyBorder="0" applyProtection="0"/>
    <xf numFmtId="167" fontId="19" fillId="0" borderId="0">
      <protection locked="0"/>
    </xf>
    <xf numFmtId="167" fontId="20" fillId="0" borderId="0">
      <protection locked="0"/>
    </xf>
    <xf numFmtId="167" fontId="19" fillId="0" borderId="0">
      <protection locked="0"/>
    </xf>
    <xf numFmtId="167" fontId="20" fillId="0" borderId="0">
      <protection locked="0"/>
    </xf>
    <xf numFmtId="0" fontId="21" fillId="0" borderId="0" applyBorder="0" applyProtection="0"/>
    <xf numFmtId="0" fontId="22" fillId="11" borderId="1" applyProtection="0"/>
    <xf numFmtId="4" fontId="23" fillId="0" borderId="15">
      <alignment horizontal="left" vertical="center" wrapText="1"/>
    </xf>
    <xf numFmtId="0" fontId="24" fillId="24" borderId="16" applyProtection="0"/>
    <xf numFmtId="0" fontId="24" fillId="20" borderId="16" applyProtection="0"/>
    <xf numFmtId="0" fontId="24" fillId="24" borderId="16" applyProtection="0"/>
    <xf numFmtId="0" fontId="24" fillId="20" borderId="16" applyProtection="0"/>
    <xf numFmtId="168" fontId="8" fillId="0" borderId="17">
      <alignment horizontal="right" vertical="top" wrapText="1"/>
    </xf>
    <xf numFmtId="168" fontId="8" fillId="0" borderId="17">
      <alignment horizontal="right" vertical="top" wrapText="1"/>
    </xf>
    <xf numFmtId="168" fontId="8" fillId="0" borderId="17">
      <alignment horizontal="right" vertical="top" wrapText="1"/>
    </xf>
    <xf numFmtId="0" fontId="25" fillId="0" borderId="18" applyProtection="0"/>
    <xf numFmtId="0" fontId="26" fillId="0" borderId="19" applyProtection="0"/>
    <xf numFmtId="0" fontId="26" fillId="0" borderId="19" applyProtection="0"/>
    <xf numFmtId="0" fontId="27" fillId="0" borderId="20" applyProtection="0"/>
    <xf numFmtId="0" fontId="27" fillId="0" borderId="20" applyProtection="0"/>
    <xf numFmtId="0" fontId="28" fillId="0" borderId="21" applyProtection="0"/>
    <xf numFmtId="0" fontId="28" fillId="0" borderId="21" applyProtection="0"/>
    <xf numFmtId="0" fontId="28" fillId="0" borderId="0" applyBorder="0" applyProtection="0"/>
    <xf numFmtId="0" fontId="28" fillId="0" borderId="0" applyBorder="0" applyProtection="0"/>
    <xf numFmtId="0" fontId="29" fillId="0" borderId="0" applyBorder="0" applyProtection="0"/>
    <xf numFmtId="0" fontId="30" fillId="0" borderId="0" applyBorder="0" applyProtection="0"/>
    <xf numFmtId="0" fontId="30" fillId="0" borderId="0" applyBorder="0" applyProtection="0"/>
    <xf numFmtId="0" fontId="7" fillId="0" borderId="0"/>
    <xf numFmtId="0" fontId="7" fillId="0" borderId="0"/>
    <xf numFmtId="0" fontId="1" fillId="0" borderId="0"/>
    <xf numFmtId="0" fontId="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2" fillId="0" borderId="0"/>
    <xf numFmtId="0" fontId="32" fillId="0" borderId="0"/>
    <xf numFmtId="0" fontId="7"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xf numFmtId="0" fontId="32" fillId="0" borderId="0"/>
    <xf numFmtId="0" fontId="32"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alignment vertical="top" wrapText="1"/>
    </xf>
    <xf numFmtId="0" fontId="33" fillId="0" borderId="0">
      <alignment vertical="top" wrapText="1"/>
    </xf>
    <xf numFmtId="0" fontId="33" fillId="0" borderId="0">
      <alignment vertical="top" wrapTex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33"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31" fillId="0" borderId="0">
      <alignment vertical="top" wrapText="1"/>
    </xf>
    <xf numFmtId="0" fontId="1" fillId="0" borderId="0"/>
    <xf numFmtId="0" fontId="31" fillId="0" borderId="0">
      <alignment vertical="top" wrapText="1"/>
    </xf>
    <xf numFmtId="0" fontId="31" fillId="0" borderId="0">
      <alignment vertical="top" wrapText="1"/>
    </xf>
    <xf numFmtId="0" fontId="7" fillId="0" borderId="0"/>
    <xf numFmtId="0" fontId="7" fillId="0" borderId="0"/>
    <xf numFmtId="0" fontId="1" fillId="0" borderId="0"/>
    <xf numFmtId="0" fontId="1" fillId="0" borderId="0"/>
    <xf numFmtId="0" fontId="84" fillId="0" borderId="0"/>
    <xf numFmtId="0" fontId="31" fillId="0" borderId="0"/>
    <xf numFmtId="0" fontId="84" fillId="0" borderId="0"/>
    <xf numFmtId="0" fontId="7" fillId="0" borderId="0"/>
    <xf numFmtId="0" fontId="7" fillId="0" borderId="0"/>
    <xf numFmtId="0" fontId="33" fillId="0" borderId="0"/>
    <xf numFmtId="0" fontId="33" fillId="0" borderId="0"/>
    <xf numFmtId="0" fontId="7" fillId="0" borderId="0"/>
    <xf numFmtId="0" fontId="33" fillId="0" borderId="0"/>
    <xf numFmtId="0" fontId="3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5" fillId="0" borderId="0"/>
    <xf numFmtId="0" fontId="7" fillId="0" borderId="0"/>
    <xf numFmtId="0" fontId="31" fillId="0" borderId="0"/>
    <xf numFmtId="0" fontId="35" fillId="0" borderId="0"/>
    <xf numFmtId="0" fontId="7" fillId="0" borderId="0"/>
    <xf numFmtId="0" fontId="84" fillId="0" borderId="0"/>
    <xf numFmtId="0" fontId="35" fillId="0" borderId="0"/>
    <xf numFmtId="0" fontId="35" fillId="0" borderId="0"/>
    <xf numFmtId="0" fontId="35" fillId="0" borderId="0"/>
    <xf numFmtId="0" fontId="84" fillId="0" borderId="0"/>
    <xf numFmtId="0" fontId="35" fillId="0" borderId="0"/>
    <xf numFmtId="0" fontId="31" fillId="0" borderId="0"/>
    <xf numFmtId="0" fontId="31" fillId="0" borderId="0"/>
    <xf numFmtId="0" fontId="7" fillId="0" borderId="0"/>
    <xf numFmtId="169" fontId="36" fillId="0" borderId="0"/>
    <xf numFmtId="0" fontId="31" fillId="0" borderId="0"/>
    <xf numFmtId="0" fontId="31" fillId="0" borderId="0"/>
    <xf numFmtId="0" fontId="37" fillId="0" borderId="0"/>
    <xf numFmtId="0" fontId="7" fillId="0" borderId="0"/>
    <xf numFmtId="0" fontId="31" fillId="0" borderId="0"/>
    <xf numFmtId="0" fontId="38" fillId="0" borderId="0"/>
    <xf numFmtId="0" fontId="84" fillId="0" borderId="0"/>
    <xf numFmtId="0" fontId="7" fillId="0" borderId="0"/>
    <xf numFmtId="169" fontId="39" fillId="0" borderId="0"/>
    <xf numFmtId="0" fontId="40" fillId="0" borderId="0"/>
    <xf numFmtId="0" fontId="41" fillId="0" borderId="0"/>
    <xf numFmtId="0" fontId="42" fillId="0" borderId="0"/>
    <xf numFmtId="0" fontId="7" fillId="0" borderId="0"/>
    <xf numFmtId="0" fontId="7" fillId="0" borderId="0"/>
    <xf numFmtId="0" fontId="7" fillId="0" borderId="0"/>
    <xf numFmtId="0" fontId="39" fillId="0" borderId="0"/>
    <xf numFmtId="0" fontId="39" fillId="0" borderId="0"/>
    <xf numFmtId="0" fontId="31" fillId="0" borderId="0"/>
    <xf numFmtId="0" fontId="31" fillId="0" borderId="0"/>
    <xf numFmtId="0" fontId="84" fillId="0" borderId="0"/>
    <xf numFmtId="0" fontId="7" fillId="0" borderId="0"/>
    <xf numFmtId="0" fontId="84" fillId="0" borderId="0"/>
    <xf numFmtId="0" fontId="35" fillId="0" borderId="0"/>
    <xf numFmtId="0" fontId="35" fillId="0" borderId="0"/>
    <xf numFmtId="0" fontId="35" fillId="0" borderId="0"/>
    <xf numFmtId="0" fontId="35" fillId="0" borderId="0"/>
    <xf numFmtId="0" fontId="7" fillId="0" borderId="0"/>
    <xf numFmtId="169" fontId="39" fillId="0" borderId="0"/>
    <xf numFmtId="0" fontId="3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8" fillId="0" borderId="0"/>
    <xf numFmtId="0" fontId="39" fillId="0" borderId="0"/>
    <xf numFmtId="0" fontId="43" fillId="0" borderId="0">
      <alignment vertical="top" wrapText="1"/>
    </xf>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169" fontId="39" fillId="0" borderId="0"/>
    <xf numFmtId="0" fontId="31" fillId="0" borderId="0">
      <alignment vertical="top" wrapText="1"/>
    </xf>
    <xf numFmtId="0" fontId="39" fillId="0" borderId="0"/>
    <xf numFmtId="0" fontId="35" fillId="0" borderId="0"/>
    <xf numFmtId="0" fontId="43" fillId="0" borderId="0">
      <alignment vertical="top" wrapText="1"/>
    </xf>
    <xf numFmtId="0" fontId="43" fillId="0" borderId="0">
      <alignment vertical="top" wrapText="1"/>
    </xf>
    <xf numFmtId="0" fontId="43" fillId="0" borderId="0">
      <alignment vertical="top" wrapText="1"/>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3" fillId="0" borderId="0">
      <alignment vertical="top" wrapText="1"/>
    </xf>
    <xf numFmtId="0" fontId="7" fillId="0" borderId="0"/>
    <xf numFmtId="0" fontId="35" fillId="0" borderId="0"/>
    <xf numFmtId="0" fontId="35" fillId="0" borderId="0"/>
    <xf numFmtId="0" fontId="35" fillId="0" borderId="0"/>
    <xf numFmtId="0" fontId="35" fillId="0" borderId="0"/>
    <xf numFmtId="0" fontId="44" fillId="0" borderId="0"/>
    <xf numFmtId="0" fontId="44" fillId="0" borderId="0"/>
    <xf numFmtId="0" fontId="44" fillId="0" borderId="0"/>
    <xf numFmtId="0" fontId="44" fillId="0" borderId="0"/>
    <xf numFmtId="0" fontId="7" fillId="0" borderId="0"/>
    <xf numFmtId="0" fontId="3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35" fillId="0" borderId="0"/>
    <xf numFmtId="0" fontId="44" fillId="0" borderId="0"/>
    <xf numFmtId="0" fontId="7" fillId="0" borderId="0"/>
    <xf numFmtId="0" fontId="3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xf numFmtId="0" fontId="33" fillId="0" borderId="0"/>
    <xf numFmtId="0" fontId="33" fillId="0" borderId="0"/>
    <xf numFmtId="0" fontId="40"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3" fillId="0" borderId="0"/>
    <xf numFmtId="0" fontId="33" fillId="0" borderId="0"/>
    <xf numFmtId="0" fontId="33" fillId="0" borderId="0"/>
    <xf numFmtId="168" fontId="45" fillId="0" borderId="0"/>
    <xf numFmtId="0" fontId="33" fillId="0" borderId="0"/>
    <xf numFmtId="168" fontId="45" fillId="0" borderId="0"/>
    <xf numFmtId="0" fontId="33" fillId="0" borderId="0"/>
    <xf numFmtId="0" fontId="33" fillId="0" borderId="0"/>
    <xf numFmtId="0" fontId="33" fillId="0" borderId="0"/>
    <xf numFmtId="0" fontId="33" fillId="0" borderId="0"/>
    <xf numFmtId="168" fontId="45" fillId="0" borderId="0"/>
    <xf numFmtId="0" fontId="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7" fillId="0" borderId="0"/>
    <xf numFmtId="168" fontId="4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6" fillId="0" borderId="0"/>
    <xf numFmtId="0" fontId="47" fillId="0" borderId="0"/>
    <xf numFmtId="0" fontId="1" fillId="0" borderId="0"/>
    <xf numFmtId="0" fontId="84" fillId="0" borderId="0"/>
    <xf numFmtId="0" fontId="48" fillId="11" borderId="0" applyBorder="0" applyProtection="0"/>
    <xf numFmtId="0" fontId="49" fillId="11" borderId="0" applyBorder="0" applyProtection="0"/>
    <xf numFmtId="0" fontId="49" fillId="11" borderId="0" applyBorder="0" applyProtection="0"/>
    <xf numFmtId="0" fontId="50" fillId="0" borderId="0">
      <alignment horizontal="left" vertical="top" wrapText="1" readingOrder="1"/>
    </xf>
    <xf numFmtId="0" fontId="7" fillId="0" borderId="0"/>
    <xf numFmtId="0" fontId="7" fillId="0" borderId="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7" fillId="0" borderId="0"/>
    <xf numFmtId="0" fontId="10" fillId="0" borderId="0" applyBorder="0" applyProtection="0"/>
    <xf numFmtId="0" fontId="7" fillId="0" borderId="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xf numFmtId="0" fontId="31" fillId="0" borderId="0"/>
    <xf numFmtId="0" fontId="84" fillId="0" borderId="0"/>
    <xf numFmtId="0" fontId="31" fillId="0" borderId="0"/>
    <xf numFmtId="0" fontId="84" fillId="6" borderId="22" applyProtection="0"/>
    <xf numFmtId="0" fontId="84" fillId="6" borderId="22" applyProtection="0"/>
    <xf numFmtId="0" fontId="84" fillId="6" borderId="22" applyProtection="0"/>
    <xf numFmtId="0" fontId="84" fillId="6" borderId="22" applyProtection="0"/>
    <xf numFmtId="0" fontId="84" fillId="6" borderId="22" applyProtection="0"/>
    <xf numFmtId="0" fontId="84" fillId="6" borderId="22" applyProtection="0"/>
    <xf numFmtId="0" fontId="84" fillId="6" borderId="22" applyProtection="0"/>
    <xf numFmtId="0" fontId="84" fillId="6" borderId="22" applyProtection="0"/>
    <xf numFmtId="170" fontId="84" fillId="0" borderId="0" applyBorder="0" applyProtection="0"/>
    <xf numFmtId="0" fontId="84" fillId="6" borderId="22" applyProtection="0"/>
    <xf numFmtId="0" fontId="84" fillId="6" borderId="22" applyProtection="0"/>
    <xf numFmtId="0" fontId="84" fillId="6" borderId="22" applyProtection="0"/>
    <xf numFmtId="0" fontId="84" fillId="6" borderId="22" applyProtection="0"/>
    <xf numFmtId="0" fontId="25" fillId="0" borderId="0" applyBorder="0" applyProtection="0"/>
    <xf numFmtId="0" fontId="25" fillId="0" borderId="0" applyBorder="0" applyProtection="0"/>
    <xf numFmtId="0" fontId="24" fillId="24" borderId="16" applyProtection="0"/>
    <xf numFmtId="0" fontId="15" fillId="0" borderId="0" applyBorder="0" applyProtection="0"/>
    <xf numFmtId="0" fontId="15" fillId="0" borderId="0" applyBorder="0" applyProtection="0"/>
    <xf numFmtId="0" fontId="51" fillId="0" borderId="0">
      <alignment wrapText="1"/>
    </xf>
    <xf numFmtId="0" fontId="2" fillId="32" borderId="0" applyBorder="0" applyProtection="0"/>
    <xf numFmtId="0" fontId="2" fillId="32" borderId="0" applyBorder="0" applyProtection="0"/>
    <xf numFmtId="0" fontId="2" fillId="22" borderId="0" applyBorder="0" applyProtection="0"/>
    <xf numFmtId="0" fontId="2" fillId="22" borderId="0" applyBorder="0" applyProtection="0"/>
    <xf numFmtId="0" fontId="2" fillId="33" borderId="0" applyBorder="0" applyProtection="0"/>
    <xf numFmtId="0" fontId="2" fillId="33" borderId="0" applyBorder="0" applyProtection="0"/>
    <xf numFmtId="0" fontId="2" fillId="16" borderId="0" applyBorder="0" applyProtection="0"/>
    <xf numFmtId="0" fontId="2" fillId="16" borderId="0" applyBorder="0" applyProtection="0"/>
    <xf numFmtId="0" fontId="2" fillId="17" borderId="0" applyBorder="0" applyProtection="0"/>
    <xf numFmtId="0" fontId="2" fillId="17" borderId="0" applyBorder="0" applyProtection="0"/>
    <xf numFmtId="0" fontId="2" fillId="15" borderId="0" applyBorder="0" applyProtection="0"/>
    <xf numFmtId="0" fontId="2" fillId="15" borderId="0" applyBorder="0" applyProtection="0"/>
    <xf numFmtId="0" fontId="52" fillId="0" borderId="23" applyProtection="0"/>
    <xf numFmtId="0" fontId="52" fillId="0" borderId="23" applyProtection="0"/>
    <xf numFmtId="0" fontId="9" fillId="25" borderId="10" applyProtection="0"/>
    <xf numFmtId="0" fontId="9" fillId="25" borderId="10" applyProtection="0"/>
    <xf numFmtId="0" fontId="53" fillId="20" borderId="1" applyProtection="0"/>
    <xf numFmtId="0" fontId="53" fillId="20" borderId="1" applyProtection="0"/>
    <xf numFmtId="0" fontId="29" fillId="0" borderId="0" applyBorder="0" applyProtection="0"/>
    <xf numFmtId="0" fontId="29" fillId="0" borderId="0" applyBorder="0" applyProtection="0"/>
    <xf numFmtId="0" fontId="5" fillId="5" borderId="0" applyBorder="0" applyProtection="0"/>
    <xf numFmtId="0" fontId="5" fillId="5" borderId="0" applyBorder="0" applyProtection="0"/>
    <xf numFmtId="0" fontId="33" fillId="0" borderId="0"/>
    <xf numFmtId="0" fontId="33" fillId="0" borderId="0"/>
    <xf numFmtId="0" fontId="33" fillId="0" borderId="0"/>
    <xf numFmtId="0" fontId="8" fillId="0" borderId="24">
      <alignment horizontal="left" vertical="top" wrapText="1"/>
    </xf>
    <xf numFmtId="0" fontId="8" fillId="0" borderId="24">
      <alignment horizontal="left" vertical="top" wrapText="1"/>
    </xf>
    <xf numFmtId="0" fontId="8" fillId="0" borderId="24">
      <alignment horizontal="left" vertical="top" wrapText="1"/>
    </xf>
    <xf numFmtId="0" fontId="8" fillId="0" borderId="25">
      <alignment horizontal="left" vertical="top" wrapText="1"/>
    </xf>
    <xf numFmtId="0" fontId="8" fillId="0" borderId="25">
      <alignment horizontal="left" vertical="top" wrapText="1"/>
    </xf>
    <xf numFmtId="0" fontId="8" fillId="0" borderId="25">
      <alignment horizontal="left" vertical="top" wrapText="1"/>
    </xf>
    <xf numFmtId="0" fontId="14" fillId="0" borderId="26" applyProtection="0"/>
    <xf numFmtId="167" fontId="12" fillId="0" borderId="27">
      <protection locked="0"/>
    </xf>
    <xf numFmtId="0" fontId="14" fillId="0" borderId="26" applyProtection="0"/>
    <xf numFmtId="167" fontId="11" fillId="0" borderId="27">
      <protection locked="0"/>
    </xf>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2" fontId="84" fillId="0" borderId="0" applyBorder="0" applyProtection="0"/>
    <xf numFmtId="172" fontId="84" fillId="0" borderId="0" applyBorder="0" applyProtection="0"/>
    <xf numFmtId="172" fontId="84" fillId="0" borderId="0" applyBorder="0" applyProtection="0"/>
    <xf numFmtId="173"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1" fontId="84" fillId="0" borderId="0" applyBorder="0" applyProtection="0"/>
    <xf numFmtId="173" fontId="84" fillId="0" borderId="0" applyBorder="0" applyProtection="0"/>
    <xf numFmtId="174" fontId="84" fillId="0" borderId="0" applyBorder="0" applyProtection="0"/>
    <xf numFmtId="175" fontId="84" fillId="0" borderId="0" applyBorder="0" applyProtection="0"/>
    <xf numFmtId="176" fontId="84" fillId="0" borderId="0" applyBorder="0" applyProtection="0"/>
    <xf numFmtId="176" fontId="84" fillId="0" borderId="0" applyBorder="0" applyProtection="0"/>
    <xf numFmtId="176" fontId="84" fillId="0" borderId="0" applyBorder="0" applyProtection="0"/>
    <xf numFmtId="177" fontId="84" fillId="0" borderId="0" applyBorder="0" applyProtection="0"/>
    <xf numFmtId="178" fontId="84" fillId="0" borderId="0" applyBorder="0" applyProtection="0"/>
    <xf numFmtId="178" fontId="84" fillId="0" borderId="0" applyBorder="0" applyProtection="0"/>
    <xf numFmtId="179" fontId="84" fillId="0" borderId="0" applyBorder="0" applyProtection="0"/>
    <xf numFmtId="177" fontId="84" fillId="0" borderId="0" applyBorder="0" applyProtection="0"/>
    <xf numFmtId="179" fontId="84" fillId="0" borderId="0" applyBorder="0" applyProtection="0"/>
    <xf numFmtId="176" fontId="84" fillId="0" borderId="0" applyBorder="0" applyProtection="0"/>
    <xf numFmtId="175" fontId="84" fillId="0" borderId="0" applyBorder="0" applyProtection="0"/>
    <xf numFmtId="177" fontId="84" fillId="0" borderId="0" applyBorder="0" applyProtection="0"/>
    <xf numFmtId="176" fontId="84" fillId="0" borderId="0" applyBorder="0" applyProtection="0"/>
    <xf numFmtId="178" fontId="84" fillId="0" borderId="0" applyBorder="0" applyProtection="0"/>
    <xf numFmtId="178" fontId="84" fillId="0" borderId="0" applyBorder="0" applyProtection="0"/>
    <xf numFmtId="174" fontId="84" fillId="0" borderId="0" applyBorder="0" applyProtection="0"/>
    <xf numFmtId="179" fontId="84" fillId="0" borderId="0" applyBorder="0" applyProtection="0"/>
    <xf numFmtId="175" fontId="84" fillId="0" borderId="0" applyBorder="0" applyProtection="0"/>
    <xf numFmtId="175" fontId="84" fillId="0" borderId="0" applyBorder="0" applyProtection="0"/>
    <xf numFmtId="174" fontId="84" fillId="0" borderId="0" applyBorder="0" applyProtection="0"/>
    <xf numFmtId="174" fontId="84" fillId="0" borderId="0" applyBorder="0" applyProtection="0"/>
    <xf numFmtId="175" fontId="84" fillId="0" borderId="0" applyBorder="0" applyProtection="0"/>
    <xf numFmtId="175" fontId="84" fillId="0" borderId="0" applyBorder="0" applyProtection="0"/>
    <xf numFmtId="174" fontId="84" fillId="0" borderId="0" applyBorder="0" applyProtection="0"/>
    <xf numFmtId="175" fontId="84" fillId="0" borderId="0" applyBorder="0" applyProtection="0"/>
    <xf numFmtId="178" fontId="84" fillId="0" borderId="0" applyBorder="0" applyProtection="0"/>
    <xf numFmtId="175" fontId="84" fillId="0" borderId="0" applyBorder="0" applyProtection="0"/>
    <xf numFmtId="176" fontId="84" fillId="0" borderId="0" applyBorder="0" applyProtection="0"/>
    <xf numFmtId="175" fontId="84" fillId="0" borderId="0" applyBorder="0" applyProtection="0"/>
    <xf numFmtId="175" fontId="84" fillId="0" borderId="0" applyBorder="0" applyProtection="0"/>
    <xf numFmtId="174" fontId="84" fillId="0" borderId="0" applyBorder="0" applyProtection="0"/>
    <xf numFmtId="174" fontId="84" fillId="0" borderId="0" applyBorder="0" applyProtection="0"/>
    <xf numFmtId="175" fontId="84" fillId="0" borderId="0" applyBorder="0" applyProtection="0"/>
    <xf numFmtId="174" fontId="84" fillId="0" borderId="0" applyBorder="0" applyProtection="0"/>
    <xf numFmtId="176" fontId="84" fillId="0" borderId="0" applyBorder="0" applyProtection="0"/>
    <xf numFmtId="174" fontId="84" fillId="0" borderId="0" applyBorder="0" applyProtection="0"/>
    <xf numFmtId="176" fontId="84" fillId="0" borderId="0" applyBorder="0" applyProtection="0"/>
    <xf numFmtId="174" fontId="84" fillId="0" borderId="0" applyBorder="0" applyProtection="0"/>
    <xf numFmtId="174" fontId="84" fillId="0" borderId="0" applyBorder="0" applyProtection="0"/>
    <xf numFmtId="174" fontId="84" fillId="0" borderId="0" applyBorder="0" applyProtection="0"/>
    <xf numFmtId="176" fontId="84" fillId="0" borderId="0" applyBorder="0" applyProtection="0"/>
    <xf numFmtId="174" fontId="84" fillId="0" borderId="0" applyBorder="0" applyProtection="0"/>
    <xf numFmtId="176" fontId="84" fillId="0" borderId="0" applyBorder="0" applyProtection="0"/>
    <xf numFmtId="175" fontId="84" fillId="0" borderId="0" applyBorder="0" applyProtection="0"/>
    <xf numFmtId="174" fontId="84" fillId="0" borderId="0" applyBorder="0" applyProtection="0"/>
    <xf numFmtId="178" fontId="84" fillId="0" borderId="0" applyBorder="0" applyProtection="0"/>
    <xf numFmtId="175" fontId="84" fillId="0" borderId="0" applyBorder="0" applyProtection="0"/>
    <xf numFmtId="175" fontId="84" fillId="0" borderId="0" applyBorder="0" applyProtection="0"/>
    <xf numFmtId="178" fontId="84" fillId="0" borderId="0" applyBorder="0" applyProtection="0"/>
    <xf numFmtId="179" fontId="84" fillId="0" borderId="0" applyBorder="0" applyProtection="0"/>
    <xf numFmtId="175" fontId="84" fillId="0" borderId="0" applyBorder="0" applyProtection="0"/>
    <xf numFmtId="174" fontId="84" fillId="0" borderId="0" applyBorder="0" applyProtection="0"/>
    <xf numFmtId="175" fontId="84" fillId="0" borderId="0" applyBorder="0" applyProtection="0"/>
    <xf numFmtId="178" fontId="84" fillId="0" borderId="0" applyBorder="0" applyProtection="0"/>
    <xf numFmtId="178" fontId="84" fillId="0" borderId="0" applyBorder="0" applyProtection="0"/>
    <xf numFmtId="174" fontId="84" fillId="0" borderId="0" applyBorder="0" applyProtection="0"/>
    <xf numFmtId="174" fontId="84" fillId="0" borderId="0" applyBorder="0" applyProtection="0"/>
    <xf numFmtId="174" fontId="84" fillId="0" borderId="0" applyBorder="0" applyProtection="0"/>
    <xf numFmtId="180" fontId="84" fillId="0" borderId="0" applyBorder="0" applyProtection="0"/>
    <xf numFmtId="178" fontId="84" fillId="0" borderId="0" applyBorder="0" applyProtection="0"/>
    <xf numFmtId="174" fontId="84" fillId="0" borderId="0" applyBorder="0" applyProtection="0"/>
    <xf numFmtId="178" fontId="84" fillId="0" borderId="0" applyBorder="0" applyProtection="0"/>
    <xf numFmtId="174" fontId="84" fillId="0" borderId="0" applyBorder="0" applyProtection="0"/>
    <xf numFmtId="174" fontId="84" fillId="0" borderId="0" applyBorder="0" applyProtection="0"/>
    <xf numFmtId="179" fontId="84" fillId="0" borderId="0" applyBorder="0" applyProtection="0"/>
    <xf numFmtId="174" fontId="84" fillId="0" borderId="0" applyBorder="0" applyProtection="0"/>
    <xf numFmtId="178" fontId="84" fillId="0" borderId="0" applyBorder="0" applyProtection="0"/>
    <xf numFmtId="179" fontId="84" fillId="0" borderId="0" applyBorder="0" applyProtection="0"/>
    <xf numFmtId="174" fontId="84" fillId="0" borderId="0" applyBorder="0" applyProtection="0"/>
    <xf numFmtId="174" fontId="84" fillId="0" borderId="0" applyBorder="0" applyProtection="0"/>
    <xf numFmtId="174" fontId="84" fillId="0" borderId="0" applyBorder="0" applyProtection="0"/>
    <xf numFmtId="174" fontId="84" fillId="0" borderId="0" applyBorder="0" applyProtection="0"/>
    <xf numFmtId="174" fontId="84" fillId="0" borderId="0" applyBorder="0" applyProtection="0"/>
    <xf numFmtId="174" fontId="84" fillId="0" borderId="0" applyBorder="0" applyProtection="0"/>
    <xf numFmtId="174" fontId="84" fillId="0" borderId="0" applyBorder="0" applyProtection="0"/>
    <xf numFmtId="0" fontId="22" fillId="8" borderId="1" applyProtection="0"/>
    <xf numFmtId="0" fontId="22" fillId="8" borderId="1" applyProtection="0"/>
    <xf numFmtId="0" fontId="14" fillId="0" borderId="28" applyProtection="0"/>
    <xf numFmtId="0" fontId="14" fillId="0" borderId="28" applyProtection="0"/>
  </cellStyleXfs>
  <cellXfs count="359">
    <xf numFmtId="0" fontId="0" fillId="0" borderId="0" xfId="0"/>
    <xf numFmtId="0" fontId="54" fillId="34" borderId="0" xfId="331" applyFont="1" applyFill="1"/>
    <xf numFmtId="0" fontId="54" fillId="0" borderId="0" xfId="517" applyFont="1" applyAlignment="1">
      <alignment horizontal="right" vertical="top"/>
    </xf>
    <xf numFmtId="0" fontId="54" fillId="0" borderId="0" xfId="517" applyFont="1" applyAlignment="1">
      <alignment vertical="top"/>
    </xf>
    <xf numFmtId="0" fontId="55" fillId="0" borderId="0" xfId="517" applyFont="1" applyAlignment="1">
      <alignment vertical="top"/>
    </xf>
    <xf numFmtId="0" fontId="56" fillId="0" borderId="0" xfId="517" applyFont="1" applyAlignment="1">
      <alignment horizontal="right" vertical="top"/>
    </xf>
    <xf numFmtId="0" fontId="57" fillId="0" borderId="0" xfId="517" applyFont="1" applyAlignment="1">
      <alignment vertical="top"/>
    </xf>
    <xf numFmtId="0" fontId="55" fillId="0" borderId="0" xfId="0" applyFont="1" applyAlignment="1">
      <alignment horizontal="right" vertical="top" wrapText="1"/>
    </xf>
    <xf numFmtId="0" fontId="58" fillId="0" borderId="0" xfId="0" applyFont="1" applyAlignment="1">
      <alignment horizontal="left" vertical="top"/>
    </xf>
    <xf numFmtId="2" fontId="54" fillId="0" borderId="0" xfId="0" applyNumberFormat="1" applyFont="1" applyAlignment="1">
      <alignment horizontal="center" vertical="top" wrapText="1"/>
    </xf>
    <xf numFmtId="0" fontId="54" fillId="0" borderId="0" xfId="0" applyFont="1" applyAlignment="1">
      <alignment horizontal="left" vertical="top" wrapText="1"/>
    </xf>
    <xf numFmtId="181" fontId="54" fillId="0" borderId="0" xfId="0" applyNumberFormat="1" applyFont="1" applyAlignment="1">
      <alignment horizontal="center" vertical="top" wrapText="1"/>
    </xf>
    <xf numFmtId="0" fontId="59" fillId="0" borderId="0" xfId="517" applyFont="1" applyAlignment="1">
      <alignment horizontal="right" vertical="top"/>
    </xf>
    <xf numFmtId="0" fontId="60" fillId="0" borderId="0" xfId="517" applyFont="1" applyAlignment="1">
      <alignment vertical="top" wrapText="1"/>
    </xf>
    <xf numFmtId="0" fontId="61" fillId="0" borderId="0" xfId="517" applyFont="1" applyAlignment="1">
      <alignment vertical="top" wrapText="1"/>
    </xf>
    <xf numFmtId="182" fontId="60" fillId="0" borderId="0" xfId="517" applyNumberFormat="1" applyFont="1" applyAlignment="1">
      <alignment horizontal="left" wrapText="1"/>
    </xf>
    <xf numFmtId="0" fontId="56" fillId="0" borderId="0" xfId="0" applyFont="1" applyAlignment="1">
      <alignment horizontal="left" vertical="top" wrapText="1"/>
    </xf>
    <xf numFmtId="0" fontId="56" fillId="0" borderId="0" xfId="0" applyFont="1" applyAlignment="1">
      <alignment horizontal="left" vertical="top"/>
    </xf>
    <xf numFmtId="182" fontId="61" fillId="0" borderId="0" xfId="517" applyNumberFormat="1" applyFont="1" applyAlignment="1">
      <alignment horizontal="left" wrapText="1"/>
    </xf>
    <xf numFmtId="0" fontId="62" fillId="0" borderId="0" xfId="517" applyFont="1" applyAlignment="1">
      <alignment horizontal="right" vertical="top"/>
    </xf>
    <xf numFmtId="0" fontId="62" fillId="0" borderId="0" xfId="517" applyFont="1" applyAlignment="1">
      <alignment wrapText="1"/>
    </xf>
    <xf numFmtId="0" fontId="54" fillId="0" borderId="0" xfId="331" applyFont="1"/>
    <xf numFmtId="2" fontId="56" fillId="0" borderId="0" xfId="0" applyNumberFormat="1" applyFont="1" applyAlignment="1">
      <alignment horizontal="center" vertical="top" wrapText="1"/>
    </xf>
    <xf numFmtId="181" fontId="56" fillId="0" borderId="0" xfId="0" applyNumberFormat="1" applyFont="1" applyAlignment="1">
      <alignment horizontal="center" vertical="top" wrapText="1"/>
    </xf>
    <xf numFmtId="0" fontId="62" fillId="0" borderId="0" xfId="282" applyFont="1" applyAlignment="1">
      <alignment wrapText="1"/>
    </xf>
    <xf numFmtId="0" fontId="57" fillId="0" borderId="0" xfId="0" applyFont="1" applyAlignment="1">
      <alignment horizontal="left" vertical="top" wrapText="1"/>
    </xf>
    <xf numFmtId="0" fontId="62" fillId="0" borderId="0" xfId="517" applyFont="1" applyAlignment="1">
      <alignment vertical="top" wrapText="1"/>
    </xf>
    <xf numFmtId="0" fontId="62" fillId="0" borderId="0" xfId="0" applyFont="1" applyAlignment="1">
      <alignment vertical="top" wrapText="1"/>
    </xf>
    <xf numFmtId="0" fontId="63" fillId="0" borderId="0" xfId="517" applyFont="1" applyAlignment="1">
      <alignment vertical="top" wrapText="1"/>
    </xf>
    <xf numFmtId="0" fontId="62" fillId="0" borderId="0" xfId="470" applyFont="1" applyAlignment="1">
      <alignment wrapText="1"/>
    </xf>
    <xf numFmtId="0" fontId="56" fillId="0" borderId="0" xfId="0" applyFont="1" applyAlignment="1">
      <alignment vertical="top" wrapText="1"/>
    </xf>
    <xf numFmtId="0" fontId="62" fillId="34" borderId="0" xfId="331" applyFont="1" applyFill="1"/>
    <xf numFmtId="0" fontId="0" fillId="0" borderId="0" xfId="0" applyAlignment="1">
      <alignment horizontal="right"/>
    </xf>
    <xf numFmtId="0" fontId="0" fillId="0" borderId="0" xfId="0" applyAlignment="1">
      <alignment vertical="top"/>
    </xf>
    <xf numFmtId="183" fontId="0" fillId="0" borderId="0" xfId="0" applyNumberFormat="1"/>
    <xf numFmtId="0" fontId="62" fillId="0" borderId="0" xfId="0" applyFont="1" applyAlignment="1">
      <alignment horizontal="right"/>
    </xf>
    <xf numFmtId="0" fontId="57" fillId="0" borderId="0" xfId="0" applyFont="1"/>
    <xf numFmtId="183" fontId="62" fillId="0" borderId="0" xfId="0" applyNumberFormat="1" applyFont="1"/>
    <xf numFmtId="0" fontId="62" fillId="0" borderId="0" xfId="0" applyFont="1"/>
    <xf numFmtId="0" fontId="57" fillId="0" borderId="0" xfId="0" applyFont="1" applyAlignment="1">
      <alignment horizontal="center" vertical="center"/>
    </xf>
    <xf numFmtId="183" fontId="59" fillId="0" borderId="0" xfId="1" applyNumberFormat="1" applyFont="1" applyBorder="1" applyAlignment="1" applyProtection="1">
      <alignment horizontal="center" vertical="center"/>
    </xf>
    <xf numFmtId="4" fontId="59" fillId="0" borderId="0" xfId="0" applyNumberFormat="1" applyFont="1" applyAlignment="1">
      <alignment horizontal="center" vertical="center"/>
    </xf>
    <xf numFmtId="0" fontId="59" fillId="0" borderId="0" xfId="0" applyFont="1" applyAlignment="1">
      <alignment horizontal="center" vertical="center"/>
    </xf>
    <xf numFmtId="0" fontId="56" fillId="0" borderId="0" xfId="468" applyFont="1" applyAlignment="1">
      <alignment horizontal="left"/>
    </xf>
    <xf numFmtId="0" fontId="57" fillId="0" borderId="0" xfId="468" applyFont="1"/>
    <xf numFmtId="183" fontId="56" fillId="0" borderId="0" xfId="468" applyNumberFormat="1" applyFont="1" applyAlignment="1">
      <alignment horizontal="right"/>
    </xf>
    <xf numFmtId="184" fontId="56" fillId="0" borderId="0" xfId="468" applyNumberFormat="1" applyFont="1" applyAlignment="1">
      <alignment horizontal="right"/>
    </xf>
    <xf numFmtId="2" fontId="25" fillId="0" borderId="0" xfId="468" applyNumberFormat="1" applyFont="1" applyAlignment="1">
      <alignment horizontal="right"/>
    </xf>
    <xf numFmtId="2" fontId="64" fillId="0" borderId="0" xfId="468" applyNumberFormat="1" applyFont="1" applyAlignment="1">
      <alignment horizontal="center"/>
    </xf>
    <xf numFmtId="2" fontId="8" fillId="0" borderId="0" xfId="468" applyNumberFormat="1" applyFont="1" applyAlignment="1">
      <alignment horizontal="left"/>
    </xf>
    <xf numFmtId="0" fontId="33" fillId="0" borderId="0" xfId="0" applyFont="1"/>
    <xf numFmtId="0" fontId="56" fillId="0" borderId="0" xfId="468" applyFont="1" applyAlignment="1">
      <alignment horizontal="center" vertical="top"/>
    </xf>
    <xf numFmtId="0" fontId="57" fillId="0" borderId="0" xfId="468" applyFont="1" applyAlignment="1">
      <alignment vertical="top"/>
    </xf>
    <xf numFmtId="183" fontId="57" fillId="0" borderId="0" xfId="468" applyNumberFormat="1" applyFont="1" applyAlignment="1">
      <alignment horizontal="right" vertical="top"/>
    </xf>
    <xf numFmtId="184" fontId="56" fillId="0" borderId="0" xfId="468" applyNumberFormat="1" applyFont="1" applyAlignment="1">
      <alignment horizontal="right" vertical="top"/>
    </xf>
    <xf numFmtId="2" fontId="25" fillId="0" borderId="0" xfId="468" applyNumberFormat="1" applyFont="1" applyAlignment="1">
      <alignment horizontal="right" vertical="top"/>
    </xf>
    <xf numFmtId="2" fontId="64" fillId="0" borderId="0" xfId="468" applyNumberFormat="1" applyFont="1" applyAlignment="1">
      <alignment horizontal="center" vertical="top"/>
    </xf>
    <xf numFmtId="2" fontId="8" fillId="0" borderId="0" xfId="468" applyNumberFormat="1" applyFont="1" applyAlignment="1">
      <alignment horizontal="left" vertical="top"/>
    </xf>
    <xf numFmtId="0" fontId="33" fillId="0" borderId="0" xfId="0" applyFont="1" applyAlignment="1">
      <alignment vertical="top"/>
    </xf>
    <xf numFmtId="0" fontId="57" fillId="0" borderId="0" xfId="673" applyNumberFormat="1" applyFont="1" applyBorder="1" applyAlignment="1" applyProtection="1">
      <alignment horizontal="left" wrapText="1"/>
    </xf>
    <xf numFmtId="183" fontId="6" fillId="0" borderId="0" xfId="1" applyNumberFormat="1" applyFont="1" applyBorder="1" applyAlignment="1" applyProtection="1">
      <alignment horizontal="center" vertical="center"/>
    </xf>
    <xf numFmtId="4" fontId="56" fillId="0" borderId="0" xfId="0" applyNumberFormat="1" applyFont="1" applyAlignment="1">
      <alignment horizontal="center" vertical="center"/>
    </xf>
    <xf numFmtId="4" fontId="56" fillId="0" borderId="17" xfId="0" applyNumberFormat="1" applyFont="1" applyBorder="1" applyAlignment="1">
      <alignment horizontal="center" vertical="center"/>
    </xf>
    <xf numFmtId="0" fontId="33" fillId="0" borderId="0" xfId="673" applyNumberFormat="1" applyFont="1" applyBorder="1" applyAlignment="1" applyProtection="1">
      <alignment horizontal="left" wrapText="1"/>
    </xf>
    <xf numFmtId="0" fontId="56" fillId="0" borderId="15" xfId="468" applyFont="1" applyBorder="1" applyAlignment="1">
      <alignment horizontal="center" vertical="top"/>
    </xf>
    <xf numFmtId="0" fontId="57" fillId="0" borderId="15" xfId="673" applyNumberFormat="1" applyFont="1" applyBorder="1" applyAlignment="1" applyProtection="1">
      <alignment horizontal="left" wrapText="1"/>
    </xf>
    <xf numFmtId="4" fontId="56" fillId="0" borderId="15" xfId="0" applyNumberFormat="1" applyFont="1" applyBorder="1" applyAlignment="1">
      <alignment horizontal="center" vertical="center"/>
    </xf>
    <xf numFmtId="0" fontId="65" fillId="0" borderId="15" xfId="0" applyFont="1" applyBorder="1"/>
    <xf numFmtId="0" fontId="0" fillId="0" borderId="0" xfId="0"/>
    <xf numFmtId="4" fontId="0" fillId="0" borderId="0" xfId="0" applyNumberFormat="1"/>
    <xf numFmtId="0" fontId="56" fillId="0" borderId="0" xfId="468" applyFont="1" applyBorder="1" applyAlignment="1">
      <alignment horizontal="center" vertical="top"/>
    </xf>
    <xf numFmtId="0" fontId="65" fillId="0" borderId="0" xfId="0" applyFont="1"/>
    <xf numFmtId="4" fontId="56" fillId="0" borderId="0" xfId="0" applyNumberFormat="1" applyFont="1" applyBorder="1" applyAlignment="1">
      <alignment horizontal="center" vertical="center"/>
    </xf>
    <xf numFmtId="185" fontId="56" fillId="0" borderId="15" xfId="468" applyNumberFormat="1" applyFont="1" applyBorder="1" applyAlignment="1">
      <alignment horizontal="center" vertical="top"/>
    </xf>
    <xf numFmtId="183" fontId="57" fillId="0" borderId="0" xfId="673" applyNumberFormat="1" applyFont="1" applyBorder="1" applyAlignment="1" applyProtection="1">
      <alignment horizontal="right" wrapText="1"/>
    </xf>
    <xf numFmtId="183" fontId="62" fillId="0" borderId="0" xfId="468" applyNumberFormat="1" applyFont="1" applyAlignment="1">
      <alignment horizontal="right"/>
    </xf>
    <xf numFmtId="184" fontId="62" fillId="0" borderId="0" xfId="468" applyNumberFormat="1" applyFont="1" applyAlignment="1">
      <alignment horizontal="right"/>
    </xf>
    <xf numFmtId="183" fontId="59" fillId="0" borderId="0" xfId="673" applyNumberFormat="1" applyFont="1" applyBorder="1" applyAlignment="1" applyProtection="1">
      <alignment horizontal="right" wrapText="1"/>
    </xf>
    <xf numFmtId="0" fontId="55" fillId="0" borderId="29" xfId="0" applyFont="1" applyBorder="1" applyAlignment="1">
      <alignment horizontal="right" vertical="center"/>
    </xf>
    <xf numFmtId="0" fontId="55" fillId="0" borderId="30" xfId="0" applyFont="1" applyBorder="1" applyAlignment="1">
      <alignment vertical="center"/>
    </xf>
    <xf numFmtId="183" fontId="55" fillId="0" borderId="31" xfId="1" applyNumberFormat="1" applyFont="1" applyBorder="1" applyAlignment="1" applyProtection="1">
      <alignment horizontal="right" vertical="center"/>
    </xf>
    <xf numFmtId="183" fontId="66" fillId="25" borderId="32" xfId="0" applyNumberFormat="1" applyFont="1" applyFill="1" applyBorder="1" applyAlignment="1">
      <alignment horizontal="right" vertical="center"/>
    </xf>
    <xf numFmtId="0" fontId="57" fillId="0" borderId="0" xfId="0" applyFont="1" applyAlignment="1">
      <alignment horizontal="right"/>
    </xf>
    <xf numFmtId="183" fontId="57" fillId="0" borderId="0" xfId="1" applyNumberFormat="1" applyFont="1" applyBorder="1" applyAlignment="1" applyProtection="1"/>
    <xf numFmtId="4" fontId="56" fillId="0" borderId="0" xfId="0" applyNumberFormat="1" applyFont="1"/>
    <xf numFmtId="183" fontId="56" fillId="0" borderId="0" xfId="0" applyNumberFormat="1" applyFont="1"/>
    <xf numFmtId="0" fontId="41" fillId="0" borderId="0" xfId="0" applyFont="1"/>
    <xf numFmtId="186" fontId="54" fillId="0" borderId="0" xfId="0" applyNumberFormat="1" applyFont="1" applyBorder="1" applyAlignment="1">
      <alignment horizontal="right"/>
    </xf>
    <xf numFmtId="183" fontId="57" fillId="0" borderId="0" xfId="1" applyNumberFormat="1" applyFont="1" applyBorder="1" applyAlignment="1" applyProtection="1">
      <alignment horizontal="right"/>
    </xf>
    <xf numFmtId="0" fontId="56" fillId="0" borderId="0" xfId="0" applyFont="1" applyAlignment="1">
      <alignment horizontal="right"/>
    </xf>
    <xf numFmtId="0" fontId="56" fillId="0" borderId="0" xfId="0" applyFont="1" applyAlignment="1">
      <alignment vertical="top"/>
    </xf>
    <xf numFmtId="0" fontId="56" fillId="0" borderId="0" xfId="0" applyFont="1"/>
    <xf numFmtId="0" fontId="62" fillId="0" borderId="0" xfId="0" applyFont="1" applyAlignment="1">
      <alignment vertical="top"/>
    </xf>
    <xf numFmtId="188" fontId="57" fillId="0" borderId="35" xfId="673" applyNumberFormat="1" applyFont="1" applyBorder="1" applyAlignment="1" applyProtection="1">
      <alignment horizontal="center" vertical="top"/>
    </xf>
    <xf numFmtId="0" fontId="57" fillId="0" borderId="36" xfId="599" applyNumberFormat="1" applyFont="1" applyBorder="1" applyAlignment="1" applyProtection="1">
      <alignment horizontal="left" vertical="top" wrapText="1"/>
    </xf>
    <xf numFmtId="188" fontId="56" fillId="0" borderId="0" xfId="599" applyNumberFormat="1" applyFont="1" applyBorder="1" applyAlignment="1" applyProtection="1">
      <alignment horizontal="center" vertical="top"/>
    </xf>
    <xf numFmtId="0" fontId="25" fillId="0" borderId="0" xfId="599" applyNumberFormat="1" applyFont="1" applyBorder="1" applyAlignment="1" applyProtection="1">
      <alignment horizontal="left" vertical="top" wrapText="1"/>
    </xf>
    <xf numFmtId="0" fontId="56" fillId="0" borderId="0" xfId="599" applyNumberFormat="1" applyFont="1" applyBorder="1" applyAlignment="1" applyProtection="1">
      <alignment horizontal="left" vertical="top" wrapText="1"/>
    </xf>
    <xf numFmtId="0" fontId="56" fillId="0" borderId="0" xfId="600" applyNumberFormat="1" applyFont="1" applyBorder="1" applyAlignment="1" applyProtection="1">
      <alignment horizontal="left" vertical="top" wrapText="1"/>
    </xf>
    <xf numFmtId="188" fontId="56" fillId="0" borderId="0" xfId="627" applyNumberFormat="1" applyFont="1" applyBorder="1" applyAlignment="1" applyProtection="1">
      <alignment horizontal="center" vertical="top"/>
    </xf>
    <xf numFmtId="0" fontId="56" fillId="0" borderId="0" xfId="600" applyNumberFormat="1" applyFont="1" applyBorder="1" applyAlignment="1" applyProtection="1">
      <alignment horizontal="right"/>
    </xf>
    <xf numFmtId="0" fontId="69" fillId="0" borderId="0" xfId="600" applyNumberFormat="1" applyFont="1" applyBorder="1" applyAlignment="1" applyProtection="1">
      <alignment horizontal="right"/>
    </xf>
    <xf numFmtId="0" fontId="56" fillId="0" borderId="36" xfId="600" applyNumberFormat="1" applyFont="1" applyBorder="1" applyAlignment="1" applyProtection="1">
      <alignment horizontal="right"/>
    </xf>
    <xf numFmtId="0" fontId="56" fillId="0" borderId="0" xfId="617" applyNumberFormat="1" applyFont="1" applyBorder="1" applyAlignment="1" applyProtection="1">
      <alignment horizontal="left" vertical="top" wrapText="1"/>
    </xf>
    <xf numFmtId="189" fontId="25" fillId="0" borderId="0" xfId="599" applyNumberFormat="1" applyFont="1" applyBorder="1" applyAlignment="1" applyProtection="1">
      <alignment horizontal="right"/>
    </xf>
    <xf numFmtId="189" fontId="56" fillId="0" borderId="36" xfId="673" applyNumberFormat="1" applyFont="1" applyBorder="1" applyAlignment="1" applyProtection="1">
      <alignment horizontal="right"/>
    </xf>
    <xf numFmtId="0" fontId="57" fillId="0" borderId="0" xfId="599" applyNumberFormat="1" applyFont="1" applyBorder="1" applyAlignment="1" applyProtection="1">
      <alignment horizontal="left" vertical="top" wrapText="1"/>
    </xf>
    <xf numFmtId="189" fontId="56" fillId="0" borderId="0" xfId="673" applyNumberFormat="1" applyFont="1" applyBorder="1" applyAlignment="1" applyProtection="1">
      <alignment horizontal="right"/>
    </xf>
    <xf numFmtId="188" fontId="57" fillId="0" borderId="0" xfId="599" applyNumberFormat="1" applyFont="1" applyBorder="1" applyAlignment="1" applyProtection="1">
      <alignment horizontal="center" vertical="top"/>
    </xf>
    <xf numFmtId="188" fontId="56" fillId="0" borderId="0" xfId="600" applyNumberFormat="1" applyFont="1" applyBorder="1" applyAlignment="1" applyProtection="1">
      <alignment horizontal="center" vertical="top"/>
    </xf>
    <xf numFmtId="188" fontId="57" fillId="0" borderId="35" xfId="599" applyNumberFormat="1" applyFont="1" applyBorder="1" applyAlignment="1" applyProtection="1">
      <alignment horizontal="center" vertical="top"/>
    </xf>
    <xf numFmtId="0" fontId="1" fillId="0" borderId="0" xfId="613" applyNumberFormat="1" applyFont="1" applyBorder="1" applyAlignment="1" applyProtection="1">
      <alignment horizontal="left" vertical="top" wrapText="1"/>
    </xf>
    <xf numFmtId="0" fontId="56" fillId="0" borderId="0" xfId="673" applyNumberFormat="1" applyFont="1" applyBorder="1" applyAlignment="1" applyProtection="1">
      <alignment horizontal="right" wrapText="1"/>
    </xf>
    <xf numFmtId="189" fontId="56" fillId="0" borderId="0" xfId="673" applyNumberFormat="1" applyFont="1" applyBorder="1" applyAlignment="1" applyProtection="1">
      <alignment horizontal="right" wrapText="1"/>
    </xf>
    <xf numFmtId="4" fontId="56" fillId="0" borderId="0" xfId="469" applyNumberFormat="1" applyFont="1" applyAlignment="1" applyProtection="1">
      <alignment horizontal="right" wrapText="1"/>
      <protection locked="0"/>
    </xf>
    <xf numFmtId="0" fontId="56" fillId="0" borderId="0" xfId="673" applyNumberFormat="1" applyFont="1" applyBorder="1" applyAlignment="1" applyProtection="1">
      <alignment wrapText="1"/>
    </xf>
    <xf numFmtId="0" fontId="25" fillId="0" borderId="0" xfId="673" applyNumberFormat="1" applyFont="1" applyBorder="1" applyAlignment="1" applyProtection="1"/>
    <xf numFmtId="0" fontId="25" fillId="0" borderId="0" xfId="673" applyNumberFormat="1" applyFont="1" applyBorder="1" applyAlignment="1" applyProtection="1">
      <alignment horizontal="right" wrapText="1"/>
    </xf>
    <xf numFmtId="189" fontId="25" fillId="0" borderId="0" xfId="673" applyNumberFormat="1" applyFont="1" applyBorder="1" applyAlignment="1" applyProtection="1">
      <alignment horizontal="right" wrapText="1"/>
    </xf>
    <xf numFmtId="4" fontId="25" fillId="0" borderId="0" xfId="469" applyNumberFormat="1" applyFont="1" applyAlignment="1" applyProtection="1">
      <alignment horizontal="right" wrapText="1"/>
      <protection locked="0"/>
    </xf>
    <xf numFmtId="0" fontId="56" fillId="0" borderId="0" xfId="613" applyNumberFormat="1" applyFont="1" applyBorder="1" applyAlignment="1" applyProtection="1">
      <alignment horizontal="left" vertical="top" wrapText="1"/>
    </xf>
    <xf numFmtId="188" fontId="25" fillId="0" borderId="0" xfId="600" applyNumberFormat="1" applyFont="1" applyBorder="1" applyAlignment="1" applyProtection="1">
      <alignment horizontal="center" vertical="top"/>
    </xf>
    <xf numFmtId="0" fontId="25" fillId="0" borderId="0" xfId="627" applyNumberFormat="1" applyFont="1" applyBorder="1" applyAlignment="1" applyProtection="1">
      <alignment horizontal="left" vertical="top" wrapText="1"/>
    </xf>
    <xf numFmtId="188" fontId="25" fillId="0" borderId="0" xfId="627" applyNumberFormat="1" applyFont="1" applyBorder="1" applyAlignment="1" applyProtection="1">
      <alignment horizontal="center" vertical="top"/>
    </xf>
    <xf numFmtId="189" fontId="56" fillId="0" borderId="0" xfId="599" applyNumberFormat="1" applyFont="1" applyBorder="1" applyAlignment="1" applyProtection="1">
      <alignment horizontal="right"/>
    </xf>
    <xf numFmtId="189" fontId="56" fillId="0" borderId="38" xfId="599" applyNumberFormat="1" applyFont="1" applyBorder="1" applyAlignment="1" applyProtection="1">
      <alignment horizontal="right"/>
    </xf>
    <xf numFmtId="0" fontId="25" fillId="0" borderId="0" xfId="599" applyNumberFormat="1" applyFont="1" applyBorder="1" applyAlignment="1" applyProtection="1">
      <alignment horizontal="left" wrapText="1"/>
    </xf>
    <xf numFmtId="3" fontId="56" fillId="0" borderId="0" xfId="599" applyNumberFormat="1" applyFont="1" applyBorder="1" applyAlignment="1" applyProtection="1">
      <alignment horizontal="right"/>
    </xf>
    <xf numFmtId="188" fontId="56" fillId="0" borderId="0" xfId="604" applyNumberFormat="1" applyFont="1" applyBorder="1" applyAlignment="1" applyProtection="1">
      <alignment horizontal="center" vertical="top"/>
    </xf>
    <xf numFmtId="0" fontId="56" fillId="0" borderId="0" xfId="604" applyNumberFormat="1" applyFont="1" applyBorder="1" applyAlignment="1" applyProtection="1">
      <alignment horizontal="left" vertical="top" wrapText="1"/>
    </xf>
    <xf numFmtId="188" fontId="56" fillId="0" borderId="0" xfId="613" applyNumberFormat="1" applyFont="1" applyBorder="1" applyAlignment="1" applyProtection="1">
      <alignment horizontal="center" vertical="top"/>
    </xf>
    <xf numFmtId="0" fontId="69" fillId="0" borderId="0" xfId="604" applyNumberFormat="1" applyFont="1" applyBorder="1" applyAlignment="1" applyProtection="1">
      <alignment horizontal="left" vertical="top" wrapText="1"/>
    </xf>
    <xf numFmtId="189" fontId="69" fillId="0" borderId="0" xfId="604" applyNumberFormat="1" applyFont="1" applyBorder="1" applyAlignment="1" applyProtection="1">
      <alignment horizontal="right"/>
    </xf>
    <xf numFmtId="187" fontId="56" fillId="0" borderId="0" xfId="604" applyNumberFormat="1" applyFont="1" applyBorder="1" applyAlignment="1" applyProtection="1">
      <alignment horizontal="right"/>
    </xf>
    <xf numFmtId="4" fontId="56" fillId="0" borderId="0" xfId="0" applyNumberFormat="1" applyFont="1" applyAlignment="1" applyProtection="1">
      <alignment horizontal="right" wrapText="1"/>
      <protection locked="0"/>
    </xf>
    <xf numFmtId="188" fontId="56" fillId="0" borderId="0" xfId="626" applyNumberFormat="1" applyFont="1" applyBorder="1" applyAlignment="1" applyProtection="1">
      <alignment horizontal="center" vertical="top"/>
    </xf>
    <xf numFmtId="0" fontId="56" fillId="0" borderId="0" xfId="673" applyNumberFormat="1" applyFont="1" applyBorder="1" applyAlignment="1" applyProtection="1">
      <alignment horizontal="left" vertical="top" wrapText="1"/>
    </xf>
    <xf numFmtId="4" fontId="56" fillId="0" borderId="36" xfId="0" applyNumberFormat="1" applyFont="1" applyBorder="1" applyAlignment="1" applyProtection="1">
      <alignment horizontal="right"/>
      <protection locked="0"/>
    </xf>
    <xf numFmtId="188" fontId="55" fillId="0" borderId="29" xfId="604" applyNumberFormat="1" applyFont="1" applyBorder="1" applyAlignment="1" applyProtection="1">
      <alignment horizontal="center" vertical="top"/>
    </xf>
    <xf numFmtId="188" fontId="25" fillId="0" borderId="0" xfId="604" applyNumberFormat="1" applyFont="1" applyBorder="1" applyAlignment="1" applyProtection="1">
      <alignment horizontal="center" vertical="top"/>
    </xf>
    <xf numFmtId="0" fontId="25" fillId="0" borderId="0" xfId="604" applyNumberFormat="1" applyFont="1" applyBorder="1" applyAlignment="1" applyProtection="1">
      <alignment horizontal="left" vertical="top" wrapText="1"/>
    </xf>
    <xf numFmtId="0" fontId="56" fillId="0" borderId="0" xfId="613" applyNumberFormat="1" applyFont="1" applyBorder="1" applyAlignment="1" applyProtection="1">
      <alignment horizontal="left" wrapText="1"/>
    </xf>
    <xf numFmtId="188" fontId="56" fillId="0" borderId="0" xfId="612" applyNumberFormat="1" applyFont="1" applyBorder="1" applyAlignment="1" applyProtection="1">
      <alignment horizontal="center" vertical="top"/>
    </xf>
    <xf numFmtId="189" fontId="56" fillId="0" borderId="0" xfId="674" applyNumberFormat="1" applyFont="1" applyBorder="1" applyAlignment="1" applyProtection="1">
      <alignment horizontal="right" wrapText="1"/>
    </xf>
    <xf numFmtId="188" fontId="56" fillId="0" borderId="0" xfId="624" applyNumberFormat="1" applyFont="1" applyBorder="1" applyAlignment="1" applyProtection="1">
      <alignment horizontal="center" vertical="top"/>
    </xf>
    <xf numFmtId="0" fontId="56" fillId="0" borderId="0" xfId="621" applyNumberFormat="1" applyFont="1" applyBorder="1" applyAlignment="1" applyProtection="1">
      <alignment horizontal="left" vertical="top" wrapText="1"/>
    </xf>
    <xf numFmtId="0" fontId="56" fillId="0" borderId="0" xfId="624" applyNumberFormat="1" applyFont="1" applyBorder="1" applyAlignment="1" applyProtection="1">
      <alignment horizontal="left" vertical="top" wrapText="1"/>
    </xf>
    <xf numFmtId="0" fontId="81" fillId="0" borderId="0" xfId="673" applyNumberFormat="1" applyFont="1" applyBorder="1" applyAlignment="1" applyProtection="1">
      <alignment horizontal="right" wrapText="1"/>
    </xf>
    <xf numFmtId="3" fontId="81" fillId="0" borderId="0" xfId="673" applyNumberFormat="1" applyFont="1" applyBorder="1" applyAlignment="1" applyProtection="1">
      <alignment horizontal="right" wrapText="1"/>
    </xf>
    <xf numFmtId="189" fontId="81" fillId="0" borderId="0" xfId="673" applyNumberFormat="1" applyFont="1" applyBorder="1" applyAlignment="1" applyProtection="1">
      <alignment horizontal="right" wrapText="1"/>
    </xf>
    <xf numFmtId="0" fontId="83" fillId="0" borderId="0" xfId="673" applyNumberFormat="1" applyFont="1" applyBorder="1" applyAlignment="1" applyProtection="1">
      <alignment horizontal="right" wrapText="1"/>
    </xf>
    <xf numFmtId="189" fontId="83" fillId="0" borderId="0" xfId="673" applyNumberFormat="1" applyFont="1" applyBorder="1" applyAlignment="1" applyProtection="1">
      <alignment horizontal="right" wrapText="1"/>
    </xf>
    <xf numFmtId="4" fontId="83" fillId="0" borderId="0" xfId="469" applyNumberFormat="1" applyFont="1" applyAlignment="1" applyProtection="1">
      <alignment horizontal="right" wrapText="1"/>
      <protection locked="0"/>
    </xf>
    <xf numFmtId="188" fontId="56" fillId="0" borderId="0" xfId="621" applyNumberFormat="1" applyFont="1" applyBorder="1" applyAlignment="1" applyProtection="1">
      <alignment horizontal="center" vertical="top"/>
    </xf>
    <xf numFmtId="0" fontId="56" fillId="0" borderId="0" xfId="612" applyNumberFormat="1" applyFont="1" applyBorder="1" applyAlignment="1" applyProtection="1">
      <alignment horizontal="left" vertical="top" wrapText="1"/>
    </xf>
    <xf numFmtId="0" fontId="81" fillId="0" borderId="0" xfId="613" applyNumberFormat="1" applyFont="1" applyBorder="1" applyAlignment="1" applyProtection="1">
      <alignment horizontal="left" vertical="top" wrapText="1"/>
    </xf>
    <xf numFmtId="0" fontId="81" fillId="0" borderId="0" xfId="613" applyNumberFormat="1" applyFont="1" applyBorder="1" applyAlignment="1" applyProtection="1">
      <alignment horizontal="right" wrapText="1"/>
    </xf>
    <xf numFmtId="0" fontId="65" fillId="0" borderId="0" xfId="0" applyFont="1" applyBorder="1"/>
    <xf numFmtId="0" fontId="56" fillId="0" borderId="15" xfId="468" applyFont="1" applyBorder="1" applyAlignment="1">
      <alignment horizontal="left"/>
    </xf>
    <xf numFmtId="4" fontId="56" fillId="0" borderId="0" xfId="673" applyNumberFormat="1" applyFont="1" applyBorder="1" applyAlignment="1" applyProtection="1">
      <alignment horizontal="right" wrapText="1"/>
    </xf>
    <xf numFmtId="0" fontId="55" fillId="5" borderId="29" xfId="0" applyFont="1" applyFill="1" applyBorder="1" applyAlignment="1" applyProtection="1">
      <alignment horizontal="center" vertical="top"/>
    </xf>
    <xf numFmtId="0" fontId="55" fillId="5" borderId="30" xfId="0" applyFont="1" applyFill="1" applyBorder="1" applyAlignment="1" applyProtection="1">
      <alignment horizontal="left" vertical="top"/>
    </xf>
    <xf numFmtId="0" fontId="54" fillId="5" borderId="30" xfId="0" applyFont="1" applyFill="1" applyBorder="1" applyAlignment="1" applyProtection="1">
      <alignment horizontal="right"/>
    </xf>
    <xf numFmtId="187" fontId="54" fillId="5" borderId="30" xfId="0" applyNumberFormat="1" applyFont="1" applyFill="1" applyBorder="1" applyAlignment="1" applyProtection="1">
      <alignment horizontal="right"/>
    </xf>
    <xf numFmtId="186" fontId="54" fillId="5" borderId="33" xfId="0" applyNumberFormat="1" applyFont="1" applyFill="1" applyBorder="1" applyProtection="1"/>
    <xf numFmtId="0" fontId="56" fillId="0" borderId="0" xfId="0" applyFont="1" applyProtection="1"/>
    <xf numFmtId="0" fontId="0" fillId="0" borderId="0" xfId="0" applyProtection="1"/>
    <xf numFmtId="0" fontId="57" fillId="0" borderId="0" xfId="0" applyFont="1" applyAlignment="1" applyProtection="1">
      <alignment horizontal="center" vertical="top"/>
    </xf>
    <xf numFmtId="0" fontId="57" fillId="0" borderId="0" xfId="0" applyFont="1" applyAlignment="1" applyProtection="1">
      <alignment horizontal="left" vertical="top"/>
    </xf>
    <xf numFmtId="0" fontId="56" fillId="0" borderId="0" xfId="0" applyFont="1" applyAlignment="1" applyProtection="1">
      <alignment horizontal="right"/>
    </xf>
    <xf numFmtId="187" fontId="56" fillId="0" borderId="0" xfId="0" applyNumberFormat="1" applyFont="1" applyAlignment="1" applyProtection="1">
      <alignment horizontal="right"/>
    </xf>
    <xf numFmtId="4" fontId="56" fillId="0" borderId="0" xfId="0" applyNumberFormat="1" applyFont="1" applyProtection="1"/>
    <xf numFmtId="186" fontId="56" fillId="0" borderId="0" xfId="0" applyNumberFormat="1" applyFont="1" applyProtection="1"/>
    <xf numFmtId="0" fontId="67" fillId="0" borderId="34" xfId="0" applyFont="1" applyBorder="1" applyAlignment="1" applyProtection="1">
      <alignment horizontal="center" vertical="top"/>
    </xf>
    <xf numFmtId="0" fontId="67" fillId="0" borderId="34" xfId="0" applyFont="1" applyBorder="1" applyAlignment="1" applyProtection="1">
      <alignment horizontal="center" vertical="top" wrapText="1"/>
    </xf>
    <xf numFmtId="0" fontId="67" fillId="0" borderId="34" xfId="0" applyFont="1" applyBorder="1" applyAlignment="1" applyProtection="1">
      <alignment horizontal="right"/>
    </xf>
    <xf numFmtId="187" fontId="67" fillId="0" borderId="34" xfId="0" applyNumberFormat="1" applyFont="1" applyBorder="1" applyAlignment="1" applyProtection="1">
      <alignment horizontal="right"/>
    </xf>
    <xf numFmtId="186" fontId="67" fillId="0" borderId="34" xfId="0" applyNumberFormat="1" applyFont="1" applyBorder="1" applyAlignment="1" applyProtection="1">
      <alignment horizontal="right"/>
    </xf>
    <xf numFmtId="0" fontId="56" fillId="0" borderId="0" xfId="0" applyFont="1" applyAlignment="1" applyProtection="1">
      <alignment horizontal="center"/>
    </xf>
    <xf numFmtId="0" fontId="56" fillId="0" borderId="0" xfId="0" applyFont="1" applyAlignment="1" applyProtection="1">
      <alignment horizontal="center" vertical="top"/>
    </xf>
    <xf numFmtId="0" fontId="56" fillId="0" borderId="0" xfId="0" applyFont="1" applyAlignment="1" applyProtection="1">
      <alignment horizontal="center" vertical="top" wrapText="1"/>
    </xf>
    <xf numFmtId="0" fontId="56" fillId="0" borderId="36" xfId="0" applyFont="1" applyBorder="1" applyAlignment="1" applyProtection="1">
      <alignment horizontal="right"/>
    </xf>
    <xf numFmtId="187" fontId="56" fillId="0" borderId="36" xfId="0" applyNumberFormat="1" applyFont="1" applyBorder="1" applyAlignment="1" applyProtection="1">
      <alignment horizontal="right"/>
    </xf>
    <xf numFmtId="186" fontId="56" fillId="0" borderId="37" xfId="0" applyNumberFormat="1" applyFont="1" applyBorder="1" applyProtection="1"/>
    <xf numFmtId="0" fontId="56" fillId="0" borderId="0" xfId="0" applyFont="1" applyAlignment="1" applyProtection="1">
      <alignment wrapText="1" shrinkToFit="1"/>
    </xf>
    <xf numFmtId="186" fontId="56" fillId="0" borderId="0" xfId="0" applyNumberFormat="1" applyFont="1" applyAlignment="1" applyProtection="1">
      <alignment horizontal="right"/>
    </xf>
    <xf numFmtId="0" fontId="25" fillId="0" borderId="0" xfId="0" applyFont="1" applyAlignment="1" applyProtection="1">
      <alignment horizontal="right"/>
    </xf>
    <xf numFmtId="189" fontId="25" fillId="0" borderId="0" xfId="0" applyNumberFormat="1" applyFont="1" applyAlignment="1" applyProtection="1">
      <alignment horizontal="right"/>
    </xf>
    <xf numFmtId="189" fontId="56" fillId="0" borderId="0" xfId="0" applyNumberFormat="1" applyFont="1" applyAlignment="1" applyProtection="1">
      <alignment horizontal="right"/>
    </xf>
    <xf numFmtId="2" fontId="56" fillId="0" borderId="0" xfId="0" applyNumberFormat="1" applyFont="1" applyAlignment="1" applyProtection="1">
      <alignment horizontal="right"/>
    </xf>
    <xf numFmtId="0" fontId="25" fillId="0" borderId="0" xfId="0" applyFont="1" applyAlignment="1" applyProtection="1">
      <alignment horizontal="left" vertical="top" wrapText="1"/>
    </xf>
    <xf numFmtId="189" fontId="25" fillId="0" borderId="0" xfId="0" applyNumberFormat="1" applyFont="1" applyProtection="1"/>
    <xf numFmtId="0" fontId="56" fillId="0" borderId="0" xfId="0" applyFont="1" applyAlignment="1" applyProtection="1">
      <alignment horizontal="right" wrapText="1"/>
    </xf>
    <xf numFmtId="0" fontId="56" fillId="0" borderId="0" xfId="0" applyFont="1" applyAlignment="1" applyProtection="1">
      <alignment vertical="top" wrapText="1"/>
    </xf>
    <xf numFmtId="189" fontId="56" fillId="0" borderId="0" xfId="0" applyNumberFormat="1" applyFont="1" applyProtection="1"/>
    <xf numFmtId="186" fontId="25" fillId="0" borderId="0" xfId="0" applyNumberFormat="1" applyFont="1" applyAlignment="1" applyProtection="1">
      <alignment horizontal="right"/>
    </xf>
    <xf numFmtId="0" fontId="69" fillId="0" borderId="0" xfId="0" applyFont="1" applyAlignment="1" applyProtection="1">
      <alignment vertical="top" wrapText="1"/>
    </xf>
    <xf numFmtId="189" fontId="69" fillId="0" borderId="0" xfId="0" applyNumberFormat="1" applyFont="1" applyProtection="1"/>
    <xf numFmtId="186" fontId="70" fillId="0" borderId="0" xfId="0" applyNumberFormat="1" applyFont="1" applyAlignment="1" applyProtection="1">
      <alignment horizontal="right"/>
    </xf>
    <xf numFmtId="0" fontId="57" fillId="0" borderId="35" xfId="0" applyFont="1" applyBorder="1" applyAlignment="1" applyProtection="1">
      <alignment horizontal="center" vertical="top"/>
    </xf>
    <xf numFmtId="0" fontId="57" fillId="0" borderId="36" xfId="0" applyFont="1" applyBorder="1" applyAlignment="1" applyProtection="1">
      <alignment horizontal="left" vertical="top" wrapText="1"/>
    </xf>
    <xf numFmtId="189" fontId="56" fillId="0" borderId="36" xfId="0" applyNumberFormat="1" applyFont="1" applyBorder="1" applyProtection="1"/>
    <xf numFmtId="186" fontId="25" fillId="0" borderId="37" xfId="0" applyNumberFormat="1" applyFont="1" applyBorder="1" applyAlignment="1" applyProtection="1">
      <alignment horizontal="right"/>
    </xf>
    <xf numFmtId="4" fontId="25" fillId="0" borderId="0" xfId="0" applyNumberFormat="1" applyFont="1" applyProtection="1"/>
    <xf numFmtId="0" fontId="56" fillId="0" borderId="0" xfId="0" applyFont="1" applyAlignment="1" applyProtection="1">
      <alignment vertical="center" wrapText="1"/>
    </xf>
    <xf numFmtId="0" fontId="25" fillId="0" borderId="0" xfId="0" applyFont="1" applyProtection="1"/>
    <xf numFmtId="0" fontId="56" fillId="0" borderId="0" xfId="0" applyFont="1" applyAlignment="1" applyProtection="1">
      <alignment horizontal="left" vertical="top" wrapText="1"/>
    </xf>
    <xf numFmtId="0" fontId="56" fillId="0" borderId="0" xfId="469" applyFont="1" applyAlignment="1" applyProtection="1">
      <alignment horizontal="right"/>
    </xf>
    <xf numFmtId="170" fontId="25" fillId="0" borderId="0" xfId="0" applyNumberFormat="1" applyFont="1" applyAlignment="1" applyProtection="1">
      <alignment horizontal="right"/>
    </xf>
    <xf numFmtId="0" fontId="56" fillId="0" borderId="0" xfId="471" applyFont="1" applyAlignment="1" applyProtection="1">
      <alignment wrapText="1"/>
    </xf>
    <xf numFmtId="0" fontId="69" fillId="0" borderId="0" xfId="0" applyFont="1" applyAlignment="1" applyProtection="1">
      <alignment horizontal="right" wrapText="1"/>
    </xf>
    <xf numFmtId="0" fontId="25" fillId="0" borderId="0" xfId="0" applyFont="1" applyAlignment="1" applyProtection="1">
      <alignment wrapText="1"/>
    </xf>
    <xf numFmtId="0" fontId="71" fillId="0" borderId="0" xfId="0" applyFont="1" applyAlignment="1" applyProtection="1">
      <alignment horizontal="center" vertical="top" wrapText="1"/>
    </xf>
    <xf numFmtId="0" fontId="71" fillId="0" borderId="0" xfId="0" applyFont="1" applyAlignment="1" applyProtection="1">
      <alignment horizontal="right" wrapText="1"/>
    </xf>
    <xf numFmtId="189" fontId="25" fillId="0" borderId="0" xfId="279" applyNumberFormat="1" applyFont="1" applyAlignment="1" applyProtection="1">
      <alignment horizontal="right"/>
    </xf>
    <xf numFmtId="170" fontId="56" fillId="0" borderId="0" xfId="0" applyNumberFormat="1" applyFont="1" applyAlignment="1" applyProtection="1">
      <alignment horizontal="right"/>
    </xf>
    <xf numFmtId="170" fontId="56" fillId="0" borderId="38" xfId="0" applyNumberFormat="1" applyFont="1" applyBorder="1" applyAlignment="1" applyProtection="1">
      <alignment horizontal="right"/>
    </xf>
    <xf numFmtId="170" fontId="69" fillId="0" borderId="0" xfId="0" applyNumberFormat="1" applyFont="1" applyAlignment="1" applyProtection="1">
      <alignment horizontal="right"/>
    </xf>
    <xf numFmtId="0" fontId="56" fillId="0" borderId="36" xfId="518" applyFont="1" applyBorder="1" applyAlignment="1" applyProtection="1">
      <alignment horizontal="right" wrapText="1"/>
    </xf>
    <xf numFmtId="189" fontId="56" fillId="0" borderId="36" xfId="518" applyNumberFormat="1" applyFont="1" applyBorder="1" applyAlignment="1" applyProtection="1">
      <alignment horizontal="right" wrapText="1"/>
    </xf>
    <xf numFmtId="0" fontId="56" fillId="0" borderId="0" xfId="518" applyFont="1" applyAlignment="1" applyProtection="1">
      <alignment horizontal="right" wrapText="1"/>
    </xf>
    <xf numFmtId="189" fontId="56" fillId="0" borderId="0" xfId="518" applyNumberFormat="1" applyFont="1" applyAlignment="1" applyProtection="1">
      <alignment horizontal="right" wrapText="1"/>
    </xf>
    <xf numFmtId="0" fontId="73" fillId="0" borderId="0" xfId="0" applyFont="1" applyAlignment="1" applyProtection="1">
      <alignment wrapText="1"/>
    </xf>
    <xf numFmtId="0" fontId="69" fillId="0" borderId="0" xfId="0" applyFont="1" applyAlignment="1" applyProtection="1">
      <alignment horizontal="right"/>
    </xf>
    <xf numFmtId="189" fontId="69" fillId="0" borderId="0" xfId="0" applyNumberFormat="1" applyFont="1" applyAlignment="1" applyProtection="1">
      <alignment horizontal="right"/>
    </xf>
    <xf numFmtId="186" fontId="74" fillId="0" borderId="0" xfId="0" applyNumberFormat="1" applyFont="1" applyAlignment="1" applyProtection="1">
      <alignment horizontal="right"/>
    </xf>
    <xf numFmtId="191" fontId="56" fillId="0" borderId="36" xfId="0" applyNumberFormat="1" applyFont="1" applyBorder="1" applyAlignment="1" applyProtection="1">
      <alignment horizontal="right"/>
    </xf>
    <xf numFmtId="186" fontId="57" fillId="0" borderId="37" xfId="0" applyNumberFormat="1" applyFont="1" applyBorder="1" applyProtection="1"/>
    <xf numFmtId="0" fontId="56" fillId="0" borderId="0" xfId="0" applyFont="1" applyAlignment="1" applyProtection="1">
      <alignment wrapText="1"/>
    </xf>
    <xf numFmtId="0" fontId="56" fillId="0" borderId="0" xfId="0" applyFont="1" applyAlignment="1" applyProtection="1">
      <alignment horizontal="center" vertical="center"/>
    </xf>
    <xf numFmtId="0" fontId="75" fillId="0" borderId="0" xfId="0" applyFont="1" applyProtection="1"/>
    <xf numFmtId="0" fontId="1" fillId="0" borderId="0" xfId="0" applyFont="1" applyAlignment="1" applyProtection="1">
      <alignment horizontal="right" wrapText="1"/>
    </xf>
    <xf numFmtId="189" fontId="1" fillId="0" borderId="0" xfId="0" applyNumberFormat="1" applyFont="1" applyProtection="1"/>
    <xf numFmtId="186" fontId="70" fillId="0" borderId="0" xfId="0" applyNumberFormat="1" applyFont="1" applyAlignment="1" applyProtection="1">
      <alignment vertical="center"/>
    </xf>
    <xf numFmtId="0" fontId="70" fillId="0" borderId="0" xfId="0" applyFont="1" applyAlignment="1" applyProtection="1">
      <alignment horizontal="left" vertical="top" wrapText="1"/>
    </xf>
    <xf numFmtId="0" fontId="56" fillId="0" borderId="0" xfId="0" applyFont="1" applyAlignment="1" applyProtection="1">
      <alignment vertical="top"/>
    </xf>
    <xf numFmtId="0" fontId="22" fillId="0" borderId="0" xfId="0" applyFont="1" applyAlignment="1" applyProtection="1">
      <alignment horizontal="right"/>
    </xf>
    <xf numFmtId="170" fontId="22" fillId="0" borderId="0" xfId="0" applyNumberFormat="1" applyFont="1" applyAlignment="1" applyProtection="1">
      <alignment horizontal="right"/>
    </xf>
    <xf numFmtId="0" fontId="55" fillId="0" borderId="30" xfId="0" applyFont="1" applyBorder="1" applyAlignment="1" applyProtection="1">
      <alignment horizontal="left" vertical="top" wrapText="1"/>
    </xf>
    <xf numFmtId="0" fontId="55" fillId="0" borderId="30" xfId="0" applyFont="1" applyBorder="1" applyAlignment="1" applyProtection="1">
      <alignment horizontal="right"/>
    </xf>
    <xf numFmtId="189" fontId="55" fillId="0" borderId="30" xfId="0" applyNumberFormat="1" applyFont="1" applyBorder="1" applyAlignment="1" applyProtection="1">
      <alignment horizontal="right"/>
    </xf>
    <xf numFmtId="186" fontId="55" fillId="0" borderId="33" xfId="0" applyNumberFormat="1" applyFont="1" applyBorder="1" applyAlignment="1" applyProtection="1">
      <alignment horizontal="right"/>
    </xf>
    <xf numFmtId="186" fontId="25" fillId="0" borderId="0" xfId="469" applyNumberFormat="1" applyFont="1" applyAlignment="1" applyProtection="1">
      <alignment horizontal="right" wrapText="1"/>
    </xf>
    <xf numFmtId="1" fontId="76" fillId="0" borderId="0" xfId="0" applyNumberFormat="1" applyFont="1" applyAlignment="1" applyProtection="1">
      <alignment horizontal="center" vertical="top" wrapText="1"/>
    </xf>
    <xf numFmtId="0" fontId="71" fillId="0" borderId="0" xfId="0" applyFont="1" applyAlignment="1" applyProtection="1">
      <alignment vertical="top" wrapText="1"/>
    </xf>
    <xf numFmtId="3" fontId="71" fillId="0" borderId="0" xfId="0" applyNumberFormat="1" applyFont="1" applyAlignment="1" applyProtection="1">
      <alignment wrapText="1"/>
    </xf>
    <xf numFmtId="0" fontId="0" fillId="0" borderId="0" xfId="0" applyAlignment="1" applyProtection="1">
      <alignment wrapText="1"/>
    </xf>
    <xf numFmtId="0" fontId="77" fillId="0" borderId="0" xfId="0" applyFont="1" applyAlignment="1" applyProtection="1">
      <alignment horizontal="center" vertical="top" wrapText="1"/>
    </xf>
    <xf numFmtId="0" fontId="77" fillId="0" borderId="0" xfId="0" applyFont="1" applyAlignment="1" applyProtection="1">
      <alignment horizontal="left" vertical="top" wrapText="1"/>
    </xf>
    <xf numFmtId="3" fontId="72" fillId="0" borderId="0" xfId="0" applyNumberFormat="1" applyFont="1" applyAlignment="1" applyProtection="1">
      <alignment wrapText="1"/>
    </xf>
    <xf numFmtId="1" fontId="76" fillId="0" borderId="0" xfId="0" applyNumberFormat="1" applyFont="1" applyAlignment="1" applyProtection="1">
      <alignment horizontal="left" vertical="top" wrapText="1"/>
    </xf>
    <xf numFmtId="3" fontId="33" fillId="0" borderId="0" xfId="0" applyNumberFormat="1" applyFont="1" applyAlignment="1" applyProtection="1">
      <alignment wrapText="1"/>
    </xf>
    <xf numFmtId="0" fontId="1" fillId="0" borderId="0" xfId="0" applyFont="1" applyAlignment="1" applyProtection="1">
      <alignment horizontal="center" vertical="center"/>
    </xf>
    <xf numFmtId="0" fontId="76" fillId="0" borderId="0" xfId="0" applyFont="1" applyAlignment="1" applyProtection="1">
      <alignment horizontal="center" vertical="top" wrapText="1"/>
    </xf>
    <xf numFmtId="0" fontId="71" fillId="0" borderId="0" xfId="0" applyFont="1" applyAlignment="1" applyProtection="1">
      <alignment wrapText="1"/>
    </xf>
    <xf numFmtId="0" fontId="71" fillId="0" borderId="0" xfId="0" applyFont="1" applyAlignment="1" applyProtection="1">
      <alignment horizontal="center" vertical="top"/>
    </xf>
    <xf numFmtId="0" fontId="71" fillId="0" borderId="0" xfId="0" applyFont="1" applyAlignment="1" applyProtection="1">
      <alignment horizontal="left" vertical="top" wrapText="1"/>
    </xf>
    <xf numFmtId="0" fontId="56" fillId="0" borderId="0" xfId="0" applyFont="1" applyAlignment="1" applyProtection="1">
      <alignment vertical="top" wrapText="1" shrinkToFit="1"/>
    </xf>
    <xf numFmtId="0" fontId="81" fillId="0" borderId="0" xfId="0" applyFont="1" applyAlignment="1" applyProtection="1">
      <alignment horizontal="right" wrapText="1"/>
    </xf>
    <xf numFmtId="3" fontId="81" fillId="0" borderId="0" xfId="0" applyNumberFormat="1" applyFont="1" applyAlignment="1" applyProtection="1">
      <alignment wrapText="1"/>
    </xf>
    <xf numFmtId="189" fontId="83" fillId="0" borderId="0" xfId="279" applyNumberFormat="1" applyFont="1" applyAlignment="1" applyProtection="1">
      <alignment horizontal="right"/>
    </xf>
    <xf numFmtId="0" fontId="54" fillId="0" borderId="0" xfId="0" applyFont="1" applyProtection="1"/>
    <xf numFmtId="4" fontId="33" fillId="0" borderId="0" xfId="0" applyNumberFormat="1" applyFont="1" applyAlignment="1" applyProtection="1">
      <alignment wrapText="1"/>
    </xf>
    <xf numFmtId="4" fontId="81" fillId="0" borderId="0" xfId="0" applyNumberFormat="1" applyFont="1" applyAlignment="1" applyProtection="1">
      <alignment wrapText="1"/>
    </xf>
    <xf numFmtId="4" fontId="82" fillId="0" borderId="0" xfId="0" applyNumberFormat="1" applyFont="1" applyAlignment="1" applyProtection="1">
      <alignment wrapText="1"/>
    </xf>
    <xf numFmtId="4" fontId="54" fillId="5" borderId="30" xfId="0" applyNumberFormat="1" applyFont="1" applyFill="1" applyBorder="1" applyProtection="1">
      <protection locked="0"/>
    </xf>
    <xf numFmtId="4" fontId="56" fillId="0" borderId="0" xfId="0" applyNumberFormat="1" applyFont="1" applyProtection="1">
      <protection locked="0"/>
    </xf>
    <xf numFmtId="4" fontId="67" fillId="0" borderId="34" xfId="0" applyNumberFormat="1" applyFont="1" applyBorder="1" applyAlignment="1" applyProtection="1">
      <alignment horizontal="right"/>
      <protection locked="0"/>
    </xf>
    <xf numFmtId="4" fontId="81" fillId="0" borderId="0" xfId="0" applyNumberFormat="1" applyFont="1" applyAlignment="1" applyProtection="1">
      <alignment wrapText="1"/>
      <protection locked="0"/>
    </xf>
    <xf numFmtId="2" fontId="81" fillId="0" borderId="0" xfId="613" applyNumberFormat="1" applyFont="1" applyBorder="1" applyAlignment="1" applyProtection="1">
      <alignment horizontal="left" vertical="top" wrapText="1"/>
      <protection locked="0"/>
    </xf>
    <xf numFmtId="3" fontId="71" fillId="0" borderId="0" xfId="0" applyNumberFormat="1" applyFont="1" applyAlignment="1" applyProtection="1">
      <alignment wrapText="1"/>
      <protection locked="0"/>
    </xf>
    <xf numFmtId="4" fontId="69" fillId="0" borderId="0" xfId="0" applyNumberFormat="1" applyFont="1" applyAlignment="1" applyProtection="1">
      <alignment horizontal="right"/>
      <protection locked="0"/>
    </xf>
    <xf numFmtId="4" fontId="56" fillId="0" borderId="0" xfId="673" applyNumberFormat="1" applyFont="1" applyBorder="1" applyAlignment="1" applyProtection="1">
      <alignment horizontal="right"/>
      <protection locked="0"/>
    </xf>
    <xf numFmtId="4" fontId="56" fillId="0" borderId="0" xfId="0" applyNumberFormat="1" applyFont="1" applyAlignment="1" applyProtection="1">
      <alignment horizontal="right"/>
      <protection locked="0"/>
    </xf>
    <xf numFmtId="4" fontId="55" fillId="0" borderId="30" xfId="0" applyNumberFormat="1" applyFont="1" applyBorder="1" applyAlignment="1" applyProtection="1">
      <alignment horizontal="right"/>
      <protection locked="0"/>
    </xf>
    <xf numFmtId="4" fontId="25" fillId="0" borderId="0" xfId="0" applyNumberFormat="1" applyFont="1" applyProtection="1">
      <protection locked="0"/>
    </xf>
    <xf numFmtId="4" fontId="56" fillId="0" borderId="36" xfId="0" applyNumberFormat="1" applyFont="1" applyBorder="1" applyProtection="1">
      <protection locked="0"/>
    </xf>
    <xf numFmtId="0" fontId="25" fillId="0" borderId="0" xfId="0" applyFont="1" applyProtection="1">
      <protection locked="0"/>
    </xf>
    <xf numFmtId="189" fontId="56" fillId="0" borderId="0" xfId="0" applyNumberFormat="1" applyFont="1" applyProtection="1">
      <protection locked="0"/>
    </xf>
    <xf numFmtId="2" fontId="71" fillId="0" borderId="0" xfId="0" applyNumberFormat="1" applyFont="1" applyAlignment="1" applyProtection="1">
      <alignment wrapText="1"/>
      <protection locked="0"/>
    </xf>
    <xf numFmtId="186" fontId="56" fillId="0" borderId="0" xfId="0" applyNumberFormat="1" applyFont="1" applyAlignment="1" applyProtection="1">
      <alignment horizontal="right"/>
      <protection locked="0"/>
    </xf>
    <xf numFmtId="4" fontId="22" fillId="0" borderId="0" xfId="0" applyNumberFormat="1" applyFont="1" applyAlignment="1" applyProtection="1">
      <alignment horizontal="right"/>
      <protection locked="0"/>
    </xf>
    <xf numFmtId="0" fontId="54" fillId="2" borderId="30" xfId="0" applyFont="1" applyFill="1" applyBorder="1" applyAlignment="1" applyProtection="1">
      <alignment vertical="center"/>
      <protection locked="0"/>
    </xf>
    <xf numFmtId="0" fontId="56" fillId="0" borderId="0" xfId="0" applyFont="1" applyProtection="1">
      <protection locked="0"/>
    </xf>
    <xf numFmtId="0" fontId="67" fillId="0" borderId="39" xfId="0" applyFont="1" applyBorder="1" applyAlignment="1" applyProtection="1">
      <alignment horizontal="right" vertical="center"/>
      <protection locked="0"/>
    </xf>
    <xf numFmtId="0" fontId="56" fillId="0" borderId="30" xfId="0" applyFont="1" applyBorder="1" applyAlignment="1" applyProtection="1">
      <alignment horizontal="right" vertical="center"/>
      <protection locked="0"/>
    </xf>
    <xf numFmtId="2" fontId="56" fillId="0" borderId="0" xfId="0" applyNumberFormat="1" applyFont="1" applyProtection="1">
      <protection locked="0"/>
    </xf>
    <xf numFmtId="0" fontId="69" fillId="0" borderId="0" xfId="0" applyFont="1" applyAlignment="1" applyProtection="1">
      <alignment horizontal="right" vertical="center"/>
      <protection locked="0"/>
    </xf>
    <xf numFmtId="0" fontId="56" fillId="0" borderId="30" xfId="0" applyFont="1" applyBorder="1" applyAlignment="1" applyProtection="1">
      <alignment vertical="center"/>
      <protection locked="0"/>
    </xf>
    <xf numFmtId="0" fontId="56" fillId="0" borderId="0" xfId="0" applyFont="1" applyAlignment="1" applyProtection="1">
      <alignment vertical="center"/>
      <protection locked="0"/>
    </xf>
    <xf numFmtId="0" fontId="56" fillId="0" borderId="0" xfId="0" applyFont="1" applyAlignment="1" applyProtection="1">
      <alignment vertical="top" wrapText="1"/>
      <protection locked="0"/>
    </xf>
    <xf numFmtId="0" fontId="54" fillId="0" borderId="40" xfId="0" applyFont="1" applyBorder="1" applyAlignment="1" applyProtection="1">
      <alignment vertical="center"/>
      <protection locked="0"/>
    </xf>
    <xf numFmtId="0" fontId="55" fillId="0" borderId="40" xfId="0" applyFont="1" applyBorder="1" applyAlignment="1" applyProtection="1">
      <alignment horizontal="right" vertical="center"/>
      <protection locked="0"/>
    </xf>
    <xf numFmtId="0" fontId="54" fillId="0" borderId="0" xfId="0" applyFont="1" applyProtection="1">
      <protection locked="0"/>
    </xf>
    <xf numFmtId="4" fontId="71" fillId="0" borderId="0" xfId="0" applyNumberFormat="1" applyFont="1" applyAlignment="1" applyProtection="1">
      <alignment wrapText="1"/>
      <protection locked="0"/>
    </xf>
    <xf numFmtId="0" fontId="56" fillId="0" borderId="0" xfId="613" applyNumberFormat="1" applyFont="1" applyBorder="1" applyAlignment="1" applyProtection="1">
      <alignment horizontal="left" vertical="top" wrapText="1"/>
      <protection locked="0"/>
    </xf>
    <xf numFmtId="2" fontId="56" fillId="0" borderId="0" xfId="613" applyNumberFormat="1" applyFont="1" applyBorder="1" applyAlignment="1" applyProtection="1">
      <alignment horizontal="left" vertical="top" wrapText="1"/>
      <protection locked="0"/>
    </xf>
    <xf numFmtId="2" fontId="56" fillId="0" borderId="0" xfId="613" applyNumberFormat="1" applyFont="1" applyBorder="1" applyAlignment="1" applyProtection="1">
      <alignment horizontal="left" wrapText="1"/>
      <protection locked="0"/>
    </xf>
    <xf numFmtId="4" fontId="56" fillId="0" borderId="0" xfId="599" applyNumberFormat="1" applyFont="1" applyBorder="1" applyAlignment="1" applyProtection="1">
      <alignment horizontal="right"/>
      <protection locked="0"/>
    </xf>
    <xf numFmtId="4" fontId="25" fillId="0" borderId="0" xfId="0" applyNumberFormat="1" applyFont="1" applyAlignment="1" applyProtection="1">
      <alignment horizontal="right"/>
      <protection locked="0"/>
    </xf>
    <xf numFmtId="2" fontId="56" fillId="0" borderId="0" xfId="0" applyNumberFormat="1" applyFont="1" applyAlignment="1" applyProtection="1">
      <alignment horizontal="right"/>
      <protection locked="0"/>
    </xf>
    <xf numFmtId="4" fontId="25" fillId="0" borderId="0" xfId="599" applyNumberFormat="1" applyFont="1" applyBorder="1" applyAlignment="1" applyProtection="1">
      <alignment horizontal="right"/>
      <protection locked="0"/>
    </xf>
    <xf numFmtId="4" fontId="56" fillId="0" borderId="38" xfId="599" applyNumberFormat="1" applyFont="1" applyBorder="1" applyAlignment="1" applyProtection="1">
      <alignment horizontal="right"/>
      <protection locked="0"/>
    </xf>
    <xf numFmtId="2" fontId="56" fillId="0" borderId="0" xfId="1" applyNumberFormat="1" applyFont="1" applyBorder="1" applyAlignment="1" applyProtection="1">
      <alignment horizontal="right"/>
      <protection locked="0"/>
    </xf>
    <xf numFmtId="4" fontId="56" fillId="0" borderId="0" xfId="673" applyNumberFormat="1" applyFont="1" applyBorder="1" applyAlignment="1" applyProtection="1">
      <alignment horizontal="right" wrapText="1"/>
      <protection locked="0"/>
    </xf>
    <xf numFmtId="189" fontId="56" fillId="0" borderId="0" xfId="673" applyNumberFormat="1" applyFont="1" applyBorder="1" applyAlignment="1" applyProtection="1">
      <alignment horizontal="right" wrapText="1"/>
      <protection locked="0"/>
    </xf>
    <xf numFmtId="0" fontId="71" fillId="0" borderId="0" xfId="0" applyFont="1" applyAlignment="1" applyProtection="1">
      <alignment horizontal="right" wrapText="1"/>
      <protection locked="0"/>
    </xf>
    <xf numFmtId="186" fontId="1" fillId="0" borderId="0" xfId="0" applyNumberFormat="1" applyFont="1" applyAlignment="1" applyProtection="1">
      <alignment horizontal="right"/>
      <protection locked="0"/>
    </xf>
    <xf numFmtId="190" fontId="56" fillId="0" borderId="0" xfId="300" applyNumberFormat="1" applyFont="1" applyAlignment="1" applyProtection="1">
      <alignment horizontal="right"/>
      <protection locked="0"/>
    </xf>
    <xf numFmtId="0" fontId="54" fillId="0" borderId="0" xfId="0" applyFont="1" applyAlignment="1" applyProtection="1">
      <alignment vertical="center"/>
      <protection locked="0"/>
    </xf>
    <xf numFmtId="0" fontId="55" fillId="0" borderId="30" xfId="0" applyFont="1" applyBorder="1" applyAlignment="1" applyProtection="1">
      <alignment horizontal="right" vertical="center"/>
      <protection locked="0"/>
    </xf>
    <xf numFmtId="4" fontId="56" fillId="0" borderId="0" xfId="1" applyNumberFormat="1" applyFont="1" applyBorder="1" applyAlignment="1" applyProtection="1">
      <alignment horizontal="right"/>
      <protection locked="0"/>
    </xf>
    <xf numFmtId="2" fontId="56" fillId="0" borderId="0" xfId="613" applyNumberFormat="1" applyFont="1" applyBorder="1" applyAlignment="1" applyProtection="1">
      <alignment horizontal="right" wrapText="1"/>
      <protection locked="0"/>
    </xf>
    <xf numFmtId="190" fontId="25" fillId="0" borderId="0" xfId="0" applyNumberFormat="1" applyFont="1" applyAlignment="1" applyProtection="1">
      <alignment horizontal="right"/>
      <protection locked="0"/>
    </xf>
    <xf numFmtId="4" fontId="25" fillId="0" borderId="0" xfId="279" applyNumberFormat="1" applyFont="1" applyAlignment="1" applyProtection="1">
      <alignment horizontal="right"/>
      <protection locked="0"/>
    </xf>
    <xf numFmtId="0" fontId="55" fillId="2" borderId="29" xfId="0" applyFont="1" applyFill="1" applyBorder="1" applyAlignment="1" applyProtection="1">
      <alignment horizontal="center" vertical="center"/>
    </xf>
    <xf numFmtId="0" fontId="55" fillId="2" borderId="30" xfId="0" applyFont="1" applyFill="1" applyBorder="1" applyAlignment="1" applyProtection="1">
      <alignment vertical="center"/>
    </xf>
    <xf numFmtId="0" fontId="54" fillId="2" borderId="30" xfId="0" applyFont="1" applyFill="1" applyBorder="1" applyAlignment="1" applyProtection="1">
      <alignment horizontal="right" vertical="center"/>
    </xf>
    <xf numFmtId="0" fontId="54" fillId="2" borderId="33" xfId="0" applyFont="1" applyFill="1" applyBorder="1" applyAlignment="1" applyProtection="1">
      <alignment vertical="center"/>
    </xf>
    <xf numFmtId="0" fontId="67" fillId="0" borderId="39" xfId="0" applyFont="1" applyBorder="1" applyAlignment="1" applyProtection="1">
      <alignment horizontal="center" vertical="center"/>
    </xf>
    <xf numFmtId="0" fontId="67" fillId="0" borderId="39" xfId="0" applyFont="1" applyBorder="1" applyAlignment="1" applyProtection="1">
      <alignment horizontal="center" vertical="center" wrapText="1"/>
    </xf>
    <xf numFmtId="0" fontId="67" fillId="0" borderId="39" xfId="0" applyFont="1" applyBorder="1" applyAlignment="1" applyProtection="1">
      <alignment horizontal="right" vertical="center"/>
    </xf>
    <xf numFmtId="0" fontId="57" fillId="0" borderId="29" xfId="0" applyFont="1" applyBorder="1" applyAlignment="1" applyProtection="1">
      <alignment horizontal="center" vertical="center"/>
    </xf>
    <xf numFmtId="0" fontId="57" fillId="0" borderId="30" xfId="0" applyFont="1" applyBorder="1" applyAlignment="1" applyProtection="1">
      <alignment vertical="center"/>
    </xf>
    <xf numFmtId="0" fontId="56" fillId="0" borderId="30" xfId="0" applyFont="1" applyBorder="1" applyAlignment="1" applyProtection="1">
      <alignment horizontal="right" vertical="center"/>
    </xf>
    <xf numFmtId="0" fontId="56" fillId="0" borderId="33" xfId="0" applyFont="1" applyBorder="1" applyAlignment="1" applyProtection="1">
      <alignment horizontal="right" vertical="center"/>
    </xf>
    <xf numFmtId="189" fontId="54" fillId="0" borderId="0" xfId="0" applyNumberFormat="1" applyFont="1" applyProtection="1"/>
    <xf numFmtId="0" fontId="57" fillId="0" borderId="0" xfId="0" applyFont="1" applyAlignment="1" applyProtection="1">
      <alignment vertical="center" wrapText="1"/>
    </xf>
    <xf numFmtId="192" fontId="70" fillId="0" borderId="0" xfId="0" applyNumberFormat="1" applyFont="1" applyAlignment="1" applyProtection="1">
      <alignment horizontal="right" vertical="center"/>
    </xf>
    <xf numFmtId="0" fontId="57" fillId="0" borderId="0" xfId="0" applyFont="1" applyAlignment="1" applyProtection="1">
      <alignment vertical="center"/>
    </xf>
    <xf numFmtId="0" fontId="56" fillId="0" borderId="0" xfId="0" applyFont="1" applyAlignment="1" applyProtection="1">
      <alignment horizontal="right" vertical="center" wrapText="1"/>
    </xf>
    <xf numFmtId="0" fontId="56" fillId="0" borderId="0" xfId="300" applyFont="1" applyAlignment="1" applyProtection="1">
      <alignment horizontal="right" wrapText="1"/>
    </xf>
    <xf numFmtId="189" fontId="56" fillId="0" borderId="0" xfId="300" applyNumberFormat="1" applyFont="1" applyAlignment="1" applyProtection="1">
      <alignment horizontal="right"/>
    </xf>
    <xf numFmtId="0" fontId="57" fillId="0" borderId="30" xfId="0" applyFont="1" applyBorder="1" applyAlignment="1" applyProtection="1">
      <alignment vertical="center" wrapText="1"/>
    </xf>
    <xf numFmtId="186" fontId="56" fillId="0" borderId="33" xfId="0" applyNumberFormat="1" applyFont="1" applyBorder="1" applyAlignment="1" applyProtection="1">
      <alignment horizontal="right"/>
    </xf>
    <xf numFmtId="0" fontId="56" fillId="0" borderId="0" xfId="0" applyFont="1" applyAlignment="1" applyProtection="1">
      <alignment vertical="center"/>
    </xf>
    <xf numFmtId="0" fontId="57" fillId="0" borderId="33" xfId="0" applyFont="1" applyBorder="1" applyAlignment="1" applyProtection="1">
      <alignment vertical="center"/>
    </xf>
    <xf numFmtId="0" fontId="57" fillId="0" borderId="0" xfId="0" applyFont="1" applyAlignment="1" applyProtection="1">
      <alignment horizontal="center" vertical="center"/>
    </xf>
    <xf numFmtId="0" fontId="56" fillId="0" borderId="0" xfId="0" applyFont="1" applyAlignment="1" applyProtection="1">
      <alignment horizontal="right" vertical="center"/>
    </xf>
    <xf numFmtId="0" fontId="66" fillId="0" borderId="0" xfId="0" applyFont="1" applyAlignment="1" applyProtection="1">
      <alignment vertical="center" wrapText="1"/>
    </xf>
    <xf numFmtId="0" fontId="54" fillId="0" borderId="0" xfId="0" applyFont="1" applyAlignment="1" applyProtection="1">
      <alignment horizontal="center" vertical="center"/>
    </xf>
    <xf numFmtId="0" fontId="54" fillId="0" borderId="0" xfId="0" applyFont="1" applyAlignment="1" applyProtection="1">
      <alignment vertical="center"/>
    </xf>
    <xf numFmtId="192" fontId="54" fillId="0" borderId="0" xfId="0" applyNumberFormat="1" applyFont="1" applyAlignment="1" applyProtection="1">
      <alignment horizontal="right" vertical="center"/>
    </xf>
    <xf numFmtId="0" fontId="54" fillId="0" borderId="0" xfId="0" applyFont="1" applyAlignment="1" applyProtection="1">
      <alignment vertical="center" wrapText="1"/>
    </xf>
    <xf numFmtId="0" fontId="54" fillId="0" borderId="0" xfId="0" applyFont="1" applyAlignment="1" applyProtection="1">
      <alignment horizontal="right" vertical="center"/>
    </xf>
    <xf numFmtId="0" fontId="56" fillId="0" borderId="29" xfId="0" applyFont="1" applyBorder="1" applyProtection="1"/>
    <xf numFmtId="0" fontId="54" fillId="0" borderId="30" xfId="0" applyFont="1" applyBorder="1" applyAlignment="1" applyProtection="1">
      <alignment vertical="center"/>
    </xf>
    <xf numFmtId="0" fontId="54" fillId="0" borderId="30" xfId="0" applyFont="1" applyBorder="1" applyAlignment="1" applyProtection="1">
      <alignment horizontal="right" vertical="center"/>
    </xf>
    <xf numFmtId="192" fontId="55" fillId="0" borderId="32" xfId="0" applyNumberFormat="1" applyFont="1" applyBorder="1" applyAlignment="1" applyProtection="1">
      <alignment horizontal="right" vertical="center"/>
    </xf>
    <xf numFmtId="0" fontId="54" fillId="0" borderId="0" xfId="0" applyFont="1" applyAlignment="1" applyProtection="1">
      <alignment horizontal="right"/>
    </xf>
    <xf numFmtId="186" fontId="54" fillId="0" borderId="0" xfId="0" applyNumberFormat="1" applyFont="1" applyProtection="1"/>
    <xf numFmtId="0" fontId="54" fillId="0" borderId="40" xfId="0" applyFont="1" applyBorder="1" applyAlignment="1" applyProtection="1">
      <alignment vertical="center" wrapText="1"/>
    </xf>
    <xf numFmtId="0" fontId="54" fillId="0" borderId="40" xfId="0" applyFont="1" applyBorder="1" applyAlignment="1" applyProtection="1">
      <alignment horizontal="right" vertical="center"/>
    </xf>
    <xf numFmtId="0" fontId="54" fillId="0" borderId="40" xfId="0" applyFont="1" applyBorder="1" applyAlignment="1" applyProtection="1">
      <alignment vertical="center"/>
    </xf>
    <xf numFmtId="192" fontId="54" fillId="0" borderId="40" xfId="0" applyNumberFormat="1" applyFont="1" applyBorder="1" applyAlignment="1" applyProtection="1">
      <alignment horizontal="right" vertical="center"/>
    </xf>
    <xf numFmtId="192" fontId="55" fillId="0" borderId="41" xfId="0" applyNumberFormat="1" applyFont="1" applyBorder="1" applyAlignment="1" applyProtection="1">
      <alignment horizontal="right" vertical="center"/>
    </xf>
    <xf numFmtId="0" fontId="56" fillId="0" borderId="0" xfId="0" applyFont="1" applyBorder="1" applyAlignment="1">
      <alignment vertical="top" wrapText="1"/>
    </xf>
    <xf numFmtId="0" fontId="57" fillId="0" borderId="0" xfId="0" applyFont="1" applyBorder="1" applyAlignment="1">
      <alignment vertical="top" wrapText="1"/>
    </xf>
    <xf numFmtId="0" fontId="56" fillId="0" borderId="0" xfId="0" applyFont="1" applyBorder="1" applyAlignment="1">
      <alignment horizontal="left" vertical="top" wrapText="1"/>
    </xf>
  </cellXfs>
  <cellStyles count="679">
    <cellStyle name="20 % – Poudarek1 2" xfId="2"/>
    <cellStyle name="20 % – Poudarek1 2 2" xfId="3"/>
    <cellStyle name="20 % – Poudarek1 3" xfId="4"/>
    <cellStyle name="20 % – Poudarek2 2" xfId="5"/>
    <cellStyle name="20 % – Poudarek2 2 2" xfId="6"/>
    <cellStyle name="20 % – Poudarek2 3" xfId="7"/>
    <cellStyle name="20 % – Poudarek3 2" xfId="8"/>
    <cellStyle name="20 % – Poudarek3 2 2" xfId="9"/>
    <cellStyle name="20 % – Poudarek3 3" xfId="10"/>
    <cellStyle name="20 % – Poudarek4 2" xfId="11"/>
    <cellStyle name="20 % – Poudarek4 2 2" xfId="12"/>
    <cellStyle name="20 % – Poudarek4 3" xfId="13"/>
    <cellStyle name="20 % – Poudarek5 2" xfId="14"/>
    <cellStyle name="20 % – Poudarek5 3" xfId="15"/>
    <cellStyle name="20 % – Poudarek6 2" xfId="16"/>
    <cellStyle name="20 % – Poudarek6 2 2" xfId="17"/>
    <cellStyle name="20 % – Poudarek6 3" xfId="18"/>
    <cellStyle name="40 % – Poudarek1 2" xfId="19"/>
    <cellStyle name="40 % – Poudarek1 2 2" xfId="20"/>
    <cellStyle name="40 % – Poudarek1 3" xfId="21"/>
    <cellStyle name="40 % – Poudarek2 2" xfId="22"/>
    <cellStyle name="40 % – Poudarek2 3" xfId="23"/>
    <cellStyle name="40 % – Poudarek3 2" xfId="24"/>
    <cellStyle name="40 % – Poudarek3 2 2" xfId="25"/>
    <cellStyle name="40 % – Poudarek3 3" xfId="26"/>
    <cellStyle name="40 % – Poudarek4 2" xfId="27"/>
    <cellStyle name="40 % – Poudarek4 2 2" xfId="28"/>
    <cellStyle name="40 % – Poudarek4 3" xfId="29"/>
    <cellStyle name="40 % – Poudarek5 2" xfId="30"/>
    <cellStyle name="40 % – Poudarek5 2 2" xfId="31"/>
    <cellStyle name="40 % – Poudarek5 3" xfId="32"/>
    <cellStyle name="40 % – Poudarek6 2" xfId="33"/>
    <cellStyle name="40 % – Poudarek6 2 2" xfId="34"/>
    <cellStyle name="40 % – Poudarek6 3" xfId="35"/>
    <cellStyle name="60 % – Poudarek1 2" xfId="36"/>
    <cellStyle name="60 % – Poudarek1 2 2" xfId="37"/>
    <cellStyle name="60 % – Poudarek1 3" xfId="38"/>
    <cellStyle name="60 % – Poudarek2 2" xfId="39"/>
    <cellStyle name="60 % – Poudarek2 2 2" xfId="40"/>
    <cellStyle name="60 % – Poudarek2 3" xfId="41"/>
    <cellStyle name="60 % – Poudarek3 2" xfId="42"/>
    <cellStyle name="60 % – Poudarek3 2 2" xfId="43"/>
    <cellStyle name="60 % – Poudarek3 3" xfId="44"/>
    <cellStyle name="60 % – Poudarek4 2" xfId="45"/>
    <cellStyle name="60 % – Poudarek4 2 2" xfId="46"/>
    <cellStyle name="60 % – Poudarek4 3" xfId="47"/>
    <cellStyle name="60 % – Poudarek5 2" xfId="48"/>
    <cellStyle name="60 % – Poudarek5 2 2" xfId="49"/>
    <cellStyle name="60 % – Poudarek5 3" xfId="50"/>
    <cellStyle name="60 % – Poudarek6 2" xfId="51"/>
    <cellStyle name="60 % – Poudarek6 2 2" xfId="52"/>
    <cellStyle name="60 % – Poudarek6 3" xfId="53"/>
    <cellStyle name="Accent1" xfId="54"/>
    <cellStyle name="Accent1 - 20%" xfId="55"/>
    <cellStyle name="Accent1 - 20% 2" xfId="56"/>
    <cellStyle name="Accent1 - 40%" xfId="57"/>
    <cellStyle name="Accent1 - 40% 2" xfId="58"/>
    <cellStyle name="Accent1 - 60%" xfId="59"/>
    <cellStyle name="Accent1 - 60% 2" xfId="60"/>
    <cellStyle name="Accent2" xfId="61"/>
    <cellStyle name="Accent2 - 20%" xfId="62"/>
    <cellStyle name="Accent2 - 20% 2" xfId="63"/>
    <cellStyle name="Accent2 - 40%" xfId="64"/>
    <cellStyle name="Accent2 - 40% 2" xfId="65"/>
    <cellStyle name="Accent2 - 60%" xfId="66"/>
    <cellStyle name="Accent2 - 60% 2" xfId="67"/>
    <cellStyle name="Accent3" xfId="68"/>
    <cellStyle name="Accent3 - 20%" xfId="69"/>
    <cellStyle name="Accent3 - 20% 2" xfId="70"/>
    <cellStyle name="Accent3 - 40%" xfId="71"/>
    <cellStyle name="Accent3 - 40% 2" xfId="72"/>
    <cellStyle name="Accent3 - 60%" xfId="73"/>
    <cellStyle name="Accent3 - 60% 2" xfId="74"/>
    <cellStyle name="Accent4" xfId="75"/>
    <cellStyle name="Accent4 - 20%" xfId="76"/>
    <cellStyle name="Accent4 - 20% 2" xfId="77"/>
    <cellStyle name="Accent4 - 40%" xfId="78"/>
    <cellStyle name="Accent4 - 40% 2" xfId="79"/>
    <cellStyle name="Accent4 - 60%" xfId="80"/>
    <cellStyle name="Accent4 - 60% 2" xfId="81"/>
    <cellStyle name="Accent5" xfId="82"/>
    <cellStyle name="Accent5 - 20%" xfId="83"/>
    <cellStyle name="Accent5 - 20% 2" xfId="84"/>
    <cellStyle name="Accent5 - 40%" xfId="85"/>
    <cellStyle name="Accent5 - 40% 2" xfId="86"/>
    <cellStyle name="Accent5 - 60%" xfId="87"/>
    <cellStyle name="Accent5 - 60% 2" xfId="88"/>
    <cellStyle name="Accent6" xfId="89"/>
    <cellStyle name="Accent6 - 20%" xfId="90"/>
    <cellStyle name="Accent6 - 20% 2" xfId="91"/>
    <cellStyle name="Accent6 - 40%" xfId="92"/>
    <cellStyle name="Accent6 - 40% 2" xfId="93"/>
    <cellStyle name="Accent6 - 60%" xfId="94"/>
    <cellStyle name="Accent6 - 60% 2" xfId="95"/>
    <cellStyle name="Background" xfId="96"/>
    <cellStyle name="Background 2" xfId="97"/>
    <cellStyle name="Background 3" xfId="98"/>
    <cellStyle name="Background 3 2" xfId="99"/>
    <cellStyle name="Bad 1" xfId="100"/>
    <cellStyle name="Calculation" xfId="101"/>
    <cellStyle name="Card" xfId="102"/>
    <cellStyle name="Card 2" xfId="103"/>
    <cellStyle name="Card 3" xfId="104"/>
    <cellStyle name="Card 3 2" xfId="105"/>
    <cellStyle name="Card B" xfId="106"/>
    <cellStyle name="Card B 2" xfId="107"/>
    <cellStyle name="Card B 3" xfId="108"/>
    <cellStyle name="Card B 3 2" xfId="109"/>
    <cellStyle name="Card BL" xfId="110"/>
    <cellStyle name="Card BL 2" xfId="111"/>
    <cellStyle name="Card BL 3" xfId="112"/>
    <cellStyle name="Card BL 3 2" xfId="113"/>
    <cellStyle name="Card BR" xfId="114"/>
    <cellStyle name="Card BR 2" xfId="115"/>
    <cellStyle name="Card BR 3" xfId="116"/>
    <cellStyle name="Card BR 3 2" xfId="117"/>
    <cellStyle name="Card L" xfId="118"/>
    <cellStyle name="Card L 2" xfId="119"/>
    <cellStyle name="Card L 3" xfId="120"/>
    <cellStyle name="Card L 3 2" xfId="121"/>
    <cellStyle name="Card R" xfId="122"/>
    <cellStyle name="Card R 2" xfId="123"/>
    <cellStyle name="Card R 3" xfId="124"/>
    <cellStyle name="Card R 3 2" xfId="125"/>
    <cellStyle name="Card T" xfId="126"/>
    <cellStyle name="Card T 2" xfId="127"/>
    <cellStyle name="Card T 3" xfId="128"/>
    <cellStyle name="Card T 3 2" xfId="129"/>
    <cellStyle name="Card TL" xfId="130"/>
    <cellStyle name="Card TL 2" xfId="131"/>
    <cellStyle name="Card TL 3" xfId="132"/>
    <cellStyle name="Card TL 3 2" xfId="133"/>
    <cellStyle name="Card TR" xfId="134"/>
    <cellStyle name="Card TR 2" xfId="135"/>
    <cellStyle name="Card TR 3" xfId="136"/>
    <cellStyle name="Card TR 3 2" xfId="137"/>
    <cellStyle name="Card_obrtna dela" xfId="138"/>
    <cellStyle name="Check Cell" xfId="139"/>
    <cellStyle name="Column Header" xfId="140"/>
    <cellStyle name="Column Header 2" xfId="141"/>
    <cellStyle name="Column Header 3" xfId="142"/>
    <cellStyle name="Column Header 3 2" xfId="143"/>
    <cellStyle name="Comma 2" xfId="144"/>
    <cellStyle name="Comma 2 2" xfId="145"/>
    <cellStyle name="Comma 2 3" xfId="146"/>
    <cellStyle name="Date" xfId="147"/>
    <cellStyle name="Date 2" xfId="148"/>
    <cellStyle name="Dobro 2" xfId="149"/>
    <cellStyle name="Dobro 2 2" xfId="150"/>
    <cellStyle name="Dobro 3" xfId="151"/>
    <cellStyle name="Emphasis 1" xfId="152"/>
    <cellStyle name="Emphasis 1 2" xfId="153"/>
    <cellStyle name="Emphasis 2" xfId="154"/>
    <cellStyle name="Emphasis 2 2" xfId="155"/>
    <cellStyle name="Emphasis 3" xfId="156"/>
    <cellStyle name="Emphasis 3 2" xfId="157"/>
    <cellStyle name="Euro" xfId="158"/>
    <cellStyle name="Explanatory Text" xfId="159"/>
    <cellStyle name="Fixed" xfId="160"/>
    <cellStyle name="Fixed 2" xfId="161"/>
    <cellStyle name="Heading 1 2" xfId="162"/>
    <cellStyle name="Heading 2 3" xfId="163"/>
    <cellStyle name="Heading 3" xfId="164"/>
    <cellStyle name="Heading 4" xfId="165"/>
    <cellStyle name="Heading1" xfId="166"/>
    <cellStyle name="Heading1 2" xfId="167"/>
    <cellStyle name="Heading2" xfId="168"/>
    <cellStyle name="Heading2 2" xfId="169"/>
    <cellStyle name="Hiperpovezava 2" xfId="170"/>
    <cellStyle name="Input" xfId="171"/>
    <cellStyle name="Item" xfId="172"/>
    <cellStyle name="Izhod 2" xfId="173"/>
    <cellStyle name="Izhod 2 2" xfId="174"/>
    <cellStyle name="Izhod 3" xfId="175"/>
    <cellStyle name="Izhod 3 2" xfId="176"/>
    <cellStyle name="Keš" xfId="177"/>
    <cellStyle name="Keš 2" xfId="178"/>
    <cellStyle name="Keš 3" xfId="179"/>
    <cellStyle name="Linked Cell" xfId="180"/>
    <cellStyle name="Naslov 1 2" xfId="181"/>
    <cellStyle name="Naslov 1 3" xfId="182"/>
    <cellStyle name="Naslov 2 2" xfId="183"/>
    <cellStyle name="Naslov 2 3" xfId="184"/>
    <cellStyle name="Naslov 3 2" xfId="185"/>
    <cellStyle name="Naslov 3 3" xfId="186"/>
    <cellStyle name="Naslov 4 2" xfId="187"/>
    <cellStyle name="Naslov 4 3" xfId="188"/>
    <cellStyle name="Naslov 5" xfId="189"/>
    <cellStyle name="Naslov 5 2" xfId="190"/>
    <cellStyle name="Naslov 6" xfId="191"/>
    <cellStyle name="Navadno" xfId="0" builtinId="0"/>
    <cellStyle name="Navadno 10" xfId="192"/>
    <cellStyle name="Navadno 10 2" xfId="193"/>
    <cellStyle name="Navadno 10 3" xfId="194"/>
    <cellStyle name="Navadno 10 4" xfId="195"/>
    <cellStyle name="Navadno 100" xfId="196"/>
    <cellStyle name="Navadno 101" xfId="197"/>
    <cellStyle name="Navadno 102" xfId="198"/>
    <cellStyle name="Navadno 103" xfId="199"/>
    <cellStyle name="Navadno 104" xfId="200"/>
    <cellStyle name="Navadno 105" xfId="201"/>
    <cellStyle name="Navadno 106" xfId="202"/>
    <cellStyle name="Navadno 107" xfId="203"/>
    <cellStyle name="Navadno 108" xfId="204"/>
    <cellStyle name="Navadno 109" xfId="205"/>
    <cellStyle name="Navadno 11" xfId="206"/>
    <cellStyle name="Navadno 11 2" xfId="207"/>
    <cellStyle name="Navadno 11 2 2" xfId="208"/>
    <cellStyle name="Navadno 11 2 3" xfId="209"/>
    <cellStyle name="Navadno 11 2 4" xfId="210"/>
    <cellStyle name="Navadno 11 3" xfId="211"/>
    <cellStyle name="Navadno 110" xfId="212"/>
    <cellStyle name="Navadno 111" xfId="213"/>
    <cellStyle name="Navadno 112" xfId="214"/>
    <cellStyle name="Navadno 113" xfId="215"/>
    <cellStyle name="Navadno 114" xfId="216"/>
    <cellStyle name="Navadno 115" xfId="217"/>
    <cellStyle name="Navadno 116" xfId="218"/>
    <cellStyle name="Navadno 117" xfId="219"/>
    <cellStyle name="Navadno 118" xfId="220"/>
    <cellStyle name="Navadno 119" xfId="221"/>
    <cellStyle name="Navadno 12" xfId="222"/>
    <cellStyle name="Navadno 12 2" xfId="223"/>
    <cellStyle name="Navadno 12 3" xfId="224"/>
    <cellStyle name="Navadno 12 4" xfId="225"/>
    <cellStyle name="Navadno 120" xfId="226"/>
    <cellStyle name="Navadno 121" xfId="227"/>
    <cellStyle name="Navadno 122" xfId="228"/>
    <cellStyle name="Navadno 123" xfId="229"/>
    <cellStyle name="Navadno 124" xfId="230"/>
    <cellStyle name="Navadno 125" xfId="231"/>
    <cellStyle name="Navadno 126" xfId="232"/>
    <cellStyle name="Navadno 127" xfId="233"/>
    <cellStyle name="Navadno 128" xfId="234"/>
    <cellStyle name="Navadno 129" xfId="235"/>
    <cellStyle name="Navadno 13" xfId="236"/>
    <cellStyle name="Navadno 13 2" xfId="237"/>
    <cellStyle name="Navadno 13 3" xfId="238"/>
    <cellStyle name="Navadno 130" xfId="239"/>
    <cellStyle name="Navadno 131" xfId="240"/>
    <cellStyle name="Navadno 132" xfId="241"/>
    <cellStyle name="Navadno 133" xfId="242"/>
    <cellStyle name="Navadno 134" xfId="243"/>
    <cellStyle name="Navadno 135" xfId="244"/>
    <cellStyle name="Navadno 136" xfId="245"/>
    <cellStyle name="Navadno 137" xfId="246"/>
    <cellStyle name="Navadno 138" xfId="247"/>
    <cellStyle name="Navadno 139" xfId="248"/>
    <cellStyle name="Navadno 14" xfId="249"/>
    <cellStyle name="Navadno 140" xfId="250"/>
    <cellStyle name="Navadno 141" xfId="251"/>
    <cellStyle name="Navadno 142" xfId="252"/>
    <cellStyle name="Navadno 143" xfId="253"/>
    <cellStyle name="Navadno 144" xfId="254"/>
    <cellStyle name="Navadno 145" xfId="255"/>
    <cellStyle name="Navadno 146" xfId="256"/>
    <cellStyle name="Navadno 147" xfId="257"/>
    <cellStyle name="Navadno 148" xfId="258"/>
    <cellStyle name="Navadno 149" xfId="259"/>
    <cellStyle name="Navadno 15" xfId="260"/>
    <cellStyle name="Navadno 150" xfId="261"/>
    <cellStyle name="Navadno 151" xfId="262"/>
    <cellStyle name="Navadno 152" xfId="263"/>
    <cellStyle name="Navadno 153" xfId="264"/>
    <cellStyle name="Navadno 154" xfId="265"/>
    <cellStyle name="Navadno 155" xfId="266"/>
    <cellStyle name="Navadno 156" xfId="267"/>
    <cellStyle name="Navadno 157" xfId="268"/>
    <cellStyle name="Navadno 158" xfId="269"/>
    <cellStyle name="Navadno 159" xfId="270"/>
    <cellStyle name="Navadno 16" xfId="271"/>
    <cellStyle name="Navadno 160" xfId="272"/>
    <cellStyle name="Navadno 161" xfId="273"/>
    <cellStyle name="Navadno 162" xfId="274"/>
    <cellStyle name="Navadno 163" xfId="275"/>
    <cellStyle name="Navadno 17" xfId="276"/>
    <cellStyle name="Navadno 18" xfId="277"/>
    <cellStyle name="Navadno 19" xfId="278"/>
    <cellStyle name="Navadno 2" xfId="279"/>
    <cellStyle name="Navadno 2 10" xfId="280"/>
    <cellStyle name="Navadno 2 2" xfId="281"/>
    <cellStyle name="Navadno 2 2 2" xfId="282"/>
    <cellStyle name="Navadno 2 2 2 2" xfId="283"/>
    <cellStyle name="Navadno 2 2 2 3" xfId="284"/>
    <cellStyle name="Navadno 2 2 2 4" xfId="285"/>
    <cellStyle name="Navadno 2 2 2 5" xfId="286"/>
    <cellStyle name="Navadno 2 2 3" xfId="287"/>
    <cellStyle name="Navadno 2 2 3 2" xfId="288"/>
    <cellStyle name="Navadno 2 2 3 2 2" xfId="289"/>
    <cellStyle name="Navadno 2 2 3 2 3" xfId="290"/>
    <cellStyle name="Navadno 2 2 3 3" xfId="291"/>
    <cellStyle name="Navadno 2 2 3 4" xfId="292"/>
    <cellStyle name="Navadno 2 2 3 4 2" xfId="293"/>
    <cellStyle name="Navadno 2 2 3 5" xfId="294"/>
    <cellStyle name="Navadno 2 2 3 5 2" xfId="295"/>
    <cellStyle name="Navadno 2 2 4" xfId="296"/>
    <cellStyle name="Navadno 2 2 5" xfId="297"/>
    <cellStyle name="Navadno 2 2 6" xfId="298"/>
    <cellStyle name="Navadno 2 2_0.0 SPLOŠNE ZAHTEVE" xfId="299"/>
    <cellStyle name="Navadno 2 3" xfId="300"/>
    <cellStyle name="Navadno 2 3 2" xfId="301"/>
    <cellStyle name="Navadno 2 3 3" xfId="302"/>
    <cellStyle name="Navadno 2 3 3 2" xfId="303"/>
    <cellStyle name="Navadno 2 3 4" xfId="304"/>
    <cellStyle name="Navadno 2 3 5" xfId="305"/>
    <cellStyle name="Navadno 2 4" xfId="306"/>
    <cellStyle name="Navadno 2 4 2" xfId="307"/>
    <cellStyle name="Navadno 2 4 3" xfId="308"/>
    <cellStyle name="Navadno 2 5" xfId="309"/>
    <cellStyle name="Navadno 2 5 2" xfId="310"/>
    <cellStyle name="Navadno 2 5_1.1.FEKALNA KAN." xfId="311"/>
    <cellStyle name="Navadno 2 6" xfId="312"/>
    <cellStyle name="Navadno 2 6 2" xfId="313"/>
    <cellStyle name="Navadno 2 7" xfId="314"/>
    <cellStyle name="Navadno 2 8" xfId="315"/>
    <cellStyle name="Navadno 2 9" xfId="316"/>
    <cellStyle name="Navadno 2_0.0 SPLOŠNE ZAHTEVE" xfId="329"/>
    <cellStyle name="Navadno 20" xfId="317"/>
    <cellStyle name="Navadno 21" xfId="318"/>
    <cellStyle name="Navadno 22" xfId="319"/>
    <cellStyle name="Navadno 23" xfId="320"/>
    <cellStyle name="Navadno 24" xfId="321"/>
    <cellStyle name="Navadno 25" xfId="322"/>
    <cellStyle name="Navadno 25 2" xfId="323"/>
    <cellStyle name="Navadno 25_0.0 SPLOŠNE ZAHTEVE" xfId="324"/>
    <cellStyle name="Navadno 26" xfId="325"/>
    <cellStyle name="Navadno 27" xfId="326"/>
    <cellStyle name="Navadno 28" xfId="327"/>
    <cellStyle name="Navadno 29" xfId="328"/>
    <cellStyle name="Navadno 3" xfId="330"/>
    <cellStyle name="Navadno 3 2" xfId="331"/>
    <cellStyle name="Navadno 3 2 2" xfId="332"/>
    <cellStyle name="Navadno 3 2 3" xfId="333"/>
    <cellStyle name="Navadno 3 2 3 2" xfId="334"/>
    <cellStyle name="Navadno 3 2 4" xfId="335"/>
    <cellStyle name="Navadno 3 3" xfId="336"/>
    <cellStyle name="Navadno 3 4" xfId="337"/>
    <cellStyle name="Navadno 3 5" xfId="338"/>
    <cellStyle name="Navadno 3_6 Poglavje-ponudbeni predračun_ČN-BELTINCI" xfId="349"/>
    <cellStyle name="Navadno 30" xfId="339"/>
    <cellStyle name="Navadno 31" xfId="340"/>
    <cellStyle name="Navadno 32" xfId="341"/>
    <cellStyle name="Navadno 33" xfId="342"/>
    <cellStyle name="Navadno 34" xfId="343"/>
    <cellStyle name="Navadno 35" xfId="344"/>
    <cellStyle name="Navadno 36" xfId="345"/>
    <cellStyle name="Navadno 37" xfId="346"/>
    <cellStyle name="Navadno 38" xfId="347"/>
    <cellStyle name="Navadno 39" xfId="348"/>
    <cellStyle name="Navadno 4" xfId="350"/>
    <cellStyle name="Navadno 4 10" xfId="351"/>
    <cellStyle name="Navadno 4 2" xfId="352"/>
    <cellStyle name="Navadno 4 2 2" xfId="353"/>
    <cellStyle name="Navadno 4 2 3" xfId="354"/>
    <cellStyle name="Navadno 4 2 3 2" xfId="355"/>
    <cellStyle name="Navadno 4 3" xfId="356"/>
    <cellStyle name="Navadno 4 3 2" xfId="357"/>
    <cellStyle name="Navadno 4 3_0.0 SPLOŠNE ZAHTEVE" xfId="358"/>
    <cellStyle name="Navadno 4 4" xfId="359"/>
    <cellStyle name="Navadno 4 4 2" xfId="360"/>
    <cellStyle name="Navadno 4 5" xfId="361"/>
    <cellStyle name="Navadno 4 6" xfId="362"/>
    <cellStyle name="Navadno 4 7" xfId="363"/>
    <cellStyle name="Navadno 4 8" xfId="364"/>
    <cellStyle name="Navadno 4 9" xfId="365"/>
    <cellStyle name="Navadno 4_0.0 SPLOŠNE ZAHTEVE" xfId="376"/>
    <cellStyle name="Navadno 40" xfId="366"/>
    <cellStyle name="Navadno 41" xfId="367"/>
    <cellStyle name="Navadno 42" xfId="368"/>
    <cellStyle name="Navadno 43" xfId="369"/>
    <cellStyle name="Navadno 44" xfId="370"/>
    <cellStyle name="Navadno 45" xfId="371"/>
    <cellStyle name="Navadno 46" xfId="372"/>
    <cellStyle name="Navadno 47" xfId="373"/>
    <cellStyle name="Navadno 48" xfId="374"/>
    <cellStyle name="Navadno 49" xfId="375"/>
    <cellStyle name="Navadno 5" xfId="377"/>
    <cellStyle name="Navadno 5 2" xfId="378"/>
    <cellStyle name="Navadno 5 2 2" xfId="379"/>
    <cellStyle name="Navadno 5 2 3" xfId="380"/>
    <cellStyle name="Navadno 5 2 3 2" xfId="381"/>
    <cellStyle name="Navadno 5 2 4" xfId="382"/>
    <cellStyle name="Navadno 5 3" xfId="383"/>
    <cellStyle name="Navadno 5 3 2" xfId="384"/>
    <cellStyle name="Navadno 5 4" xfId="385"/>
    <cellStyle name="Navadno 5 5" xfId="386"/>
    <cellStyle name="Navadno 5 6" xfId="387"/>
    <cellStyle name="Navadno 5_0.0 SPLOŠNE ZAHTEVE" xfId="398"/>
    <cellStyle name="Navadno 50" xfId="388"/>
    <cellStyle name="Navadno 51" xfId="389"/>
    <cellStyle name="Navadno 52" xfId="390"/>
    <cellStyle name="Navadno 53" xfId="391"/>
    <cellStyle name="Navadno 54" xfId="392"/>
    <cellStyle name="Navadno 55" xfId="393"/>
    <cellStyle name="Navadno 56" xfId="394"/>
    <cellStyle name="Navadno 57" xfId="395"/>
    <cellStyle name="Navadno 58" xfId="396"/>
    <cellStyle name="Navadno 59" xfId="397"/>
    <cellStyle name="Navadno 6" xfId="399"/>
    <cellStyle name="Navadno 6 2" xfId="400"/>
    <cellStyle name="Navadno 6 2 2" xfId="401"/>
    <cellStyle name="Navadno 6 2 3" xfId="402"/>
    <cellStyle name="Navadno 6 2 3 2" xfId="403"/>
    <cellStyle name="Navadno 6 2 4" xfId="404"/>
    <cellStyle name="Navadno 6 2 5" xfId="405"/>
    <cellStyle name="Navadno 6 3" xfId="406"/>
    <cellStyle name="Navadno 6 4" xfId="407"/>
    <cellStyle name="Navadno 6 5" xfId="408"/>
    <cellStyle name="Navadno 60" xfId="409"/>
    <cellStyle name="Navadno 61" xfId="410"/>
    <cellStyle name="Navadno 62" xfId="411"/>
    <cellStyle name="Navadno 63" xfId="412"/>
    <cellStyle name="Navadno 64" xfId="413"/>
    <cellStyle name="Navadno 65" xfId="414"/>
    <cellStyle name="Navadno 66" xfId="415"/>
    <cellStyle name="Navadno 67" xfId="416"/>
    <cellStyle name="Navadno 68" xfId="417"/>
    <cellStyle name="Navadno 69" xfId="418"/>
    <cellStyle name="Navadno 7" xfId="419"/>
    <cellStyle name="Navadno 7 2" xfId="420"/>
    <cellStyle name="Navadno 7 3" xfId="421"/>
    <cellStyle name="Navadno 7 4" xfId="422"/>
    <cellStyle name="Navadno 7 5" xfId="423"/>
    <cellStyle name="Navadno 70" xfId="424"/>
    <cellStyle name="Navadno 71" xfId="425"/>
    <cellStyle name="Navadno 72" xfId="426"/>
    <cellStyle name="Navadno 73" xfId="427"/>
    <cellStyle name="Navadno 74" xfId="428"/>
    <cellStyle name="Navadno 75" xfId="429"/>
    <cellStyle name="Navadno 76" xfId="430"/>
    <cellStyle name="Navadno 77" xfId="431"/>
    <cellStyle name="Navadno 78" xfId="432"/>
    <cellStyle name="Navadno 79" xfId="433"/>
    <cellStyle name="Navadno 8" xfId="434"/>
    <cellStyle name="Navadno 8 2" xfId="435"/>
    <cellStyle name="Navadno 8 2 2" xfId="436"/>
    <cellStyle name="Navadno 8 2 2 2" xfId="437"/>
    <cellStyle name="Navadno 8 2 3" xfId="438"/>
    <cellStyle name="Navadno 8 2 4" xfId="439"/>
    <cellStyle name="Navadno 8 3" xfId="440"/>
    <cellStyle name="Navadno 8 4" xfId="441"/>
    <cellStyle name="Navadno 8 4 2" xfId="442"/>
    <cellStyle name="Navadno 8 5" xfId="443"/>
    <cellStyle name="Navadno 8 6" xfId="444"/>
    <cellStyle name="Navadno 8 7" xfId="445"/>
    <cellStyle name="Navadno 80" xfId="446"/>
    <cellStyle name="Navadno 81" xfId="447"/>
    <cellStyle name="Navadno 82" xfId="448"/>
    <cellStyle name="Navadno 83" xfId="449"/>
    <cellStyle name="Navadno 84" xfId="450"/>
    <cellStyle name="Navadno 85" xfId="451"/>
    <cellStyle name="Navadno 86" xfId="452"/>
    <cellStyle name="Navadno 87" xfId="453"/>
    <cellStyle name="Navadno 88" xfId="454"/>
    <cellStyle name="Navadno 89" xfId="455"/>
    <cellStyle name="Navadno 9" xfId="456"/>
    <cellStyle name="Navadno 9 2" xfId="457"/>
    <cellStyle name="Navadno 90" xfId="458"/>
    <cellStyle name="Navadno 91" xfId="459"/>
    <cellStyle name="Navadno 92" xfId="460"/>
    <cellStyle name="Navadno 93" xfId="461"/>
    <cellStyle name="Navadno 94" xfId="462"/>
    <cellStyle name="Navadno 95" xfId="463"/>
    <cellStyle name="Navadno 96" xfId="464"/>
    <cellStyle name="Navadno 97" xfId="465"/>
    <cellStyle name="Navadno 98" xfId="466"/>
    <cellStyle name="Navadno 99" xfId="467"/>
    <cellStyle name="Navadno_List1" xfId="468"/>
    <cellStyle name="Navadno_popis-splošno-zun.ured" xfId="469"/>
    <cellStyle name="Navadno_Splošni pogoji" xfId="470"/>
    <cellStyle name="Navadno_VODA-SENCUR" xfId="471"/>
    <cellStyle name="Neutral 4" xfId="472"/>
    <cellStyle name="Nevtralno 2" xfId="473"/>
    <cellStyle name="Nevtralno 3" xfId="474"/>
    <cellStyle name="Nivo_1_GlNaslov" xfId="475"/>
    <cellStyle name="Normal 2" xfId="476"/>
    <cellStyle name="Normal 2 10" xfId="477"/>
    <cellStyle name="normal 2 11" xfId="478"/>
    <cellStyle name="normal 2 12" xfId="479"/>
    <cellStyle name="normal 2 13" xfId="480"/>
    <cellStyle name="normal 2 14" xfId="481"/>
    <cellStyle name="normal 2 15" xfId="482"/>
    <cellStyle name="normal 2 16" xfId="483"/>
    <cellStyle name="normal 2 17" xfId="484"/>
    <cellStyle name="normal 2 18" xfId="485"/>
    <cellStyle name="normal 2 19" xfId="486"/>
    <cellStyle name="Normal 2 2" xfId="487"/>
    <cellStyle name="normal 2 2 10" xfId="488"/>
    <cellStyle name="Normal 2 2 2" xfId="489"/>
    <cellStyle name="normal 2 2 3" xfId="490"/>
    <cellStyle name="normal 2 2 4" xfId="491"/>
    <cellStyle name="normal 2 2 5" xfId="492"/>
    <cellStyle name="normal 2 2 6" xfId="493"/>
    <cellStyle name="normal 2 2 7" xfId="494"/>
    <cellStyle name="normal 2 2 8" xfId="495"/>
    <cellStyle name="normal 2 2 9" xfId="496"/>
    <cellStyle name="normal 2 20" xfId="497"/>
    <cellStyle name="normal 2 21" xfId="498"/>
    <cellStyle name="normal 2 22" xfId="499"/>
    <cellStyle name="normal 2 23" xfId="500"/>
    <cellStyle name="normal 2 24" xfId="501"/>
    <cellStyle name="normal 2 25" xfId="502"/>
    <cellStyle name="normal 2 26" xfId="503"/>
    <cellStyle name="normal 2 3" xfId="504"/>
    <cellStyle name="Normal 2 4" xfId="505"/>
    <cellStyle name="Normal 2 5" xfId="506"/>
    <cellStyle name="Normal 2 6" xfId="507"/>
    <cellStyle name="Normal 2 7" xfId="508"/>
    <cellStyle name="Normal 2 8" xfId="509"/>
    <cellStyle name="Normal 2 9" xfId="510"/>
    <cellStyle name="Normal 2_T113830_POPIS_ŠOLA_PZI - MS" xfId="511"/>
    <cellStyle name="normal 3" xfId="512"/>
    <cellStyle name="normal 3 2" xfId="513"/>
    <cellStyle name="normal 3 2 2" xfId="514"/>
    <cellStyle name="normal 3 2 3" xfId="515"/>
    <cellStyle name="Normal 4" xfId="516"/>
    <cellStyle name="Normal_1_primer popisa del_DRR2_ ENA FAZA" xfId="517"/>
    <cellStyle name="Normal_SKUPNO" xfId="518"/>
    <cellStyle name="Note 2" xfId="519"/>
    <cellStyle name="Note 3" xfId="520"/>
    <cellStyle name="Note 4" xfId="521"/>
    <cellStyle name="Note 4 2" xfId="522"/>
    <cellStyle name="Note 5" xfId="523"/>
    <cellStyle name="Note 6" xfId="524"/>
    <cellStyle name="Note 7" xfId="525"/>
    <cellStyle name="Note 8" xfId="526"/>
    <cellStyle name="Odstotek 2" xfId="527"/>
    <cellStyle name="Opomba 2" xfId="528"/>
    <cellStyle name="Opomba 3" xfId="529"/>
    <cellStyle name="Opomba 4" xfId="530"/>
    <cellStyle name="Opomba 5" xfId="531"/>
    <cellStyle name="Opozorilo 2" xfId="532"/>
    <cellStyle name="Opozorilo 3" xfId="533"/>
    <cellStyle name="Output 2" xfId="534"/>
    <cellStyle name="Pojasnjevalno besedilo 2" xfId="535"/>
    <cellStyle name="Pojasnjevalno besedilo 3" xfId="536"/>
    <cellStyle name="Popis Evo" xfId="537"/>
    <cellStyle name="Poudarek1 2" xfId="538"/>
    <cellStyle name="Poudarek1 3" xfId="539"/>
    <cellStyle name="Poudarek2 2" xfId="540"/>
    <cellStyle name="Poudarek2 3" xfId="541"/>
    <cellStyle name="Poudarek3 2" xfId="542"/>
    <cellStyle name="Poudarek3 3" xfId="543"/>
    <cellStyle name="Poudarek4 2" xfId="544"/>
    <cellStyle name="Poudarek4 3" xfId="545"/>
    <cellStyle name="Poudarek5 2" xfId="546"/>
    <cellStyle name="Poudarek5 3" xfId="547"/>
    <cellStyle name="Poudarek6 2" xfId="548"/>
    <cellStyle name="Poudarek6 3" xfId="549"/>
    <cellStyle name="Povezana celica 2" xfId="550"/>
    <cellStyle name="Povezana celica 3" xfId="551"/>
    <cellStyle name="Preveri celico 2" xfId="552"/>
    <cellStyle name="Preveri celico 3" xfId="553"/>
    <cellStyle name="Računanje 2" xfId="554"/>
    <cellStyle name="Računanje 3" xfId="555"/>
    <cellStyle name="Sheet Title" xfId="556"/>
    <cellStyle name="Sheet Title 2" xfId="557"/>
    <cellStyle name="Slabo 2" xfId="558"/>
    <cellStyle name="Slabo 3" xfId="559"/>
    <cellStyle name="Slog 1" xfId="560"/>
    <cellStyle name="Slog 1 2" xfId="561"/>
    <cellStyle name="Slog 1 3" xfId="562"/>
    <cellStyle name="tekst-levo" xfId="563"/>
    <cellStyle name="tekst-levo 2" xfId="564"/>
    <cellStyle name="tekst-levo 3" xfId="565"/>
    <cellStyle name="text-desno" xfId="566"/>
    <cellStyle name="text-desno 2" xfId="567"/>
    <cellStyle name="text-desno 3" xfId="568"/>
    <cellStyle name="Total" xfId="569"/>
    <cellStyle name="Total 2" xfId="570"/>
    <cellStyle name="Total 3" xfId="571"/>
    <cellStyle name="Total 4" xfId="572"/>
    <cellStyle name="Valuta 2" xfId="573"/>
    <cellStyle name="Valuta 2 2" xfId="574"/>
    <cellStyle name="Valuta 2 2 2" xfId="575"/>
    <cellStyle name="Valuta 2 2 2 2" xfId="576"/>
    <cellStyle name="Valuta 2 2 2 3" xfId="577"/>
    <cellStyle name="Valuta 2 2 3" xfId="578"/>
    <cellStyle name="Valuta 2 2 4" xfId="579"/>
    <cellStyle name="Valuta 2 2 4 2" xfId="580"/>
    <cellStyle name="Valuta 2 2 5" xfId="581"/>
    <cellStyle name="Valuta 2 2 6" xfId="582"/>
    <cellStyle name="Valuta 2 3" xfId="583"/>
    <cellStyle name="Valuta 2 3 2" xfId="584"/>
    <cellStyle name="Valuta 2 3 3" xfId="585"/>
    <cellStyle name="Valuta 2 3 4" xfId="586"/>
    <cellStyle name="Valuta 2 4" xfId="587"/>
    <cellStyle name="Valuta 2 5" xfId="588"/>
    <cellStyle name="Valuta 2 6" xfId="589"/>
    <cellStyle name="Valuta 2 7" xfId="590"/>
    <cellStyle name="Valuta 2 8" xfId="591"/>
    <cellStyle name="Valuta 3" xfId="592"/>
    <cellStyle name="Valuta 3 2" xfId="593"/>
    <cellStyle name="Valuta 3 3" xfId="594"/>
    <cellStyle name="Valuta 3 3 2" xfId="595"/>
    <cellStyle name="Valuta 4" xfId="596"/>
    <cellStyle name="Valuta 5" xfId="597"/>
    <cellStyle name="Vejica" xfId="1" builtinId="3"/>
    <cellStyle name="Vejica 10" xfId="598"/>
    <cellStyle name="Vejica 2" xfId="599"/>
    <cellStyle name="Vejica 2 2" xfId="600"/>
    <cellStyle name="Vejica 2 2 2" xfId="601"/>
    <cellStyle name="Vejica 2 2 2 2" xfId="602"/>
    <cellStyle name="Vejica 2 2 2 3" xfId="603"/>
    <cellStyle name="Vejica 2 2 3" xfId="604"/>
    <cellStyle name="Vejica 2 2 3 2" xfId="605"/>
    <cellStyle name="Vejica 2 2 3 2 2" xfId="606"/>
    <cellStyle name="Vejica 2 2 3 3" xfId="607"/>
    <cellStyle name="Vejica 2 2 3 4" xfId="608"/>
    <cellStyle name="Vejica 2 2 4" xfId="609"/>
    <cellStyle name="Vejica 2 2 5" xfId="610"/>
    <cellStyle name="Vejica 2 2 6" xfId="611"/>
    <cellStyle name="Vejica 2 2 7" xfId="612"/>
    <cellStyle name="Vejica 2 3" xfId="613"/>
    <cellStyle name="Vejica 2 3 2" xfId="614"/>
    <cellStyle name="Vejica 2 3 3" xfId="615"/>
    <cellStyle name="Vejica 2 3 4" xfId="616"/>
    <cellStyle name="Vejica 2 4" xfId="617"/>
    <cellStyle name="Vejica 2 4 2" xfId="618"/>
    <cellStyle name="Vejica 2 4 3" xfId="619"/>
    <cellStyle name="Vejica 2 4 4" xfId="620"/>
    <cellStyle name="Vejica 2 4 5" xfId="621"/>
    <cellStyle name="Vejica 2 5" xfId="622"/>
    <cellStyle name="Vejica 2 6" xfId="623"/>
    <cellStyle name="Vejica 2 7" xfId="624"/>
    <cellStyle name="Vejica 2_1.1.FEKALNA KAN." xfId="625"/>
    <cellStyle name="Vejica 2_K115620_popis s predracunom_PZI" xfId="626"/>
    <cellStyle name="Vejica 3" xfId="627"/>
    <cellStyle name="Vejica 3 2" xfId="628"/>
    <cellStyle name="Vejica 3 2 2" xfId="629"/>
    <cellStyle name="Vejica 3 2 2 2" xfId="630"/>
    <cellStyle name="Vejica 3 2 3" xfId="631"/>
    <cellStyle name="Vejica 3 2 4" xfId="632"/>
    <cellStyle name="Vejica 3 2 5" xfId="633"/>
    <cellStyle name="Vejica 3 3" xfId="634"/>
    <cellStyle name="Vejica 3 3 2" xfId="635"/>
    <cellStyle name="Vejica 3 3 3" xfId="636"/>
    <cellStyle name="Vejica 3 3 4" xfId="637"/>
    <cellStyle name="Vejica 3 4" xfId="638"/>
    <cellStyle name="Vejica 3 4 2" xfId="639"/>
    <cellStyle name="Vejica 3 4 3" xfId="640"/>
    <cellStyle name="Vejica 3 5" xfId="641"/>
    <cellStyle name="Vejica 3 6" xfId="642"/>
    <cellStyle name="Vejica 3 7" xfId="643"/>
    <cellStyle name="Vejica 3 8" xfId="644"/>
    <cellStyle name="Vejica 3_1.1.FEKALNA KAN." xfId="645"/>
    <cellStyle name="Vejica 4" xfId="646"/>
    <cellStyle name="Vejica 4 2" xfId="647"/>
    <cellStyle name="Vejica 4 3" xfId="648"/>
    <cellStyle name="Vejica 4 3 2" xfId="649"/>
    <cellStyle name="Vejica 4 4" xfId="650"/>
    <cellStyle name="Vejica 4 5" xfId="651"/>
    <cellStyle name="Vejica 4_lek_LJ-liofilizacija-2-dop" xfId="652"/>
    <cellStyle name="Vejica 5" xfId="653"/>
    <cellStyle name="Vejica 5 2" xfId="654"/>
    <cellStyle name="Vejica 5 2 2" xfId="655"/>
    <cellStyle name="Vejica 5 2 3" xfId="656"/>
    <cellStyle name="Vejica 5 2 3 2" xfId="657"/>
    <cellStyle name="Vejica 5 2 4" xfId="658"/>
    <cellStyle name="Vejica 5 2 5" xfId="659"/>
    <cellStyle name="Vejica 5 2 6" xfId="660"/>
    <cellStyle name="Vejica 5 3" xfId="661"/>
    <cellStyle name="Vejica 5 4" xfId="662"/>
    <cellStyle name="Vejica 5 5" xfId="663"/>
    <cellStyle name="Vejica 5 6" xfId="664"/>
    <cellStyle name="Vejica 6" xfId="665"/>
    <cellStyle name="Vejica 6 2" xfId="666"/>
    <cellStyle name="Vejica 6 2 2" xfId="667"/>
    <cellStyle name="Vejica 6 3" xfId="668"/>
    <cellStyle name="Vejica 6 4" xfId="669"/>
    <cellStyle name="Vejica 7" xfId="670"/>
    <cellStyle name="Vejica 8" xfId="671"/>
    <cellStyle name="Vejica 9" xfId="672"/>
    <cellStyle name="Vejica_popis-splošno-zun.ured" xfId="673"/>
    <cellStyle name="Vejica_popis-splošno-zun.ured 2" xfId="674"/>
    <cellStyle name="Vnos 2" xfId="675"/>
    <cellStyle name="Vnos 3" xfId="676"/>
    <cellStyle name="Vsota 2" xfId="677"/>
    <cellStyle name="Vsota 3" xfId="678"/>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336666"/>
      <rgbColor rgb="FFC0C0C0"/>
      <rgbColor rgb="FF808080"/>
      <rgbColor rgb="FFB28C8C"/>
      <rgbColor rgb="FF996666"/>
      <rgbColor rgb="FFFFFFC0"/>
      <rgbColor rgb="FFE3E3E3"/>
      <rgbColor rgb="FF660066"/>
      <rgbColor rgb="FFFF8080"/>
      <rgbColor rgb="FF0080C0"/>
      <rgbColor rgb="FFC0C0FF"/>
      <rgbColor rgb="FF000080"/>
      <rgbColor rgb="FFFF00FF"/>
      <rgbColor rgb="FFFFFF00"/>
      <rgbColor rgb="FF00FFFF"/>
      <rgbColor rgb="FF800080"/>
      <rgbColor rgb="FF800000"/>
      <rgbColor rgb="FF008080"/>
      <rgbColor rgb="FF0000FF"/>
      <rgbColor rgb="FF66D8C9"/>
      <rgbColor rgb="FFA0E0E0"/>
      <rgbColor rgb="FFCCFFCC"/>
      <rgbColor rgb="FFFFFF99"/>
      <rgbColor rgb="FFA6CAF0"/>
      <rgbColor rgb="FFCC9CCC"/>
      <rgbColor rgb="FFCC99FF"/>
      <rgbColor rgb="FFFFCC99"/>
      <rgbColor rgb="FF6666D8"/>
      <rgbColor rgb="FF33CCCC"/>
      <rgbColor rgb="FFB2B266"/>
      <rgbColor rgb="FFFFCC00"/>
      <rgbColor rgb="FF999933"/>
      <rgbColor rgb="FFFF3F30"/>
      <rgbColor rgb="FF666699"/>
      <rgbColor rgb="FF969696"/>
      <rgbColor rgb="FF3333CC"/>
      <rgbColor rgb="FF668C7C"/>
      <rgbColor rgb="FF003300"/>
      <rgbColor rgb="FF663300"/>
      <rgbColor rgb="FF996633"/>
      <rgbColor rgb="FF993366"/>
      <rgbColor rgb="FF333399"/>
      <rgbColor rgb="FF42424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19"/>
  <sheetViews>
    <sheetView view="pageBreakPreview" topLeftCell="A52" zoomScaleNormal="100" workbookViewId="0">
      <selection activeCell="D14" sqref="D14"/>
    </sheetView>
  </sheetViews>
  <sheetFormatPr defaultColWidth="9.140625" defaultRowHeight="15.75"/>
  <cols>
    <col min="1" max="1" width="5.85546875" style="1" customWidth="1"/>
    <col min="2" max="2" width="80.140625" style="1" customWidth="1"/>
    <col min="3" max="1025" width="9.140625" style="1"/>
    <col min="1026" max="16384" width="9.140625" style="68"/>
  </cols>
  <sheetData>
    <row r="1" spans="1:14">
      <c r="A1" s="2"/>
      <c r="B1" s="3"/>
    </row>
    <row r="2" spans="1:14">
      <c r="A2" s="2"/>
      <c r="B2" s="4" t="s">
        <v>0</v>
      </c>
    </row>
    <row r="3" spans="1:14" ht="17.25">
      <c r="A3" s="5"/>
      <c r="B3" s="6"/>
      <c r="E3" s="7"/>
      <c r="F3" s="8"/>
      <c r="G3" s="8"/>
      <c r="H3" s="9"/>
      <c r="I3" s="10"/>
      <c r="J3" s="11"/>
      <c r="K3" s="11"/>
    </row>
    <row r="4" spans="1:14" ht="25.5">
      <c r="A4" s="12"/>
      <c r="B4" s="13" t="s">
        <v>1</v>
      </c>
      <c r="E4" s="358"/>
      <c r="F4" s="358"/>
      <c r="G4" s="358"/>
      <c r="H4" s="358"/>
      <c r="I4" s="358"/>
      <c r="J4" s="358"/>
      <c r="K4" s="358"/>
    </row>
    <row r="5" spans="1:14">
      <c r="A5" s="12"/>
      <c r="B5" s="14"/>
      <c r="E5" s="358"/>
      <c r="F5" s="358"/>
      <c r="G5" s="358"/>
      <c r="H5" s="358"/>
      <c r="I5" s="358"/>
      <c r="J5" s="358"/>
      <c r="K5" s="358"/>
    </row>
    <row r="6" spans="1:14" ht="26.25">
      <c r="A6" s="12"/>
      <c r="B6" s="15" t="s">
        <v>2</v>
      </c>
      <c r="E6" s="358"/>
      <c r="F6" s="358"/>
      <c r="G6" s="358"/>
      <c r="H6" s="358"/>
      <c r="I6" s="358"/>
      <c r="J6" s="358"/>
      <c r="K6" s="358"/>
    </row>
    <row r="7" spans="1:14">
      <c r="A7" s="12"/>
      <c r="B7" s="15"/>
      <c r="E7" s="16"/>
      <c r="F7" s="16"/>
      <c r="G7" s="16"/>
      <c r="H7" s="16"/>
      <c r="I7" s="16"/>
      <c r="J7" s="16"/>
      <c r="K7" s="16"/>
    </row>
    <row r="8" spans="1:14" ht="26.25">
      <c r="A8" s="12"/>
      <c r="B8" s="15" t="s">
        <v>3</v>
      </c>
      <c r="E8" s="17"/>
      <c r="F8" s="16"/>
      <c r="G8" s="16"/>
      <c r="H8" s="16"/>
      <c r="I8" s="16"/>
      <c r="J8" s="16"/>
      <c r="K8" s="16"/>
    </row>
    <row r="9" spans="1:14">
      <c r="A9" s="12"/>
      <c r="B9" s="15"/>
      <c r="E9" s="17"/>
      <c r="F9" s="16"/>
      <c r="G9" s="16"/>
      <c r="H9" s="16"/>
      <c r="I9" s="16"/>
      <c r="J9" s="16"/>
      <c r="K9" s="16"/>
    </row>
    <row r="10" spans="1:14" ht="64.5">
      <c r="A10" s="12"/>
      <c r="B10" s="15" t="s">
        <v>363</v>
      </c>
      <c r="E10" s="17"/>
      <c r="F10" s="16"/>
      <c r="G10" s="16"/>
      <c r="H10" s="16"/>
      <c r="I10" s="16"/>
      <c r="J10" s="16"/>
      <c r="K10" s="16"/>
    </row>
    <row r="11" spans="1:14">
      <c r="A11" s="12"/>
      <c r="B11" s="15"/>
      <c r="E11" s="17"/>
      <c r="F11" s="16"/>
      <c r="G11" s="16"/>
      <c r="H11" s="16"/>
      <c r="I11" s="16"/>
      <c r="J11" s="16"/>
      <c r="K11" s="16"/>
    </row>
    <row r="12" spans="1:14">
      <c r="A12" s="12"/>
      <c r="B12" s="18" t="s">
        <v>4</v>
      </c>
      <c r="E12" s="358"/>
      <c r="F12" s="358"/>
      <c r="G12" s="358"/>
      <c r="H12" s="358"/>
      <c r="I12" s="358"/>
      <c r="J12" s="358"/>
      <c r="K12" s="358"/>
    </row>
    <row r="13" spans="1:14" ht="56.25" customHeight="1">
      <c r="A13" s="19" t="s">
        <v>5</v>
      </c>
      <c r="B13" s="20" t="s">
        <v>6</v>
      </c>
      <c r="E13" s="358"/>
      <c r="F13" s="358"/>
      <c r="G13" s="358"/>
      <c r="H13" s="358"/>
      <c r="I13" s="358"/>
      <c r="J13" s="358"/>
      <c r="K13" s="358"/>
    </row>
    <row r="14" spans="1:14" ht="41.25" customHeight="1">
      <c r="A14" s="19" t="s">
        <v>7</v>
      </c>
      <c r="B14" s="20" t="s">
        <v>8</v>
      </c>
      <c r="E14" s="358"/>
      <c r="F14" s="358"/>
      <c r="G14" s="358"/>
      <c r="H14" s="358"/>
      <c r="I14" s="358"/>
      <c r="J14" s="358"/>
      <c r="K14" s="358"/>
    </row>
    <row r="15" spans="1:14" ht="26.25">
      <c r="A15" s="19" t="s">
        <v>9</v>
      </c>
      <c r="B15" s="20" t="s">
        <v>10</v>
      </c>
      <c r="E15" s="358"/>
      <c r="F15" s="358"/>
      <c r="G15" s="358"/>
      <c r="H15" s="358"/>
      <c r="I15" s="358"/>
      <c r="J15" s="358"/>
      <c r="K15" s="358"/>
    </row>
    <row r="16" spans="1:14" ht="26.25">
      <c r="A16" s="19" t="s">
        <v>11</v>
      </c>
      <c r="B16" s="20" t="s">
        <v>12</v>
      </c>
      <c r="D16" s="21"/>
      <c r="E16" s="358"/>
      <c r="F16" s="358"/>
      <c r="G16" s="358"/>
      <c r="H16" s="358"/>
      <c r="I16" s="358"/>
      <c r="J16" s="358"/>
      <c r="K16" s="358"/>
      <c r="L16" s="21"/>
      <c r="M16" s="21"/>
      <c r="N16" s="21"/>
    </row>
    <row r="17" spans="1:14">
      <c r="A17" s="19" t="s">
        <v>13</v>
      </c>
      <c r="B17" s="20" t="s">
        <v>14</v>
      </c>
      <c r="D17" s="21"/>
      <c r="E17" s="358"/>
      <c r="F17" s="358"/>
      <c r="G17" s="358"/>
      <c r="H17" s="358"/>
      <c r="I17" s="358"/>
      <c r="J17" s="358"/>
      <c r="K17" s="358"/>
      <c r="L17" s="21"/>
      <c r="M17" s="21"/>
      <c r="N17" s="21"/>
    </row>
    <row r="18" spans="1:14">
      <c r="A18" s="19" t="s">
        <v>15</v>
      </c>
      <c r="B18" s="20" t="s">
        <v>16</v>
      </c>
      <c r="D18" s="21"/>
      <c r="E18" s="358"/>
      <c r="F18" s="358"/>
      <c r="G18" s="358"/>
      <c r="H18" s="358"/>
      <c r="I18" s="358"/>
      <c r="J18" s="358"/>
      <c r="K18" s="358"/>
      <c r="L18" s="21"/>
      <c r="M18" s="21"/>
      <c r="N18" s="21"/>
    </row>
    <row r="19" spans="1:14">
      <c r="A19" s="19" t="s">
        <v>17</v>
      </c>
      <c r="B19" s="20" t="s">
        <v>18</v>
      </c>
      <c r="D19" s="21"/>
      <c r="E19" s="358"/>
      <c r="F19" s="358"/>
      <c r="G19" s="358"/>
      <c r="H19" s="358"/>
      <c r="I19" s="358"/>
      <c r="J19" s="358"/>
      <c r="K19" s="358"/>
      <c r="L19" s="21"/>
      <c r="M19" s="21"/>
      <c r="N19" s="21"/>
    </row>
    <row r="20" spans="1:14">
      <c r="A20" s="19" t="s">
        <v>19</v>
      </c>
      <c r="B20" s="20" t="s">
        <v>20</v>
      </c>
      <c r="D20" s="21"/>
      <c r="E20" s="358"/>
      <c r="F20" s="358"/>
      <c r="G20" s="358"/>
      <c r="H20" s="358"/>
      <c r="I20" s="358"/>
      <c r="J20" s="358"/>
      <c r="K20" s="358"/>
      <c r="L20" s="21"/>
      <c r="M20" s="21"/>
      <c r="N20" s="21"/>
    </row>
    <row r="21" spans="1:14" ht="30" customHeight="1">
      <c r="A21" s="19" t="s">
        <v>21</v>
      </c>
      <c r="B21" s="20" t="s">
        <v>22</v>
      </c>
      <c r="D21" s="21"/>
      <c r="E21" s="358"/>
      <c r="F21" s="358"/>
      <c r="G21" s="358"/>
      <c r="H21" s="358"/>
      <c r="I21" s="358"/>
      <c r="J21" s="358"/>
      <c r="K21" s="358"/>
      <c r="L21" s="21"/>
      <c r="M21" s="21"/>
      <c r="N21" s="21"/>
    </row>
    <row r="22" spans="1:14" ht="26.25">
      <c r="A22" s="19" t="s">
        <v>23</v>
      </c>
      <c r="B22" s="20" t="s">
        <v>24</v>
      </c>
      <c r="D22" s="21"/>
      <c r="E22" s="358"/>
      <c r="F22" s="358"/>
      <c r="G22" s="358"/>
      <c r="H22" s="358"/>
      <c r="I22" s="358"/>
      <c r="J22" s="358"/>
      <c r="K22" s="358"/>
      <c r="L22" s="21"/>
      <c r="M22" s="21"/>
      <c r="N22" s="21"/>
    </row>
    <row r="23" spans="1:14">
      <c r="A23" s="19" t="s">
        <v>25</v>
      </c>
      <c r="B23" s="20" t="s">
        <v>26</v>
      </c>
      <c r="D23" s="21"/>
      <c r="E23" s="17"/>
      <c r="F23" s="17"/>
      <c r="G23" s="17"/>
      <c r="H23" s="22"/>
      <c r="I23" s="16"/>
      <c r="J23" s="23"/>
      <c r="K23" s="23"/>
      <c r="L23" s="21"/>
      <c r="M23" s="21"/>
      <c r="N23" s="21"/>
    </row>
    <row r="24" spans="1:14">
      <c r="A24" s="19" t="s">
        <v>27</v>
      </c>
      <c r="B24" s="20" t="s">
        <v>28</v>
      </c>
      <c r="D24" s="21"/>
      <c r="E24" s="358"/>
      <c r="F24" s="358"/>
      <c r="G24" s="358"/>
      <c r="H24" s="358"/>
      <c r="I24" s="358"/>
      <c r="J24" s="358"/>
      <c r="K24" s="358"/>
      <c r="L24" s="21"/>
      <c r="M24" s="21"/>
      <c r="N24" s="21"/>
    </row>
    <row r="25" spans="1:14" ht="39">
      <c r="A25" s="19" t="s">
        <v>29</v>
      </c>
      <c r="B25" s="20" t="s">
        <v>30</v>
      </c>
      <c r="D25" s="21"/>
      <c r="E25" s="358"/>
      <c r="F25" s="358"/>
      <c r="G25" s="358"/>
      <c r="H25" s="358"/>
      <c r="I25" s="358"/>
      <c r="J25" s="358"/>
      <c r="K25" s="358"/>
      <c r="L25" s="21"/>
      <c r="M25" s="21"/>
      <c r="N25" s="21"/>
    </row>
    <row r="26" spans="1:14" ht="26.25">
      <c r="A26" s="19" t="s">
        <v>31</v>
      </c>
      <c r="B26" s="20" t="s">
        <v>32</v>
      </c>
      <c r="D26" s="21"/>
      <c r="E26" s="17"/>
      <c r="F26" s="17"/>
      <c r="G26" s="17"/>
      <c r="H26" s="22"/>
      <c r="I26" s="16"/>
      <c r="J26" s="23"/>
      <c r="K26" s="23"/>
      <c r="L26" s="21"/>
      <c r="M26" s="21"/>
      <c r="N26" s="21"/>
    </row>
    <row r="27" spans="1:14" ht="15.75" customHeight="1">
      <c r="A27" s="19" t="s">
        <v>33</v>
      </c>
      <c r="B27" s="20" t="s">
        <v>34</v>
      </c>
      <c r="D27" s="21"/>
      <c r="E27" s="358"/>
      <c r="F27" s="358"/>
      <c r="G27" s="358"/>
      <c r="H27" s="358"/>
      <c r="I27" s="358"/>
      <c r="J27" s="358"/>
      <c r="K27" s="358"/>
      <c r="L27" s="21"/>
      <c r="M27" s="21"/>
      <c r="N27" s="21"/>
    </row>
    <row r="28" spans="1:14" ht="26.25">
      <c r="A28" s="19" t="s">
        <v>35</v>
      </c>
      <c r="B28" s="20" t="s">
        <v>36</v>
      </c>
      <c r="D28" s="21"/>
      <c r="E28" s="358"/>
      <c r="F28" s="358"/>
      <c r="G28" s="358"/>
      <c r="H28" s="358"/>
      <c r="I28" s="358"/>
      <c r="J28" s="358"/>
      <c r="K28" s="358"/>
      <c r="L28" s="21"/>
      <c r="M28" s="21"/>
      <c r="N28" s="21"/>
    </row>
    <row r="29" spans="1:14" ht="39">
      <c r="A29" s="19" t="s">
        <v>37</v>
      </c>
      <c r="B29" s="20" t="s">
        <v>38</v>
      </c>
      <c r="D29" s="21"/>
      <c r="E29" s="358"/>
      <c r="F29" s="358"/>
      <c r="G29" s="358"/>
      <c r="H29" s="358"/>
      <c r="I29" s="358"/>
      <c r="J29" s="358"/>
      <c r="K29" s="358"/>
      <c r="L29" s="21"/>
      <c r="M29" s="21"/>
      <c r="N29" s="21"/>
    </row>
    <row r="30" spans="1:14" ht="39">
      <c r="A30" s="19" t="s">
        <v>39</v>
      </c>
      <c r="B30" s="20" t="s">
        <v>40</v>
      </c>
      <c r="D30" s="21"/>
      <c r="E30" s="358"/>
      <c r="F30" s="358"/>
      <c r="G30" s="358"/>
      <c r="H30" s="358"/>
      <c r="I30" s="358"/>
      <c r="J30" s="358"/>
      <c r="K30" s="358"/>
      <c r="L30" s="21"/>
      <c r="M30" s="21"/>
      <c r="N30" s="21"/>
    </row>
    <row r="31" spans="1:14">
      <c r="A31" s="19" t="s">
        <v>41</v>
      </c>
      <c r="B31" s="20" t="s">
        <v>42</v>
      </c>
      <c r="D31" s="21"/>
      <c r="E31" s="358"/>
      <c r="F31" s="358"/>
      <c r="G31" s="358"/>
      <c r="H31" s="358"/>
      <c r="I31" s="358"/>
      <c r="J31" s="358"/>
      <c r="K31" s="358"/>
      <c r="L31" s="21"/>
      <c r="M31" s="21"/>
      <c r="N31" s="21"/>
    </row>
    <row r="32" spans="1:14" ht="51.75">
      <c r="A32" s="19" t="s">
        <v>43</v>
      </c>
      <c r="B32" s="24" t="s">
        <v>44</v>
      </c>
      <c r="D32" s="21"/>
      <c r="E32" s="17"/>
      <c r="F32" s="16"/>
      <c r="G32" s="16"/>
      <c r="H32" s="16"/>
      <c r="I32" s="16"/>
      <c r="J32" s="16"/>
      <c r="K32" s="16"/>
      <c r="L32" s="21"/>
      <c r="M32" s="21"/>
      <c r="N32" s="21"/>
    </row>
    <row r="33" spans="1:14" ht="39">
      <c r="A33" s="19" t="s">
        <v>45</v>
      </c>
      <c r="B33" s="20" t="s">
        <v>46</v>
      </c>
      <c r="D33" s="21"/>
      <c r="E33" s="358"/>
      <c r="F33" s="358"/>
      <c r="G33" s="358"/>
      <c r="H33" s="358"/>
      <c r="I33" s="358"/>
      <c r="J33" s="358"/>
      <c r="K33" s="358"/>
      <c r="L33" s="21"/>
      <c r="M33" s="21"/>
      <c r="N33" s="21"/>
    </row>
    <row r="34" spans="1:14" ht="39">
      <c r="A34" s="19" t="s">
        <v>47</v>
      </c>
      <c r="B34" s="20" t="s">
        <v>48</v>
      </c>
      <c r="D34" s="21"/>
      <c r="E34" s="17"/>
      <c r="F34" s="17"/>
      <c r="G34" s="25"/>
      <c r="H34" s="22"/>
      <c r="I34" s="16"/>
      <c r="J34" s="23"/>
      <c r="K34" s="23"/>
      <c r="L34" s="21"/>
      <c r="M34" s="21"/>
      <c r="N34" s="21"/>
    </row>
    <row r="35" spans="1:14" ht="26.25">
      <c r="A35" s="19" t="s">
        <v>49</v>
      </c>
      <c r="B35" s="20" t="s">
        <v>50</v>
      </c>
      <c r="D35" s="21"/>
      <c r="E35" s="17"/>
      <c r="F35" s="17"/>
      <c r="G35" s="25"/>
      <c r="H35" s="22"/>
      <c r="I35" s="16"/>
      <c r="J35" s="23"/>
      <c r="K35" s="23"/>
      <c r="L35" s="21"/>
      <c r="M35" s="21"/>
      <c r="N35" s="21"/>
    </row>
    <row r="36" spans="1:14" ht="16.5" customHeight="1">
      <c r="A36" s="19" t="s">
        <v>51</v>
      </c>
      <c r="B36" s="20" t="s">
        <v>52</v>
      </c>
      <c r="D36" s="21"/>
      <c r="E36" s="358"/>
      <c r="F36" s="358"/>
      <c r="G36" s="358"/>
      <c r="H36" s="358"/>
      <c r="I36" s="358"/>
      <c r="J36" s="358"/>
      <c r="K36" s="358"/>
      <c r="L36" s="21"/>
      <c r="M36" s="21"/>
      <c r="N36" s="21"/>
    </row>
    <row r="37" spans="1:14" ht="54" customHeight="1">
      <c r="A37" s="19" t="s">
        <v>53</v>
      </c>
      <c r="B37" s="20" t="s">
        <v>54</v>
      </c>
      <c r="D37" s="21"/>
      <c r="E37" s="358"/>
      <c r="F37" s="358"/>
      <c r="G37" s="358"/>
      <c r="H37" s="358"/>
      <c r="I37" s="358"/>
      <c r="J37" s="358"/>
      <c r="K37" s="358"/>
      <c r="L37" s="21"/>
      <c r="M37" s="21"/>
      <c r="N37" s="21"/>
    </row>
    <row r="38" spans="1:14" ht="39">
      <c r="A38" s="19" t="s">
        <v>55</v>
      </c>
      <c r="B38" s="20" t="s">
        <v>56</v>
      </c>
      <c r="D38" s="21"/>
      <c r="E38" s="358"/>
      <c r="F38" s="358"/>
      <c r="G38" s="358"/>
      <c r="H38" s="358"/>
      <c r="I38" s="358"/>
      <c r="J38" s="358"/>
      <c r="K38" s="358"/>
      <c r="L38" s="21"/>
      <c r="M38" s="21"/>
      <c r="N38" s="21"/>
    </row>
    <row r="39" spans="1:14" ht="89.25">
      <c r="A39" s="19" t="s">
        <v>57</v>
      </c>
      <c r="B39" s="26" t="s">
        <v>58</v>
      </c>
      <c r="D39" s="21"/>
      <c r="E39" s="358"/>
      <c r="F39" s="358"/>
      <c r="G39" s="358"/>
      <c r="H39" s="358"/>
      <c r="I39" s="358"/>
      <c r="J39" s="358"/>
      <c r="K39" s="358"/>
      <c r="L39" s="21"/>
      <c r="M39" s="21"/>
      <c r="N39" s="21"/>
    </row>
    <row r="40" spans="1:14" ht="38.25">
      <c r="A40" s="19" t="s">
        <v>59</v>
      </c>
      <c r="B40" s="26" t="s">
        <v>60</v>
      </c>
      <c r="D40" s="21"/>
      <c r="E40" s="16"/>
      <c r="F40" s="27"/>
      <c r="G40" s="27"/>
      <c r="H40" s="27"/>
      <c r="I40" s="27"/>
      <c r="J40" s="27"/>
      <c r="K40" s="27"/>
      <c r="L40" s="21"/>
      <c r="M40" s="21"/>
      <c r="N40" s="21"/>
    </row>
    <row r="41" spans="1:14" ht="25.5">
      <c r="A41" s="19" t="s">
        <v>61</v>
      </c>
      <c r="B41" s="26" t="s">
        <v>62</v>
      </c>
      <c r="D41" s="21"/>
      <c r="E41" s="16"/>
      <c r="F41" s="27"/>
      <c r="G41" s="27"/>
      <c r="H41" s="27"/>
      <c r="I41" s="27"/>
      <c r="J41" s="27"/>
      <c r="K41" s="27"/>
      <c r="L41" s="21"/>
      <c r="M41" s="21"/>
      <c r="N41" s="21"/>
    </row>
    <row r="42" spans="1:14">
      <c r="A42" s="19"/>
      <c r="B42" s="26"/>
      <c r="D42" s="21"/>
      <c r="E42" s="16"/>
      <c r="F42" s="27"/>
      <c r="G42" s="27"/>
      <c r="H42" s="27"/>
      <c r="I42" s="27"/>
      <c r="J42" s="27"/>
      <c r="K42" s="27"/>
      <c r="L42" s="21"/>
      <c r="M42" s="21"/>
      <c r="N42" s="21"/>
    </row>
    <row r="43" spans="1:14">
      <c r="A43" s="19"/>
      <c r="B43" s="26"/>
      <c r="D43" s="21"/>
      <c r="E43" s="16"/>
      <c r="F43" s="27"/>
      <c r="G43" s="27"/>
      <c r="H43" s="27"/>
      <c r="I43" s="27"/>
      <c r="J43" s="27"/>
      <c r="K43" s="27"/>
      <c r="L43" s="21"/>
      <c r="M43" s="21"/>
      <c r="N43" s="21"/>
    </row>
    <row r="44" spans="1:14">
      <c r="A44" s="19"/>
      <c r="B44" s="28" t="s">
        <v>63</v>
      </c>
      <c r="D44" s="21"/>
      <c r="E44" s="358"/>
      <c r="F44" s="358"/>
      <c r="G44" s="358"/>
      <c r="H44" s="358"/>
      <c r="I44" s="358"/>
      <c r="J44" s="358"/>
      <c r="K44" s="358"/>
      <c r="L44" s="21"/>
      <c r="M44" s="21"/>
      <c r="N44" s="21"/>
    </row>
    <row r="45" spans="1:14">
      <c r="A45" s="19"/>
      <c r="B45" s="29"/>
      <c r="D45" s="21"/>
      <c r="E45" s="357"/>
      <c r="F45" s="357"/>
      <c r="G45" s="357"/>
      <c r="H45" s="357"/>
      <c r="I45" s="357"/>
      <c r="J45" s="357"/>
      <c r="K45" s="357"/>
      <c r="L45" s="21"/>
      <c r="M45" s="21"/>
      <c r="N45" s="21"/>
    </row>
    <row r="46" spans="1:14">
      <c r="A46" s="19" t="s">
        <v>64</v>
      </c>
      <c r="B46" s="29" t="s">
        <v>65</v>
      </c>
      <c r="D46" s="21"/>
      <c r="E46" s="358"/>
      <c r="F46" s="358"/>
      <c r="G46" s="358"/>
      <c r="H46" s="358"/>
      <c r="I46" s="358"/>
      <c r="J46" s="358"/>
      <c r="K46" s="358"/>
      <c r="L46" s="21"/>
      <c r="M46" s="21"/>
      <c r="N46" s="21"/>
    </row>
    <row r="47" spans="1:14" ht="26.25">
      <c r="A47" s="19" t="s">
        <v>66</v>
      </c>
      <c r="B47" s="29" t="s">
        <v>67</v>
      </c>
      <c r="D47" s="21"/>
      <c r="E47" s="356"/>
      <c r="F47" s="356"/>
      <c r="G47" s="356"/>
      <c r="H47" s="356"/>
      <c r="I47" s="356"/>
      <c r="J47" s="356"/>
      <c r="K47" s="356"/>
      <c r="L47" s="21"/>
      <c r="M47" s="21"/>
      <c r="N47" s="21"/>
    </row>
    <row r="48" spans="1:14" ht="26.25">
      <c r="A48" s="19" t="s">
        <v>68</v>
      </c>
      <c r="B48" s="29" t="s">
        <v>69</v>
      </c>
      <c r="D48" s="21"/>
      <c r="E48" s="356"/>
      <c r="F48" s="356"/>
      <c r="G48" s="356"/>
      <c r="H48" s="356"/>
      <c r="I48" s="356"/>
      <c r="J48" s="356"/>
      <c r="K48" s="356"/>
      <c r="L48" s="21"/>
      <c r="M48" s="21"/>
      <c r="N48" s="21"/>
    </row>
    <row r="49" spans="1:14">
      <c r="A49" s="19" t="s">
        <v>70</v>
      </c>
      <c r="B49" s="29" t="s">
        <v>71</v>
      </c>
      <c r="D49" s="21"/>
      <c r="E49" s="30"/>
      <c r="F49" s="30"/>
      <c r="G49" s="30"/>
      <c r="H49" s="30"/>
      <c r="I49" s="30"/>
      <c r="J49" s="30"/>
      <c r="K49" s="30"/>
      <c r="L49" s="21"/>
      <c r="M49" s="21"/>
      <c r="N49" s="21"/>
    </row>
    <row r="50" spans="1:14" ht="26.25">
      <c r="A50" s="19" t="s">
        <v>72</v>
      </c>
      <c r="B50" s="29" t="s">
        <v>24</v>
      </c>
      <c r="D50" s="21"/>
      <c r="E50" s="357"/>
      <c r="F50" s="357"/>
      <c r="G50" s="357"/>
      <c r="H50" s="357"/>
      <c r="I50" s="357"/>
      <c r="J50" s="357"/>
      <c r="K50" s="357"/>
      <c r="L50" s="21"/>
      <c r="M50" s="21"/>
      <c r="N50" s="21"/>
    </row>
    <row r="51" spans="1:14" ht="39">
      <c r="A51" s="19" t="s">
        <v>73</v>
      </c>
      <c r="B51" s="29" t="s">
        <v>74</v>
      </c>
      <c r="D51" s="21"/>
      <c r="E51" s="21"/>
      <c r="F51" s="21"/>
      <c r="G51" s="21"/>
      <c r="H51" s="21"/>
      <c r="I51" s="21"/>
      <c r="J51" s="21"/>
      <c r="K51" s="21"/>
      <c r="L51" s="21"/>
      <c r="M51" s="21"/>
      <c r="N51" s="21"/>
    </row>
    <row r="52" spans="1:14" ht="17.25" customHeight="1">
      <c r="A52" s="19" t="s">
        <v>75</v>
      </c>
      <c r="B52" s="29" t="s">
        <v>76</v>
      </c>
      <c r="D52" s="21"/>
      <c r="E52" s="21"/>
      <c r="F52" s="21"/>
      <c r="G52" s="21"/>
      <c r="H52" s="21"/>
      <c r="I52" s="21"/>
      <c r="J52" s="21"/>
      <c r="K52" s="21"/>
      <c r="L52" s="21"/>
      <c r="M52" s="21"/>
      <c r="N52" s="21"/>
    </row>
    <row r="53" spans="1:14" ht="26.25">
      <c r="A53" s="19" t="s">
        <v>77</v>
      </c>
      <c r="B53" s="29" t="s">
        <v>78</v>
      </c>
      <c r="D53" s="21"/>
      <c r="E53" s="21"/>
      <c r="F53" s="21"/>
      <c r="G53" s="21"/>
      <c r="H53" s="21"/>
      <c r="I53" s="21"/>
      <c r="J53" s="21"/>
      <c r="K53" s="21"/>
      <c r="L53" s="21"/>
      <c r="M53" s="21"/>
      <c r="N53" s="21"/>
    </row>
    <row r="54" spans="1:14" ht="39">
      <c r="A54" s="19" t="s">
        <v>79</v>
      </c>
      <c r="B54" s="29" t="s">
        <v>80</v>
      </c>
      <c r="D54" s="21"/>
      <c r="E54" s="21"/>
      <c r="F54" s="21"/>
      <c r="G54" s="21"/>
      <c r="H54" s="21"/>
      <c r="I54" s="21"/>
      <c r="J54" s="21"/>
      <c r="K54" s="21"/>
      <c r="L54" s="21"/>
      <c r="M54" s="21"/>
      <c r="N54" s="21"/>
    </row>
    <row r="55" spans="1:14">
      <c r="A55" s="19" t="s">
        <v>81</v>
      </c>
      <c r="B55" s="29" t="s">
        <v>52</v>
      </c>
      <c r="D55" s="21"/>
      <c r="E55" s="21"/>
      <c r="F55" s="21"/>
      <c r="G55" s="21"/>
      <c r="H55" s="21"/>
      <c r="I55" s="21"/>
      <c r="J55" s="21"/>
      <c r="K55" s="21"/>
      <c r="L55" s="21"/>
      <c r="M55" s="21"/>
      <c r="N55" s="21"/>
    </row>
    <row r="56" spans="1:14" ht="19.5" customHeight="1">
      <c r="A56" s="19" t="s">
        <v>82</v>
      </c>
      <c r="B56" s="29" t="s">
        <v>83</v>
      </c>
      <c r="D56" s="21"/>
      <c r="E56" s="21"/>
      <c r="F56" s="21"/>
      <c r="G56" s="21"/>
      <c r="H56" s="21"/>
      <c r="I56" s="21"/>
      <c r="J56" s="21"/>
      <c r="K56" s="21"/>
      <c r="L56" s="21"/>
      <c r="M56" s="21"/>
      <c r="N56" s="21"/>
    </row>
    <row r="57" spans="1:14" ht="26.25">
      <c r="A57" s="19" t="s">
        <v>84</v>
      </c>
      <c r="B57" s="29" t="s">
        <v>85</v>
      </c>
      <c r="D57" s="21"/>
      <c r="E57" s="21"/>
      <c r="F57" s="21"/>
      <c r="G57" s="21"/>
      <c r="H57" s="21"/>
      <c r="I57" s="21"/>
      <c r="J57" s="21"/>
      <c r="K57" s="21"/>
      <c r="L57" s="21"/>
      <c r="M57" s="21"/>
      <c r="N57" s="21"/>
    </row>
    <row r="58" spans="1:14" ht="21.75" customHeight="1">
      <c r="A58" s="19" t="s">
        <v>86</v>
      </c>
      <c r="B58" s="29" t="s">
        <v>87</v>
      </c>
      <c r="D58" s="21"/>
      <c r="E58" s="21"/>
      <c r="F58" s="21"/>
      <c r="G58" s="21"/>
      <c r="H58" s="21"/>
      <c r="I58" s="21"/>
      <c r="J58" s="21"/>
      <c r="K58" s="21"/>
      <c r="L58" s="21"/>
      <c r="M58" s="21"/>
      <c r="N58" s="21"/>
    </row>
    <row r="59" spans="1:14">
      <c r="A59" s="19" t="s">
        <v>88</v>
      </c>
      <c r="B59" s="29" t="s">
        <v>89</v>
      </c>
      <c r="D59" s="21"/>
      <c r="E59" s="21"/>
      <c r="F59" s="21"/>
      <c r="G59" s="21"/>
      <c r="H59" s="21"/>
      <c r="I59" s="21"/>
      <c r="J59" s="21"/>
      <c r="K59" s="21"/>
      <c r="L59" s="21"/>
      <c r="M59" s="21"/>
      <c r="N59" s="21"/>
    </row>
    <row r="60" spans="1:14" ht="26.25">
      <c r="A60" s="19" t="s">
        <v>90</v>
      </c>
      <c r="B60" s="29" t="s">
        <v>91</v>
      </c>
      <c r="D60" s="21"/>
      <c r="E60" s="21"/>
      <c r="F60" s="21"/>
      <c r="G60" s="21"/>
      <c r="H60" s="21"/>
      <c r="I60" s="21"/>
      <c r="J60" s="21"/>
      <c r="K60" s="21"/>
      <c r="L60" s="21"/>
      <c r="M60" s="21"/>
      <c r="N60" s="21"/>
    </row>
    <row r="61" spans="1:14" ht="26.25">
      <c r="A61" s="19" t="s">
        <v>92</v>
      </c>
      <c r="B61" s="29" t="s">
        <v>93</v>
      </c>
      <c r="D61" s="21"/>
      <c r="E61" s="21"/>
      <c r="F61" s="21"/>
      <c r="G61" s="21"/>
      <c r="H61" s="21"/>
      <c r="I61" s="21"/>
      <c r="J61" s="21"/>
      <c r="K61" s="21"/>
      <c r="L61" s="21"/>
      <c r="M61" s="21"/>
      <c r="N61" s="21"/>
    </row>
    <row r="62" spans="1:14" ht="26.25">
      <c r="A62" s="19" t="s">
        <v>94</v>
      </c>
      <c r="B62" s="29" t="s">
        <v>95</v>
      </c>
      <c r="D62" s="21"/>
      <c r="E62" s="21"/>
      <c r="F62" s="21"/>
      <c r="G62" s="21"/>
      <c r="H62" s="21"/>
      <c r="I62" s="21"/>
      <c r="J62" s="21"/>
      <c r="K62" s="21"/>
      <c r="L62" s="21"/>
      <c r="M62" s="21"/>
      <c r="N62" s="21"/>
    </row>
    <row r="63" spans="1:14">
      <c r="A63" s="19"/>
      <c r="B63" s="29"/>
      <c r="D63" s="21"/>
      <c r="E63" s="21"/>
      <c r="F63" s="21"/>
      <c r="G63" s="21"/>
      <c r="H63" s="21"/>
      <c r="I63" s="21"/>
      <c r="J63" s="21"/>
      <c r="K63" s="21"/>
      <c r="L63" s="21"/>
      <c r="M63" s="21"/>
      <c r="N63" s="21"/>
    </row>
    <row r="64" spans="1:14">
      <c r="A64" s="19"/>
      <c r="B64" s="29"/>
      <c r="D64" s="21"/>
      <c r="E64" s="21"/>
      <c r="F64" s="21"/>
      <c r="G64" s="21"/>
      <c r="H64" s="21"/>
      <c r="I64" s="21"/>
      <c r="J64" s="21"/>
      <c r="K64" s="21"/>
      <c r="L64" s="21"/>
      <c r="M64" s="21"/>
      <c r="N64" s="21"/>
    </row>
    <row r="65" spans="1:14">
      <c r="A65" s="19"/>
      <c r="B65" s="29"/>
      <c r="D65" s="21"/>
      <c r="E65" s="21"/>
      <c r="F65" s="21"/>
      <c r="G65" s="21"/>
      <c r="H65" s="21"/>
      <c r="I65" s="21"/>
      <c r="J65" s="21"/>
      <c r="K65" s="21"/>
      <c r="L65" s="21"/>
      <c r="M65" s="21"/>
      <c r="N65" s="21"/>
    </row>
    <row r="66" spans="1:14">
      <c r="A66" s="19"/>
      <c r="B66" s="29"/>
      <c r="D66" s="21"/>
      <c r="E66" s="21"/>
      <c r="F66" s="21"/>
      <c r="G66" s="21"/>
      <c r="H66" s="21"/>
      <c r="I66" s="21"/>
      <c r="J66" s="21"/>
      <c r="K66" s="21"/>
      <c r="L66" s="21"/>
      <c r="M66" s="21"/>
      <c r="N66" s="21"/>
    </row>
    <row r="67" spans="1:14">
      <c r="A67" s="31"/>
      <c r="B67" s="31"/>
      <c r="D67" s="21"/>
      <c r="E67" s="21"/>
      <c r="F67" s="21"/>
      <c r="G67" s="21"/>
      <c r="H67" s="21"/>
      <c r="I67" s="21"/>
      <c r="J67" s="21"/>
      <c r="K67" s="21"/>
      <c r="L67" s="21"/>
      <c r="M67" s="21"/>
      <c r="N67" s="21"/>
    </row>
    <row r="68" spans="1:14">
      <c r="A68" s="31"/>
      <c r="B68" s="31"/>
      <c r="D68" s="21"/>
      <c r="E68" s="21"/>
      <c r="F68" s="21"/>
      <c r="G68" s="21"/>
      <c r="H68" s="21"/>
      <c r="I68" s="21"/>
      <c r="J68" s="21"/>
      <c r="K68" s="21"/>
      <c r="L68" s="21"/>
      <c r="M68" s="21"/>
      <c r="N68" s="21"/>
    </row>
    <row r="69" spans="1:14">
      <c r="A69" s="31"/>
      <c r="B69" s="31"/>
      <c r="D69" s="21"/>
      <c r="E69" s="21"/>
      <c r="F69" s="21"/>
      <c r="G69" s="21"/>
      <c r="H69" s="21"/>
      <c r="I69" s="21"/>
      <c r="J69" s="21"/>
      <c r="K69" s="21"/>
      <c r="L69" s="21"/>
      <c r="M69" s="21"/>
      <c r="N69" s="21"/>
    </row>
    <row r="70" spans="1:14">
      <c r="A70" s="31"/>
      <c r="B70" s="31"/>
      <c r="D70" s="21"/>
      <c r="E70" s="21"/>
      <c r="F70" s="21"/>
      <c r="G70" s="21"/>
      <c r="H70" s="21"/>
      <c r="I70" s="21"/>
      <c r="J70" s="21"/>
      <c r="K70" s="21"/>
      <c r="L70" s="21"/>
      <c r="M70" s="21"/>
      <c r="N70" s="21"/>
    </row>
    <row r="71" spans="1:14">
      <c r="A71" s="31"/>
      <c r="B71" s="31"/>
      <c r="D71" s="21"/>
      <c r="E71" s="21"/>
      <c r="F71" s="21"/>
      <c r="G71" s="21"/>
      <c r="H71" s="21"/>
      <c r="I71" s="21"/>
      <c r="J71" s="21"/>
      <c r="K71" s="21"/>
      <c r="L71" s="21"/>
      <c r="M71" s="21"/>
      <c r="N71" s="21"/>
    </row>
    <row r="72" spans="1:14">
      <c r="A72" s="31"/>
      <c r="B72" s="31"/>
      <c r="D72" s="21"/>
      <c r="E72" s="21"/>
      <c r="F72" s="21"/>
      <c r="G72" s="21"/>
      <c r="H72" s="21"/>
      <c r="I72" s="21"/>
      <c r="J72" s="21"/>
      <c r="K72" s="21"/>
      <c r="L72" s="21"/>
      <c r="M72" s="21"/>
      <c r="N72" s="21"/>
    </row>
    <row r="73" spans="1:14">
      <c r="A73" s="31"/>
      <c r="B73" s="31"/>
      <c r="D73" s="21"/>
      <c r="E73" s="21"/>
      <c r="F73" s="21"/>
      <c r="G73" s="21"/>
      <c r="H73" s="21"/>
      <c r="I73" s="21"/>
      <c r="J73" s="21"/>
      <c r="K73" s="21"/>
      <c r="L73" s="21"/>
      <c r="M73" s="21"/>
      <c r="N73" s="21"/>
    </row>
    <row r="74" spans="1:14">
      <c r="A74" s="31"/>
      <c r="B74" s="31"/>
      <c r="D74" s="21"/>
      <c r="E74" s="21"/>
      <c r="F74" s="21"/>
      <c r="G74" s="21"/>
      <c r="H74" s="21"/>
      <c r="I74" s="21"/>
      <c r="J74" s="21"/>
      <c r="K74" s="21"/>
      <c r="L74" s="21"/>
      <c r="M74" s="21"/>
      <c r="N74" s="21"/>
    </row>
    <row r="75" spans="1:14">
      <c r="A75" s="31"/>
      <c r="B75" s="31"/>
      <c r="D75" s="21"/>
      <c r="E75" s="21"/>
      <c r="F75" s="21"/>
      <c r="G75" s="21"/>
      <c r="H75" s="21"/>
      <c r="I75" s="21"/>
      <c r="J75" s="21"/>
      <c r="K75" s="21"/>
      <c r="L75" s="21"/>
      <c r="M75" s="21"/>
      <c r="N75" s="21"/>
    </row>
    <row r="76" spans="1:14">
      <c r="A76" s="31"/>
      <c r="B76" s="31"/>
      <c r="D76" s="21"/>
      <c r="E76" s="21"/>
      <c r="F76" s="21"/>
      <c r="G76" s="21"/>
      <c r="H76" s="21"/>
      <c r="I76" s="21"/>
      <c r="J76" s="21"/>
      <c r="K76" s="21"/>
      <c r="L76" s="21"/>
      <c r="M76" s="21"/>
      <c r="N76" s="21"/>
    </row>
    <row r="77" spans="1:14">
      <c r="A77" s="31"/>
      <c r="B77" s="31"/>
      <c r="D77" s="21"/>
      <c r="E77" s="21"/>
      <c r="F77" s="21"/>
      <c r="G77" s="21"/>
      <c r="H77" s="21"/>
      <c r="I77" s="21"/>
      <c r="J77" s="21"/>
      <c r="K77" s="21"/>
      <c r="L77" s="21"/>
      <c r="M77" s="21"/>
      <c r="N77" s="21"/>
    </row>
    <row r="78" spans="1:14">
      <c r="A78" s="31"/>
      <c r="B78" s="31"/>
      <c r="D78" s="21"/>
      <c r="E78" s="21"/>
      <c r="F78" s="21"/>
      <c r="G78" s="21"/>
      <c r="H78" s="21"/>
      <c r="I78" s="21"/>
      <c r="J78" s="21"/>
      <c r="K78" s="21"/>
      <c r="L78" s="21"/>
      <c r="M78" s="21"/>
      <c r="N78" s="21"/>
    </row>
    <row r="79" spans="1:14">
      <c r="A79" s="31"/>
      <c r="B79" s="31"/>
      <c r="D79" s="21"/>
      <c r="E79" s="21"/>
      <c r="F79" s="21"/>
      <c r="G79" s="21"/>
      <c r="H79" s="21"/>
      <c r="I79" s="21"/>
      <c r="J79" s="21"/>
      <c r="K79" s="21"/>
      <c r="L79" s="21"/>
      <c r="M79" s="21"/>
      <c r="N79" s="21"/>
    </row>
    <row r="80" spans="1:14">
      <c r="A80" s="31"/>
      <c r="B80" s="31"/>
      <c r="D80" s="21"/>
      <c r="E80" s="21"/>
      <c r="F80" s="21"/>
      <c r="G80" s="21"/>
      <c r="H80" s="21"/>
      <c r="I80" s="21"/>
      <c r="J80" s="21"/>
      <c r="K80" s="21"/>
      <c r="L80" s="21"/>
      <c r="M80" s="21"/>
      <c r="N80" s="21"/>
    </row>
    <row r="81" spans="1:14">
      <c r="A81" s="31"/>
      <c r="B81" s="31"/>
      <c r="D81" s="21"/>
      <c r="E81" s="21"/>
      <c r="F81" s="21"/>
      <c r="G81" s="21"/>
      <c r="H81" s="21"/>
      <c r="I81" s="21"/>
      <c r="J81" s="21"/>
      <c r="K81" s="21"/>
      <c r="L81" s="21"/>
      <c r="M81" s="21"/>
      <c r="N81" s="21"/>
    </row>
    <row r="82" spans="1:14">
      <c r="D82" s="21"/>
      <c r="E82" s="21"/>
      <c r="F82" s="21"/>
      <c r="G82" s="21"/>
      <c r="H82" s="21"/>
      <c r="I82" s="21"/>
      <c r="J82" s="21"/>
      <c r="K82" s="21"/>
      <c r="L82" s="21"/>
      <c r="M82" s="21"/>
      <c r="N82" s="21"/>
    </row>
    <row r="83" spans="1:14">
      <c r="D83" s="21"/>
      <c r="E83" s="21"/>
      <c r="F83" s="21"/>
      <c r="G83" s="21"/>
      <c r="H83" s="21"/>
      <c r="I83" s="21"/>
      <c r="J83" s="21"/>
      <c r="K83" s="21"/>
      <c r="L83" s="21"/>
      <c r="M83" s="21"/>
      <c r="N83" s="21"/>
    </row>
    <row r="84" spans="1:14">
      <c r="D84" s="21"/>
      <c r="E84" s="21"/>
      <c r="F84" s="21"/>
      <c r="G84" s="21"/>
      <c r="H84" s="21"/>
      <c r="I84" s="21"/>
      <c r="J84" s="21"/>
      <c r="K84" s="21"/>
      <c r="L84" s="21"/>
      <c r="M84" s="21"/>
      <c r="N84" s="21"/>
    </row>
    <row r="85" spans="1:14">
      <c r="D85" s="21"/>
      <c r="E85" s="21"/>
      <c r="F85" s="21"/>
      <c r="G85" s="21"/>
      <c r="H85" s="21"/>
      <c r="I85" s="21"/>
      <c r="J85" s="21"/>
      <c r="K85" s="21"/>
      <c r="L85" s="21"/>
      <c r="M85" s="21"/>
      <c r="N85" s="21"/>
    </row>
    <row r="86" spans="1:14">
      <c r="D86" s="21"/>
      <c r="E86" s="21"/>
      <c r="F86" s="21"/>
      <c r="G86" s="21"/>
      <c r="H86" s="21"/>
      <c r="I86" s="21"/>
      <c r="J86" s="21"/>
      <c r="K86" s="21"/>
      <c r="L86" s="21"/>
      <c r="M86" s="21"/>
      <c r="N86" s="21"/>
    </row>
    <row r="87" spans="1:14">
      <c r="D87" s="21"/>
      <c r="E87" s="21"/>
      <c r="F87" s="21"/>
      <c r="G87" s="21"/>
      <c r="H87" s="21"/>
      <c r="I87" s="21"/>
      <c r="J87" s="21"/>
      <c r="K87" s="21"/>
      <c r="L87" s="21"/>
      <c r="M87" s="21"/>
      <c r="N87" s="21"/>
    </row>
    <row r="88" spans="1:14">
      <c r="D88" s="21"/>
      <c r="E88" s="21"/>
      <c r="F88" s="21"/>
      <c r="G88" s="21"/>
      <c r="H88" s="21"/>
      <c r="I88" s="21"/>
      <c r="J88" s="21"/>
      <c r="K88" s="21"/>
      <c r="L88" s="21"/>
      <c r="M88" s="21"/>
      <c r="N88" s="21"/>
    </row>
    <row r="89" spans="1:14">
      <c r="D89" s="21"/>
      <c r="E89" s="21"/>
      <c r="F89" s="21"/>
      <c r="G89" s="21"/>
      <c r="H89" s="21"/>
      <c r="I89" s="21"/>
      <c r="J89" s="21"/>
      <c r="K89" s="21"/>
      <c r="L89" s="21"/>
      <c r="M89" s="21"/>
      <c r="N89" s="21"/>
    </row>
    <row r="90" spans="1:14">
      <c r="D90" s="21"/>
      <c r="E90" s="21"/>
      <c r="F90" s="21"/>
      <c r="G90" s="21"/>
      <c r="H90" s="21"/>
      <c r="I90" s="21"/>
      <c r="J90" s="21"/>
      <c r="K90" s="21"/>
      <c r="L90" s="21"/>
      <c r="M90" s="21"/>
      <c r="N90" s="21"/>
    </row>
    <row r="91" spans="1:14">
      <c r="D91" s="21"/>
      <c r="E91" s="21"/>
      <c r="F91" s="21"/>
      <c r="G91" s="21"/>
      <c r="H91" s="21"/>
      <c r="I91" s="21"/>
      <c r="J91" s="21"/>
      <c r="K91" s="21"/>
      <c r="L91" s="21"/>
      <c r="M91" s="21"/>
      <c r="N91" s="21"/>
    </row>
    <row r="92" spans="1:14">
      <c r="D92" s="21"/>
      <c r="E92" s="21"/>
      <c r="F92" s="21"/>
      <c r="G92" s="21"/>
      <c r="H92" s="21"/>
      <c r="I92" s="21"/>
      <c r="J92" s="21"/>
      <c r="K92" s="21"/>
      <c r="L92" s="21"/>
      <c r="M92" s="21"/>
      <c r="N92" s="21"/>
    </row>
    <row r="93" spans="1:14">
      <c r="D93" s="21"/>
      <c r="E93" s="21"/>
      <c r="F93" s="21"/>
      <c r="G93" s="21"/>
      <c r="H93" s="21"/>
      <c r="I93" s="21"/>
      <c r="J93" s="21"/>
      <c r="K93" s="21"/>
      <c r="L93" s="21"/>
      <c r="M93" s="21"/>
      <c r="N93" s="21"/>
    </row>
    <row r="94" spans="1:14">
      <c r="D94" s="21"/>
      <c r="E94" s="21"/>
      <c r="F94" s="21"/>
      <c r="G94" s="21"/>
      <c r="H94" s="21"/>
      <c r="I94" s="21"/>
      <c r="J94" s="21"/>
      <c r="K94" s="21"/>
      <c r="L94" s="21"/>
      <c r="M94" s="21"/>
      <c r="N94" s="21"/>
    </row>
    <row r="95" spans="1:14">
      <c r="D95" s="21"/>
      <c r="E95" s="21"/>
      <c r="F95" s="21"/>
      <c r="G95" s="21"/>
      <c r="H95" s="21"/>
      <c r="I95" s="21"/>
      <c r="J95" s="21"/>
      <c r="K95" s="21"/>
      <c r="L95" s="21"/>
      <c r="M95" s="21"/>
      <c r="N95" s="21"/>
    </row>
    <row r="96" spans="1:14">
      <c r="D96" s="21"/>
      <c r="E96" s="21"/>
      <c r="F96" s="21"/>
      <c r="G96" s="21"/>
      <c r="H96" s="21"/>
      <c r="I96" s="21"/>
      <c r="J96" s="21"/>
      <c r="K96" s="21"/>
      <c r="L96" s="21"/>
      <c r="M96" s="21"/>
      <c r="N96" s="21"/>
    </row>
    <row r="97" spans="4:14">
      <c r="D97" s="21"/>
      <c r="E97" s="21"/>
      <c r="F97" s="21"/>
      <c r="G97" s="21"/>
      <c r="H97" s="21"/>
      <c r="I97" s="21"/>
      <c r="J97" s="21"/>
      <c r="K97" s="21"/>
      <c r="L97" s="21"/>
      <c r="M97" s="21"/>
      <c r="N97" s="21"/>
    </row>
    <row r="98" spans="4:14">
      <c r="D98" s="21"/>
      <c r="E98" s="21"/>
      <c r="F98" s="21"/>
      <c r="G98" s="21"/>
      <c r="H98" s="21"/>
      <c r="I98" s="21"/>
      <c r="J98" s="21"/>
      <c r="K98" s="21"/>
      <c r="L98" s="21"/>
      <c r="M98" s="21"/>
      <c r="N98" s="21"/>
    </row>
    <row r="99" spans="4:14">
      <c r="D99" s="21"/>
      <c r="E99" s="21"/>
      <c r="F99" s="21"/>
      <c r="G99" s="21"/>
      <c r="H99" s="21"/>
      <c r="I99" s="21"/>
      <c r="J99" s="21"/>
      <c r="K99" s="21"/>
      <c r="L99" s="21"/>
      <c r="M99" s="21"/>
      <c r="N99" s="21"/>
    </row>
    <row r="100" spans="4:14">
      <c r="D100" s="21"/>
      <c r="E100" s="21"/>
      <c r="F100" s="21"/>
      <c r="G100" s="21"/>
      <c r="H100" s="21"/>
      <c r="I100" s="21"/>
      <c r="J100" s="21"/>
      <c r="K100" s="21"/>
      <c r="L100" s="21"/>
      <c r="M100" s="21"/>
      <c r="N100" s="21"/>
    </row>
    <row r="101" spans="4:14">
      <c r="D101" s="21"/>
      <c r="E101" s="21"/>
      <c r="F101" s="21"/>
      <c r="G101" s="21"/>
      <c r="H101" s="21"/>
      <c r="I101" s="21"/>
      <c r="J101" s="21"/>
      <c r="K101" s="21"/>
      <c r="L101" s="21"/>
      <c r="M101" s="21"/>
      <c r="N101" s="21"/>
    </row>
    <row r="102" spans="4:14">
      <c r="D102" s="21"/>
      <c r="E102" s="21"/>
      <c r="F102" s="21"/>
      <c r="G102" s="21"/>
      <c r="H102" s="21"/>
      <c r="I102" s="21"/>
      <c r="J102" s="21"/>
      <c r="K102" s="21"/>
      <c r="L102" s="21"/>
      <c r="M102" s="21"/>
      <c r="N102" s="21"/>
    </row>
    <row r="103" spans="4:14">
      <c r="D103" s="21"/>
      <c r="E103" s="21"/>
      <c r="F103" s="21"/>
      <c r="G103" s="21"/>
      <c r="H103" s="21"/>
      <c r="I103" s="21"/>
      <c r="J103" s="21"/>
      <c r="K103" s="21"/>
      <c r="L103" s="21"/>
      <c r="M103" s="21"/>
      <c r="N103" s="21"/>
    </row>
    <row r="104" spans="4:14">
      <c r="D104" s="21"/>
      <c r="E104" s="21"/>
      <c r="F104" s="21"/>
      <c r="G104" s="21"/>
      <c r="H104" s="21"/>
      <c r="I104" s="21"/>
      <c r="J104" s="21"/>
      <c r="K104" s="21"/>
      <c r="L104" s="21"/>
      <c r="M104" s="21"/>
      <c r="N104" s="21"/>
    </row>
    <row r="105" spans="4:14">
      <c r="D105" s="21"/>
      <c r="E105" s="21"/>
      <c r="F105" s="21"/>
      <c r="G105" s="21"/>
      <c r="H105" s="21"/>
      <c r="I105" s="21"/>
      <c r="J105" s="21"/>
      <c r="K105" s="21"/>
      <c r="L105" s="21"/>
      <c r="M105" s="21"/>
      <c r="N105" s="21"/>
    </row>
    <row r="106" spans="4:14">
      <c r="D106" s="21"/>
      <c r="E106" s="21"/>
      <c r="F106" s="21"/>
      <c r="G106" s="21"/>
      <c r="H106" s="21"/>
      <c r="I106" s="21"/>
      <c r="J106" s="21"/>
      <c r="K106" s="21"/>
      <c r="L106" s="21"/>
      <c r="M106" s="21"/>
      <c r="N106" s="21"/>
    </row>
    <row r="107" spans="4:14">
      <c r="D107" s="21"/>
      <c r="E107" s="21"/>
      <c r="F107" s="21"/>
      <c r="G107" s="21"/>
      <c r="H107" s="21"/>
      <c r="I107" s="21"/>
      <c r="J107" s="21"/>
      <c r="K107" s="21"/>
      <c r="L107" s="21"/>
      <c r="M107" s="21"/>
      <c r="N107" s="21"/>
    </row>
    <row r="108" spans="4:14">
      <c r="D108" s="21"/>
      <c r="E108" s="21"/>
      <c r="F108" s="21"/>
      <c r="G108" s="21"/>
      <c r="H108" s="21"/>
      <c r="I108" s="21"/>
      <c r="J108" s="21"/>
      <c r="K108" s="21"/>
      <c r="L108" s="21"/>
      <c r="M108" s="21"/>
      <c r="N108" s="21"/>
    </row>
    <row r="109" spans="4:14">
      <c r="D109" s="21"/>
      <c r="E109" s="21"/>
      <c r="F109" s="21"/>
      <c r="G109" s="21"/>
      <c r="H109" s="21"/>
      <c r="I109" s="21"/>
      <c r="J109" s="21"/>
      <c r="K109" s="21"/>
      <c r="L109" s="21"/>
      <c r="M109" s="21"/>
      <c r="N109" s="21"/>
    </row>
    <row r="110" spans="4:14">
      <c r="D110" s="21"/>
      <c r="E110" s="21"/>
      <c r="F110" s="21"/>
      <c r="G110" s="21"/>
      <c r="H110" s="21"/>
      <c r="I110" s="21"/>
      <c r="J110" s="21"/>
      <c r="K110" s="21"/>
      <c r="L110" s="21"/>
      <c r="M110" s="21"/>
      <c r="N110" s="21"/>
    </row>
    <row r="111" spans="4:14">
      <c r="D111" s="21"/>
      <c r="E111" s="21"/>
      <c r="F111" s="21"/>
      <c r="G111" s="21"/>
      <c r="H111" s="21"/>
      <c r="I111" s="21"/>
      <c r="J111" s="21"/>
      <c r="K111" s="21"/>
      <c r="L111" s="21"/>
      <c r="M111" s="21"/>
      <c r="N111" s="21"/>
    </row>
    <row r="112" spans="4:14">
      <c r="D112" s="21"/>
      <c r="E112" s="21"/>
      <c r="F112" s="21"/>
      <c r="G112" s="21"/>
      <c r="H112" s="21"/>
      <c r="I112" s="21"/>
      <c r="J112" s="21"/>
      <c r="K112" s="21"/>
      <c r="L112" s="21"/>
      <c r="M112" s="21"/>
      <c r="N112" s="21"/>
    </row>
    <row r="113" spans="4:14">
      <c r="D113" s="21"/>
      <c r="E113" s="21"/>
      <c r="F113" s="21"/>
      <c r="G113" s="21"/>
      <c r="H113" s="21"/>
      <c r="I113" s="21"/>
      <c r="J113" s="21"/>
      <c r="K113" s="21"/>
      <c r="L113" s="21"/>
      <c r="M113" s="21"/>
      <c r="N113" s="21"/>
    </row>
    <row r="114" spans="4:14">
      <c r="D114" s="21"/>
      <c r="E114" s="21"/>
      <c r="F114" s="21"/>
      <c r="G114" s="21"/>
      <c r="H114" s="21"/>
      <c r="I114" s="21"/>
      <c r="J114" s="21"/>
      <c r="K114" s="21"/>
      <c r="L114" s="21"/>
      <c r="M114" s="21"/>
      <c r="N114" s="21"/>
    </row>
    <row r="115" spans="4:14">
      <c r="D115" s="21"/>
      <c r="E115" s="21"/>
      <c r="F115" s="21"/>
      <c r="G115" s="21"/>
      <c r="H115" s="21"/>
      <c r="I115" s="21"/>
      <c r="J115" s="21"/>
      <c r="K115" s="21"/>
      <c r="L115" s="21"/>
      <c r="M115" s="21"/>
      <c r="N115" s="21"/>
    </row>
    <row r="116" spans="4:14">
      <c r="D116" s="21"/>
      <c r="E116" s="21"/>
      <c r="F116" s="21"/>
      <c r="G116" s="21"/>
      <c r="H116" s="21"/>
      <c r="I116" s="21"/>
      <c r="J116" s="21"/>
      <c r="K116" s="21"/>
      <c r="L116" s="21"/>
      <c r="M116" s="21"/>
      <c r="N116" s="21"/>
    </row>
    <row r="117" spans="4:14">
      <c r="D117" s="21"/>
      <c r="E117" s="21"/>
      <c r="F117" s="21"/>
      <c r="G117" s="21"/>
      <c r="H117" s="21"/>
      <c r="I117" s="21"/>
      <c r="J117" s="21"/>
      <c r="K117" s="21"/>
      <c r="L117" s="21"/>
      <c r="M117" s="21"/>
      <c r="N117" s="21"/>
    </row>
    <row r="118" spans="4:14">
      <c r="D118" s="21"/>
      <c r="E118" s="21"/>
      <c r="F118" s="21"/>
      <c r="G118" s="21"/>
      <c r="H118" s="21"/>
      <c r="I118" s="21"/>
      <c r="J118" s="21"/>
      <c r="K118" s="21"/>
      <c r="L118" s="21"/>
      <c r="M118" s="21"/>
      <c r="N118" s="21"/>
    </row>
    <row r="119" spans="4:14">
      <c r="D119" s="21"/>
      <c r="E119" s="21"/>
      <c r="F119" s="21"/>
      <c r="G119" s="21"/>
      <c r="H119" s="21"/>
      <c r="I119" s="21"/>
      <c r="J119" s="21"/>
      <c r="K119" s="21"/>
      <c r="L119" s="21"/>
      <c r="M119" s="21"/>
      <c r="N119" s="21"/>
    </row>
    <row r="120" spans="4:14">
      <c r="D120" s="21"/>
      <c r="E120" s="21"/>
      <c r="F120" s="21"/>
      <c r="G120" s="21"/>
      <c r="H120" s="21"/>
      <c r="I120" s="21"/>
      <c r="J120" s="21"/>
      <c r="K120" s="21"/>
      <c r="L120" s="21"/>
      <c r="M120" s="21"/>
      <c r="N120" s="21"/>
    </row>
    <row r="121" spans="4:14">
      <c r="D121" s="21"/>
      <c r="E121" s="21"/>
      <c r="F121" s="21"/>
      <c r="G121" s="21"/>
      <c r="H121" s="21"/>
      <c r="I121" s="21"/>
      <c r="J121" s="21"/>
      <c r="K121" s="21"/>
      <c r="L121" s="21"/>
      <c r="M121" s="21"/>
      <c r="N121" s="21"/>
    </row>
    <row r="122" spans="4:14">
      <c r="D122" s="21"/>
      <c r="E122" s="21"/>
      <c r="F122" s="21"/>
      <c r="G122" s="21"/>
      <c r="H122" s="21"/>
      <c r="I122" s="21"/>
      <c r="J122" s="21"/>
      <c r="K122" s="21"/>
      <c r="L122" s="21"/>
      <c r="M122" s="21"/>
      <c r="N122" s="21"/>
    </row>
    <row r="123" spans="4:14">
      <c r="D123" s="21"/>
      <c r="E123" s="21"/>
      <c r="F123" s="21"/>
      <c r="G123" s="21"/>
      <c r="H123" s="21"/>
      <c r="I123" s="21"/>
      <c r="J123" s="21"/>
      <c r="K123" s="21"/>
      <c r="L123" s="21"/>
      <c r="M123" s="21"/>
      <c r="N123" s="21"/>
    </row>
    <row r="124" spans="4:14">
      <c r="D124" s="21"/>
      <c r="E124" s="21"/>
      <c r="F124" s="21"/>
      <c r="G124" s="21"/>
      <c r="H124" s="21"/>
      <c r="I124" s="21"/>
      <c r="J124" s="21"/>
      <c r="K124" s="21"/>
      <c r="L124" s="21"/>
      <c r="M124" s="21"/>
      <c r="N124" s="21"/>
    </row>
    <row r="125" spans="4:14">
      <c r="D125" s="21"/>
      <c r="E125" s="21"/>
      <c r="F125" s="21"/>
      <c r="G125" s="21"/>
      <c r="H125" s="21"/>
      <c r="I125" s="21"/>
      <c r="J125" s="21"/>
      <c r="K125" s="21"/>
      <c r="L125" s="21"/>
      <c r="M125" s="21"/>
      <c r="N125" s="21"/>
    </row>
    <row r="126" spans="4:14">
      <c r="D126" s="21"/>
      <c r="E126" s="21"/>
      <c r="F126" s="21"/>
      <c r="G126" s="21"/>
      <c r="H126" s="21"/>
      <c r="I126" s="21"/>
      <c r="J126" s="21"/>
      <c r="K126" s="21"/>
      <c r="L126" s="21"/>
      <c r="M126" s="21"/>
      <c r="N126" s="21"/>
    </row>
    <row r="127" spans="4:14">
      <c r="D127" s="21"/>
      <c r="E127" s="21"/>
      <c r="F127" s="21"/>
      <c r="G127" s="21"/>
      <c r="H127" s="21"/>
      <c r="I127" s="21"/>
      <c r="J127" s="21"/>
      <c r="K127" s="21"/>
      <c r="L127" s="21"/>
      <c r="M127" s="21"/>
      <c r="N127" s="21"/>
    </row>
    <row r="128" spans="4:14">
      <c r="D128" s="21"/>
      <c r="E128" s="21"/>
      <c r="F128" s="21"/>
      <c r="G128" s="21"/>
      <c r="H128" s="21"/>
      <c r="I128" s="21"/>
      <c r="J128" s="21"/>
      <c r="K128" s="21"/>
      <c r="L128" s="21"/>
      <c r="M128" s="21"/>
      <c r="N128" s="21"/>
    </row>
    <row r="129" spans="4:14">
      <c r="D129" s="21"/>
      <c r="E129" s="21"/>
      <c r="F129" s="21"/>
      <c r="G129" s="21"/>
      <c r="H129" s="21"/>
      <c r="I129" s="21"/>
      <c r="J129" s="21"/>
      <c r="K129" s="21"/>
      <c r="L129" s="21"/>
      <c r="M129" s="21"/>
      <c r="N129" s="21"/>
    </row>
    <row r="130" spans="4:14">
      <c r="D130" s="21"/>
      <c r="E130" s="21"/>
      <c r="F130" s="21"/>
      <c r="G130" s="21"/>
      <c r="H130" s="21"/>
      <c r="I130" s="21"/>
      <c r="J130" s="21"/>
      <c r="K130" s="21"/>
      <c r="L130" s="21"/>
      <c r="M130" s="21"/>
      <c r="N130" s="21"/>
    </row>
    <row r="131" spans="4:14">
      <c r="D131" s="21"/>
      <c r="E131" s="21"/>
      <c r="F131" s="21"/>
      <c r="G131" s="21"/>
      <c r="H131" s="21"/>
      <c r="I131" s="21"/>
      <c r="J131" s="21"/>
      <c r="K131" s="21"/>
      <c r="L131" s="21"/>
      <c r="M131" s="21"/>
      <c r="N131" s="21"/>
    </row>
    <row r="132" spans="4:14">
      <c r="D132" s="21"/>
      <c r="E132" s="21"/>
      <c r="F132" s="21"/>
      <c r="G132" s="21"/>
      <c r="H132" s="21"/>
      <c r="I132" s="21"/>
      <c r="J132" s="21"/>
      <c r="K132" s="21"/>
      <c r="L132" s="21"/>
      <c r="M132" s="21"/>
      <c r="N132" s="21"/>
    </row>
    <row r="133" spans="4:14">
      <c r="D133" s="21"/>
      <c r="E133" s="21"/>
      <c r="F133" s="21"/>
      <c r="G133" s="21"/>
      <c r="H133" s="21"/>
      <c r="I133" s="21"/>
      <c r="J133" s="21"/>
      <c r="K133" s="21"/>
      <c r="L133" s="21"/>
      <c r="M133" s="21"/>
      <c r="N133" s="21"/>
    </row>
    <row r="134" spans="4:14">
      <c r="D134" s="21"/>
      <c r="E134" s="21"/>
      <c r="F134" s="21"/>
      <c r="G134" s="21"/>
      <c r="H134" s="21"/>
      <c r="I134" s="21"/>
      <c r="J134" s="21"/>
      <c r="K134" s="21"/>
      <c r="L134" s="21"/>
      <c r="M134" s="21"/>
      <c r="N134" s="21"/>
    </row>
    <row r="135" spans="4:14">
      <c r="D135" s="21"/>
      <c r="E135" s="21"/>
      <c r="F135" s="21"/>
      <c r="G135" s="21"/>
      <c r="H135" s="21"/>
      <c r="I135" s="21"/>
      <c r="J135" s="21"/>
      <c r="K135" s="21"/>
      <c r="L135" s="21"/>
      <c r="M135" s="21"/>
      <c r="N135" s="21"/>
    </row>
    <row r="136" spans="4:14">
      <c r="D136" s="21"/>
      <c r="E136" s="21"/>
      <c r="F136" s="21"/>
      <c r="G136" s="21"/>
      <c r="H136" s="21"/>
      <c r="I136" s="21"/>
      <c r="J136" s="21"/>
      <c r="K136" s="21"/>
      <c r="L136" s="21"/>
      <c r="M136" s="21"/>
      <c r="N136" s="21"/>
    </row>
    <row r="137" spans="4:14">
      <c r="D137" s="21"/>
      <c r="E137" s="21"/>
      <c r="F137" s="21"/>
      <c r="G137" s="21"/>
      <c r="H137" s="21"/>
      <c r="I137" s="21"/>
      <c r="J137" s="21"/>
      <c r="K137" s="21"/>
      <c r="L137" s="21"/>
      <c r="M137" s="21"/>
      <c r="N137" s="21"/>
    </row>
    <row r="138" spans="4:14">
      <c r="D138" s="21"/>
      <c r="E138" s="21"/>
      <c r="F138" s="21"/>
      <c r="G138" s="21"/>
      <c r="H138" s="21"/>
      <c r="I138" s="21"/>
      <c r="J138" s="21"/>
      <c r="K138" s="21"/>
      <c r="L138" s="21"/>
      <c r="M138" s="21"/>
      <c r="N138" s="21"/>
    </row>
    <row r="139" spans="4:14">
      <c r="D139" s="21"/>
      <c r="E139" s="21"/>
      <c r="F139" s="21"/>
      <c r="G139" s="21"/>
      <c r="H139" s="21"/>
      <c r="I139" s="21"/>
      <c r="J139" s="21"/>
      <c r="K139" s="21"/>
      <c r="L139" s="21"/>
      <c r="M139" s="21"/>
      <c r="N139" s="21"/>
    </row>
    <row r="140" spans="4:14">
      <c r="D140" s="21"/>
      <c r="E140" s="21"/>
      <c r="F140" s="21"/>
      <c r="G140" s="21"/>
      <c r="H140" s="21"/>
      <c r="I140" s="21"/>
      <c r="J140" s="21"/>
      <c r="K140" s="21"/>
      <c r="L140" s="21"/>
      <c r="M140" s="21"/>
      <c r="N140" s="21"/>
    </row>
    <row r="141" spans="4:14">
      <c r="D141" s="21"/>
      <c r="E141" s="21"/>
      <c r="F141" s="21"/>
      <c r="G141" s="21"/>
      <c r="H141" s="21"/>
      <c r="I141" s="21"/>
      <c r="J141" s="21"/>
      <c r="K141" s="21"/>
      <c r="L141" s="21"/>
      <c r="M141" s="21"/>
      <c r="N141" s="21"/>
    </row>
    <row r="142" spans="4:14">
      <c r="D142" s="21"/>
      <c r="E142" s="21"/>
      <c r="F142" s="21"/>
      <c r="G142" s="21"/>
      <c r="H142" s="21"/>
      <c r="I142" s="21"/>
      <c r="J142" s="21"/>
      <c r="K142" s="21"/>
      <c r="L142" s="21"/>
      <c r="M142" s="21"/>
      <c r="N142" s="21"/>
    </row>
    <row r="143" spans="4:14">
      <c r="D143" s="21"/>
      <c r="E143" s="21"/>
      <c r="F143" s="21"/>
      <c r="G143" s="21"/>
      <c r="H143" s="21"/>
      <c r="I143" s="21"/>
      <c r="J143" s="21"/>
      <c r="K143" s="21"/>
      <c r="L143" s="21"/>
      <c r="M143" s="21"/>
      <c r="N143" s="21"/>
    </row>
    <row r="144" spans="4:14">
      <c r="D144" s="21"/>
      <c r="E144" s="21"/>
      <c r="F144" s="21"/>
      <c r="G144" s="21"/>
      <c r="H144" s="21"/>
      <c r="I144" s="21"/>
      <c r="J144" s="21"/>
      <c r="K144" s="21"/>
      <c r="L144" s="21"/>
      <c r="M144" s="21"/>
      <c r="N144" s="21"/>
    </row>
    <row r="145" spans="4:14">
      <c r="D145" s="21"/>
      <c r="E145" s="21"/>
      <c r="F145" s="21"/>
      <c r="G145" s="21"/>
      <c r="H145" s="21"/>
      <c r="I145" s="21"/>
      <c r="J145" s="21"/>
      <c r="K145" s="21"/>
      <c r="L145" s="21"/>
      <c r="M145" s="21"/>
      <c r="N145" s="21"/>
    </row>
    <row r="146" spans="4:14">
      <c r="D146" s="21"/>
      <c r="E146" s="21"/>
      <c r="F146" s="21"/>
      <c r="G146" s="21"/>
      <c r="H146" s="21"/>
      <c r="I146" s="21"/>
      <c r="J146" s="21"/>
      <c r="K146" s="21"/>
      <c r="L146" s="21"/>
      <c r="M146" s="21"/>
      <c r="N146" s="21"/>
    </row>
    <row r="147" spans="4:14">
      <c r="D147" s="21"/>
      <c r="E147" s="21"/>
      <c r="F147" s="21"/>
      <c r="G147" s="21"/>
      <c r="H147" s="21"/>
      <c r="I147" s="21"/>
      <c r="J147" s="21"/>
      <c r="K147" s="21"/>
      <c r="L147" s="21"/>
      <c r="M147" s="21"/>
      <c r="N147" s="21"/>
    </row>
    <row r="148" spans="4:14">
      <c r="D148" s="21"/>
      <c r="E148" s="21"/>
      <c r="F148" s="21"/>
      <c r="G148" s="21"/>
      <c r="H148" s="21"/>
      <c r="I148" s="21"/>
      <c r="J148" s="21"/>
      <c r="K148" s="21"/>
      <c r="L148" s="21"/>
      <c r="M148" s="21"/>
      <c r="N148" s="21"/>
    </row>
    <row r="149" spans="4:14">
      <c r="D149" s="21"/>
      <c r="E149" s="21"/>
      <c r="F149" s="21"/>
      <c r="G149" s="21"/>
      <c r="H149" s="21"/>
      <c r="I149" s="21"/>
      <c r="J149" s="21"/>
      <c r="K149" s="21"/>
      <c r="L149" s="21"/>
      <c r="M149" s="21"/>
      <c r="N149" s="21"/>
    </row>
    <row r="150" spans="4:14">
      <c r="D150" s="21"/>
      <c r="E150" s="21"/>
      <c r="F150" s="21"/>
      <c r="G150" s="21"/>
      <c r="H150" s="21"/>
      <c r="I150" s="21"/>
      <c r="J150" s="21"/>
      <c r="K150" s="21"/>
      <c r="L150" s="21"/>
      <c r="M150" s="21"/>
      <c r="N150" s="21"/>
    </row>
    <row r="151" spans="4:14">
      <c r="D151" s="21"/>
      <c r="E151" s="21"/>
      <c r="F151" s="21"/>
      <c r="G151" s="21"/>
      <c r="H151" s="21"/>
      <c r="I151" s="21"/>
      <c r="J151" s="21"/>
      <c r="K151" s="21"/>
      <c r="L151" s="21"/>
      <c r="M151" s="21"/>
      <c r="N151" s="21"/>
    </row>
    <row r="152" spans="4:14">
      <c r="D152" s="21"/>
      <c r="E152" s="21"/>
      <c r="F152" s="21"/>
      <c r="G152" s="21"/>
      <c r="H152" s="21"/>
      <c r="I152" s="21"/>
      <c r="J152" s="21"/>
      <c r="K152" s="21"/>
      <c r="L152" s="21"/>
      <c r="M152" s="21"/>
      <c r="N152" s="21"/>
    </row>
    <row r="153" spans="4:14">
      <c r="D153" s="21"/>
      <c r="E153" s="21"/>
      <c r="F153" s="21"/>
      <c r="G153" s="21"/>
      <c r="H153" s="21"/>
      <c r="I153" s="21"/>
      <c r="J153" s="21"/>
      <c r="K153" s="21"/>
      <c r="L153" s="21"/>
      <c r="M153" s="21"/>
      <c r="N153" s="21"/>
    </row>
    <row r="154" spans="4:14">
      <c r="D154" s="21"/>
      <c r="E154" s="21"/>
      <c r="F154" s="21"/>
      <c r="G154" s="21"/>
      <c r="H154" s="21"/>
      <c r="I154" s="21"/>
      <c r="J154" s="21"/>
      <c r="K154" s="21"/>
      <c r="L154" s="21"/>
      <c r="M154" s="21"/>
      <c r="N154" s="21"/>
    </row>
    <row r="155" spans="4:14">
      <c r="D155" s="21"/>
      <c r="E155" s="21"/>
      <c r="F155" s="21"/>
      <c r="G155" s="21"/>
      <c r="H155" s="21"/>
      <c r="I155" s="21"/>
      <c r="J155" s="21"/>
      <c r="K155" s="21"/>
      <c r="L155" s="21"/>
      <c r="M155" s="21"/>
      <c r="N155" s="21"/>
    </row>
    <row r="156" spans="4:14">
      <c r="D156" s="21"/>
      <c r="E156" s="21"/>
      <c r="F156" s="21"/>
      <c r="G156" s="21"/>
      <c r="H156" s="21"/>
      <c r="I156" s="21"/>
      <c r="J156" s="21"/>
      <c r="K156" s="21"/>
      <c r="L156" s="21"/>
      <c r="M156" s="21"/>
      <c r="N156" s="21"/>
    </row>
    <row r="157" spans="4:14">
      <c r="D157" s="21"/>
      <c r="E157" s="21"/>
      <c r="F157" s="21"/>
      <c r="G157" s="21"/>
      <c r="H157" s="21"/>
      <c r="I157" s="21"/>
      <c r="J157" s="21"/>
      <c r="K157" s="21"/>
      <c r="L157" s="21"/>
      <c r="M157" s="21"/>
      <c r="N157" s="21"/>
    </row>
    <row r="158" spans="4:14">
      <c r="D158" s="21"/>
      <c r="E158" s="21"/>
      <c r="F158" s="21"/>
      <c r="G158" s="21"/>
      <c r="H158" s="21"/>
      <c r="I158" s="21"/>
      <c r="J158" s="21"/>
      <c r="K158" s="21"/>
      <c r="L158" s="21"/>
      <c r="M158" s="21"/>
      <c r="N158" s="21"/>
    </row>
    <row r="159" spans="4:14">
      <c r="D159" s="21"/>
      <c r="E159" s="21"/>
      <c r="F159" s="21"/>
      <c r="G159" s="21"/>
      <c r="H159" s="21"/>
      <c r="I159" s="21"/>
      <c r="J159" s="21"/>
      <c r="K159" s="21"/>
      <c r="L159" s="21"/>
      <c r="M159" s="21"/>
      <c r="N159" s="21"/>
    </row>
    <row r="160" spans="4:14">
      <c r="D160" s="21"/>
      <c r="E160" s="21"/>
      <c r="F160" s="21"/>
      <c r="G160" s="21"/>
      <c r="H160" s="21"/>
      <c r="I160" s="21"/>
      <c r="J160" s="21"/>
      <c r="K160" s="21"/>
      <c r="L160" s="21"/>
      <c r="M160" s="21"/>
      <c r="N160" s="21"/>
    </row>
    <row r="161" spans="4:14">
      <c r="D161" s="21"/>
      <c r="E161" s="21"/>
      <c r="F161" s="21"/>
      <c r="G161" s="21"/>
      <c r="H161" s="21"/>
      <c r="I161" s="21"/>
      <c r="J161" s="21"/>
      <c r="K161" s="21"/>
      <c r="L161" s="21"/>
      <c r="M161" s="21"/>
      <c r="N161" s="21"/>
    </row>
    <row r="162" spans="4:14">
      <c r="D162" s="21"/>
      <c r="E162" s="21"/>
      <c r="F162" s="21"/>
      <c r="G162" s="21"/>
      <c r="H162" s="21"/>
      <c r="I162" s="21"/>
      <c r="J162" s="21"/>
      <c r="K162" s="21"/>
      <c r="L162" s="21"/>
      <c r="M162" s="21"/>
      <c r="N162" s="21"/>
    </row>
    <row r="163" spans="4:14">
      <c r="D163" s="21"/>
      <c r="E163" s="21"/>
      <c r="F163" s="21"/>
      <c r="G163" s="21"/>
      <c r="H163" s="21"/>
      <c r="I163" s="21"/>
      <c r="J163" s="21"/>
      <c r="K163" s="21"/>
      <c r="L163" s="21"/>
      <c r="M163" s="21"/>
      <c r="N163" s="21"/>
    </row>
    <row r="164" spans="4:14">
      <c r="D164" s="21"/>
      <c r="E164" s="21"/>
      <c r="F164" s="21"/>
      <c r="G164" s="21"/>
      <c r="H164" s="21"/>
      <c r="I164" s="21"/>
      <c r="J164" s="21"/>
      <c r="K164" s="21"/>
      <c r="L164" s="21"/>
      <c r="M164" s="21"/>
      <c r="N164" s="21"/>
    </row>
    <row r="165" spans="4:14">
      <c r="D165" s="21"/>
      <c r="E165" s="21"/>
      <c r="F165" s="21"/>
      <c r="G165" s="21"/>
      <c r="H165" s="21"/>
      <c r="I165" s="21"/>
      <c r="J165" s="21"/>
      <c r="K165" s="21"/>
      <c r="L165" s="21"/>
      <c r="M165" s="21"/>
      <c r="N165" s="21"/>
    </row>
    <row r="166" spans="4:14">
      <c r="D166" s="21"/>
      <c r="E166" s="21"/>
      <c r="F166" s="21"/>
      <c r="G166" s="21"/>
      <c r="H166" s="21"/>
      <c r="I166" s="21"/>
      <c r="J166" s="21"/>
      <c r="K166" s="21"/>
      <c r="L166" s="21"/>
      <c r="M166" s="21"/>
      <c r="N166" s="21"/>
    </row>
    <row r="167" spans="4:14">
      <c r="D167" s="21"/>
      <c r="E167" s="21"/>
      <c r="F167" s="21"/>
      <c r="G167" s="21"/>
      <c r="H167" s="21"/>
      <c r="I167" s="21"/>
      <c r="J167" s="21"/>
      <c r="K167" s="21"/>
      <c r="L167" s="21"/>
      <c r="M167" s="21"/>
      <c r="N167" s="21"/>
    </row>
    <row r="168" spans="4:14">
      <c r="D168" s="21"/>
      <c r="E168" s="21"/>
      <c r="F168" s="21"/>
      <c r="G168" s="21"/>
      <c r="H168" s="21"/>
      <c r="I168" s="21"/>
      <c r="J168" s="21"/>
      <c r="K168" s="21"/>
      <c r="L168" s="21"/>
      <c r="M168" s="21"/>
      <c r="N168" s="21"/>
    </row>
    <row r="169" spans="4:14">
      <c r="D169" s="21"/>
      <c r="E169" s="21"/>
      <c r="F169" s="21"/>
      <c r="G169" s="21"/>
      <c r="H169" s="21"/>
      <c r="I169" s="21"/>
      <c r="J169" s="21"/>
      <c r="K169" s="21"/>
      <c r="L169" s="21"/>
      <c r="M169" s="21"/>
      <c r="N169" s="21"/>
    </row>
    <row r="170" spans="4:14">
      <c r="D170" s="21"/>
      <c r="E170" s="21"/>
      <c r="F170" s="21"/>
      <c r="G170" s="21"/>
      <c r="H170" s="21"/>
      <c r="I170" s="21"/>
      <c r="J170" s="21"/>
      <c r="K170" s="21"/>
      <c r="L170" s="21"/>
      <c r="M170" s="21"/>
      <c r="N170" s="21"/>
    </row>
    <row r="171" spans="4:14">
      <c r="D171" s="21"/>
      <c r="E171" s="21"/>
      <c r="F171" s="21"/>
      <c r="G171" s="21"/>
      <c r="H171" s="21"/>
      <c r="I171" s="21"/>
      <c r="J171" s="21"/>
      <c r="K171" s="21"/>
      <c r="L171" s="21"/>
      <c r="M171" s="21"/>
      <c r="N171" s="21"/>
    </row>
    <row r="172" spans="4:14">
      <c r="D172" s="21"/>
      <c r="E172" s="21"/>
      <c r="F172" s="21"/>
      <c r="G172" s="21"/>
      <c r="H172" s="21"/>
      <c r="I172" s="21"/>
      <c r="J172" s="21"/>
      <c r="K172" s="21"/>
      <c r="L172" s="21"/>
      <c r="M172" s="21"/>
      <c r="N172" s="21"/>
    </row>
    <row r="173" spans="4:14">
      <c r="D173" s="21"/>
      <c r="E173" s="21"/>
      <c r="F173" s="21"/>
      <c r="G173" s="21"/>
      <c r="H173" s="21"/>
      <c r="I173" s="21"/>
      <c r="J173" s="21"/>
      <c r="K173" s="21"/>
      <c r="L173" s="21"/>
      <c r="M173" s="21"/>
      <c r="N173" s="21"/>
    </row>
    <row r="174" spans="4:14">
      <c r="D174" s="21"/>
      <c r="E174" s="21"/>
      <c r="F174" s="21"/>
      <c r="G174" s="21"/>
      <c r="H174" s="21"/>
      <c r="I174" s="21"/>
      <c r="J174" s="21"/>
      <c r="K174" s="21"/>
      <c r="L174" s="21"/>
      <c r="M174" s="21"/>
      <c r="N174" s="21"/>
    </row>
    <row r="175" spans="4:14">
      <c r="D175" s="21"/>
      <c r="E175" s="21"/>
      <c r="F175" s="21"/>
      <c r="G175" s="21"/>
      <c r="H175" s="21"/>
      <c r="I175" s="21"/>
      <c r="J175" s="21"/>
      <c r="K175" s="21"/>
      <c r="L175" s="21"/>
      <c r="M175" s="21"/>
      <c r="N175" s="21"/>
    </row>
    <row r="176" spans="4:14">
      <c r="D176" s="21"/>
      <c r="E176" s="21"/>
      <c r="F176" s="21"/>
      <c r="G176" s="21"/>
      <c r="H176" s="21"/>
      <c r="I176" s="21"/>
      <c r="J176" s="21"/>
      <c r="K176" s="21"/>
      <c r="L176" s="21"/>
      <c r="M176" s="21"/>
      <c r="N176" s="21"/>
    </row>
    <row r="177" spans="4:14">
      <c r="D177" s="21"/>
      <c r="E177" s="21"/>
      <c r="F177" s="21"/>
      <c r="G177" s="21"/>
      <c r="H177" s="21"/>
      <c r="I177" s="21"/>
      <c r="J177" s="21"/>
      <c r="K177" s="21"/>
      <c r="L177" s="21"/>
      <c r="M177" s="21"/>
      <c r="N177" s="21"/>
    </row>
    <row r="178" spans="4:14">
      <c r="D178" s="21"/>
      <c r="E178" s="21"/>
      <c r="F178" s="21"/>
      <c r="G178" s="21"/>
      <c r="H178" s="21"/>
      <c r="I178" s="21"/>
      <c r="J178" s="21"/>
      <c r="K178" s="21"/>
      <c r="L178" s="21"/>
      <c r="M178" s="21"/>
      <c r="N178" s="21"/>
    </row>
    <row r="179" spans="4:14">
      <c r="D179" s="21"/>
      <c r="E179" s="21"/>
      <c r="F179" s="21"/>
      <c r="G179" s="21"/>
      <c r="H179" s="21"/>
      <c r="I179" s="21"/>
      <c r="J179" s="21"/>
      <c r="K179" s="21"/>
      <c r="L179" s="21"/>
      <c r="M179" s="21"/>
      <c r="N179" s="21"/>
    </row>
    <row r="180" spans="4:14">
      <c r="D180" s="21"/>
      <c r="E180" s="21"/>
      <c r="F180" s="21"/>
      <c r="G180" s="21"/>
      <c r="H180" s="21"/>
      <c r="I180" s="21"/>
      <c r="J180" s="21"/>
      <c r="K180" s="21"/>
      <c r="L180" s="21"/>
      <c r="M180" s="21"/>
      <c r="N180" s="21"/>
    </row>
    <row r="181" spans="4:14">
      <c r="D181" s="21"/>
      <c r="E181" s="21"/>
      <c r="F181" s="21"/>
      <c r="G181" s="21"/>
      <c r="H181" s="21"/>
      <c r="I181" s="21"/>
      <c r="J181" s="21"/>
      <c r="K181" s="21"/>
      <c r="L181" s="21"/>
      <c r="M181" s="21"/>
      <c r="N181" s="21"/>
    </row>
    <row r="182" spans="4:14">
      <c r="D182" s="21"/>
      <c r="E182" s="21"/>
      <c r="F182" s="21"/>
      <c r="G182" s="21"/>
      <c r="H182" s="21"/>
      <c r="I182" s="21"/>
      <c r="J182" s="21"/>
      <c r="K182" s="21"/>
      <c r="L182" s="21"/>
      <c r="M182" s="21"/>
      <c r="N182" s="21"/>
    </row>
    <row r="183" spans="4:14">
      <c r="D183" s="21"/>
      <c r="E183" s="21"/>
      <c r="F183" s="21"/>
      <c r="G183" s="21"/>
      <c r="H183" s="21"/>
      <c r="I183" s="21"/>
      <c r="J183" s="21"/>
      <c r="K183" s="21"/>
      <c r="L183" s="21"/>
      <c r="M183" s="21"/>
      <c r="N183" s="21"/>
    </row>
    <row r="184" spans="4:14">
      <c r="D184" s="21"/>
      <c r="E184" s="21"/>
      <c r="F184" s="21"/>
      <c r="G184" s="21"/>
      <c r="H184" s="21"/>
      <c r="I184" s="21"/>
      <c r="J184" s="21"/>
      <c r="K184" s="21"/>
      <c r="L184" s="21"/>
      <c r="M184" s="21"/>
      <c r="N184" s="21"/>
    </row>
    <row r="185" spans="4:14">
      <c r="D185" s="21"/>
      <c r="E185" s="21"/>
      <c r="F185" s="21"/>
      <c r="G185" s="21"/>
      <c r="H185" s="21"/>
      <c r="I185" s="21"/>
      <c r="J185" s="21"/>
      <c r="K185" s="21"/>
      <c r="L185" s="21"/>
      <c r="M185" s="21"/>
      <c r="N185" s="21"/>
    </row>
    <row r="186" spans="4:14">
      <c r="D186" s="21"/>
      <c r="E186" s="21"/>
      <c r="F186" s="21"/>
      <c r="G186" s="21"/>
      <c r="H186" s="21"/>
      <c r="I186" s="21"/>
      <c r="J186" s="21"/>
      <c r="K186" s="21"/>
      <c r="L186" s="21"/>
      <c r="M186" s="21"/>
      <c r="N186" s="21"/>
    </row>
    <row r="187" spans="4:14">
      <c r="D187" s="21"/>
      <c r="E187" s="21"/>
      <c r="F187" s="21"/>
      <c r="G187" s="21"/>
      <c r="H187" s="21"/>
      <c r="I187" s="21"/>
      <c r="J187" s="21"/>
      <c r="K187" s="21"/>
      <c r="L187" s="21"/>
      <c r="M187" s="21"/>
      <c r="N187" s="21"/>
    </row>
    <row r="188" spans="4:14">
      <c r="D188" s="21"/>
      <c r="E188" s="21"/>
      <c r="F188" s="21"/>
      <c r="G188" s="21"/>
      <c r="H188" s="21"/>
      <c r="I188" s="21"/>
      <c r="J188" s="21"/>
      <c r="K188" s="21"/>
      <c r="L188" s="21"/>
      <c r="M188" s="21"/>
      <c r="N188" s="21"/>
    </row>
    <row r="189" spans="4:14">
      <c r="D189" s="21"/>
      <c r="E189" s="21"/>
      <c r="F189" s="21"/>
      <c r="G189" s="21"/>
      <c r="H189" s="21"/>
      <c r="I189" s="21"/>
      <c r="J189" s="21"/>
      <c r="K189" s="21"/>
      <c r="L189" s="21"/>
      <c r="M189" s="21"/>
      <c r="N189" s="21"/>
    </row>
    <row r="190" spans="4:14">
      <c r="D190" s="21"/>
      <c r="E190" s="21"/>
      <c r="F190" s="21"/>
      <c r="G190" s="21"/>
      <c r="H190" s="21"/>
      <c r="I190" s="21"/>
      <c r="J190" s="21"/>
      <c r="K190" s="21"/>
      <c r="L190" s="21"/>
      <c r="M190" s="21"/>
      <c r="N190" s="21"/>
    </row>
    <row r="191" spans="4:14">
      <c r="D191" s="21"/>
      <c r="E191" s="21"/>
      <c r="F191" s="21"/>
      <c r="G191" s="21"/>
      <c r="H191" s="21"/>
      <c r="I191" s="21"/>
      <c r="J191" s="21"/>
      <c r="K191" s="21"/>
      <c r="L191" s="21"/>
      <c r="M191" s="21"/>
      <c r="N191" s="21"/>
    </row>
    <row r="192" spans="4:14">
      <c r="D192" s="21"/>
      <c r="E192" s="21"/>
      <c r="F192" s="21"/>
      <c r="G192" s="21"/>
      <c r="H192" s="21"/>
      <c r="I192" s="21"/>
      <c r="J192" s="21"/>
      <c r="K192" s="21"/>
      <c r="L192" s="21"/>
      <c r="M192" s="21"/>
      <c r="N192" s="21"/>
    </row>
    <row r="193" spans="4:14">
      <c r="D193" s="21"/>
      <c r="E193" s="21"/>
      <c r="F193" s="21"/>
      <c r="G193" s="21"/>
      <c r="H193" s="21"/>
      <c r="I193" s="21"/>
      <c r="J193" s="21"/>
      <c r="K193" s="21"/>
      <c r="L193" s="21"/>
      <c r="M193" s="21"/>
      <c r="N193" s="21"/>
    </row>
    <row r="194" spans="4:14">
      <c r="D194" s="21"/>
      <c r="E194" s="21"/>
      <c r="F194" s="21"/>
      <c r="G194" s="21"/>
      <c r="H194" s="21"/>
      <c r="I194" s="21"/>
      <c r="J194" s="21"/>
      <c r="K194" s="21"/>
      <c r="L194" s="21"/>
      <c r="M194" s="21"/>
      <c r="N194" s="21"/>
    </row>
    <row r="195" spans="4:14">
      <c r="D195" s="21"/>
      <c r="E195" s="21"/>
      <c r="F195" s="21"/>
      <c r="G195" s="21"/>
      <c r="H195" s="21"/>
      <c r="I195" s="21"/>
      <c r="J195" s="21"/>
      <c r="K195" s="21"/>
      <c r="L195" s="21"/>
      <c r="M195" s="21"/>
      <c r="N195" s="21"/>
    </row>
    <row r="196" spans="4:14">
      <c r="D196" s="21"/>
      <c r="E196" s="21"/>
      <c r="F196" s="21"/>
      <c r="G196" s="21"/>
      <c r="H196" s="21"/>
      <c r="I196" s="21"/>
      <c r="J196" s="21"/>
      <c r="K196" s="21"/>
      <c r="L196" s="21"/>
      <c r="M196" s="21"/>
      <c r="N196" s="21"/>
    </row>
    <row r="197" spans="4:14">
      <c r="D197" s="21"/>
      <c r="E197" s="21"/>
      <c r="F197" s="21"/>
      <c r="G197" s="21"/>
      <c r="H197" s="21"/>
      <c r="I197" s="21"/>
      <c r="J197" s="21"/>
      <c r="K197" s="21"/>
      <c r="L197" s="21"/>
      <c r="M197" s="21"/>
      <c r="N197" s="21"/>
    </row>
    <row r="198" spans="4:14">
      <c r="D198" s="21"/>
      <c r="E198" s="21"/>
      <c r="F198" s="21"/>
      <c r="G198" s="21"/>
      <c r="H198" s="21"/>
      <c r="I198" s="21"/>
      <c r="J198" s="21"/>
      <c r="K198" s="21"/>
      <c r="L198" s="21"/>
      <c r="M198" s="21"/>
      <c r="N198" s="21"/>
    </row>
    <row r="199" spans="4:14">
      <c r="D199" s="21"/>
      <c r="E199" s="21"/>
      <c r="F199" s="21"/>
      <c r="G199" s="21"/>
      <c r="H199" s="21"/>
      <c r="I199" s="21"/>
      <c r="J199" s="21"/>
      <c r="K199" s="21"/>
      <c r="L199" s="21"/>
      <c r="M199" s="21"/>
      <c r="N199" s="21"/>
    </row>
    <row r="200" spans="4:14">
      <c r="D200" s="21"/>
      <c r="E200" s="21"/>
      <c r="F200" s="21"/>
      <c r="G200" s="21"/>
      <c r="H200" s="21"/>
      <c r="I200" s="21"/>
      <c r="J200" s="21"/>
      <c r="K200" s="21"/>
      <c r="L200" s="21"/>
      <c r="M200" s="21"/>
      <c r="N200" s="21"/>
    </row>
    <row r="201" spans="4:14">
      <c r="D201" s="21"/>
      <c r="E201" s="21"/>
      <c r="F201" s="21"/>
      <c r="G201" s="21"/>
      <c r="H201" s="21"/>
      <c r="I201" s="21"/>
      <c r="J201" s="21"/>
      <c r="K201" s="21"/>
      <c r="L201" s="21"/>
      <c r="M201" s="21"/>
      <c r="N201" s="21"/>
    </row>
    <row r="202" spans="4:14">
      <c r="D202" s="21"/>
      <c r="E202" s="21"/>
      <c r="F202" s="21"/>
      <c r="G202" s="21"/>
      <c r="H202" s="21"/>
      <c r="I202" s="21"/>
      <c r="J202" s="21"/>
      <c r="K202" s="21"/>
      <c r="L202" s="21"/>
      <c r="M202" s="21"/>
      <c r="N202" s="21"/>
    </row>
    <row r="203" spans="4:14">
      <c r="D203" s="21"/>
      <c r="E203" s="21"/>
      <c r="F203" s="21"/>
      <c r="G203" s="21"/>
      <c r="H203" s="21"/>
      <c r="I203" s="21"/>
      <c r="J203" s="21"/>
      <c r="K203" s="21"/>
      <c r="L203" s="21"/>
      <c r="M203" s="21"/>
      <c r="N203" s="21"/>
    </row>
    <row r="204" spans="4:14">
      <c r="D204" s="21"/>
      <c r="E204" s="21"/>
      <c r="F204" s="21"/>
      <c r="G204" s="21"/>
      <c r="H204" s="21"/>
      <c r="I204" s="21"/>
      <c r="J204" s="21"/>
      <c r="K204" s="21"/>
      <c r="L204" s="21"/>
      <c r="M204" s="21"/>
      <c r="N204" s="21"/>
    </row>
    <row r="205" spans="4:14">
      <c r="D205" s="21"/>
      <c r="E205" s="21"/>
      <c r="F205" s="21"/>
      <c r="G205" s="21"/>
      <c r="H205" s="21"/>
      <c r="I205" s="21"/>
      <c r="J205" s="21"/>
      <c r="K205" s="21"/>
      <c r="L205" s="21"/>
      <c r="M205" s="21"/>
      <c r="N205" s="21"/>
    </row>
    <row r="206" spans="4:14">
      <c r="D206" s="21"/>
      <c r="E206" s="21"/>
      <c r="F206" s="21"/>
      <c r="G206" s="21"/>
      <c r="H206" s="21"/>
      <c r="I206" s="21"/>
      <c r="J206" s="21"/>
      <c r="K206" s="21"/>
      <c r="L206" s="21"/>
      <c r="M206" s="21"/>
      <c r="N206" s="21"/>
    </row>
    <row r="207" spans="4:14">
      <c r="D207" s="21"/>
      <c r="E207" s="21"/>
      <c r="F207" s="21"/>
      <c r="G207" s="21"/>
      <c r="H207" s="21"/>
      <c r="I207" s="21"/>
      <c r="J207" s="21"/>
      <c r="K207" s="21"/>
      <c r="L207" s="21"/>
      <c r="M207" s="21"/>
      <c r="N207" s="21"/>
    </row>
    <row r="208" spans="4:14">
      <c r="D208" s="21"/>
      <c r="E208" s="21"/>
      <c r="F208" s="21"/>
      <c r="G208" s="21"/>
      <c r="H208" s="21"/>
      <c r="I208" s="21"/>
      <c r="J208" s="21"/>
      <c r="K208" s="21"/>
      <c r="L208" s="21"/>
      <c r="M208" s="21"/>
      <c r="N208" s="21"/>
    </row>
    <row r="209" spans="4:14">
      <c r="D209" s="21"/>
      <c r="E209" s="21"/>
      <c r="F209" s="21"/>
      <c r="G209" s="21"/>
      <c r="H209" s="21"/>
      <c r="I209" s="21"/>
      <c r="J209" s="21"/>
      <c r="K209" s="21"/>
      <c r="L209" s="21"/>
      <c r="M209" s="21"/>
      <c r="N209" s="21"/>
    </row>
    <row r="210" spans="4:14">
      <c r="D210" s="21"/>
      <c r="E210" s="21"/>
      <c r="F210" s="21"/>
      <c r="G210" s="21"/>
      <c r="H210" s="21"/>
      <c r="I210" s="21"/>
      <c r="J210" s="21"/>
      <c r="K210" s="21"/>
      <c r="L210" s="21"/>
      <c r="M210" s="21"/>
      <c r="N210" s="21"/>
    </row>
    <row r="211" spans="4:14">
      <c r="D211" s="21"/>
      <c r="E211" s="21"/>
      <c r="F211" s="21"/>
      <c r="G211" s="21"/>
      <c r="H211" s="21"/>
      <c r="I211" s="21"/>
      <c r="J211" s="21"/>
      <c r="K211" s="21"/>
      <c r="L211" s="21"/>
      <c r="M211" s="21"/>
      <c r="N211" s="21"/>
    </row>
    <row r="212" spans="4:14">
      <c r="D212" s="21"/>
      <c r="E212" s="21"/>
      <c r="F212" s="21"/>
      <c r="G212" s="21"/>
      <c r="H212" s="21"/>
      <c r="I212" s="21"/>
      <c r="J212" s="21"/>
      <c r="K212" s="21"/>
      <c r="L212" s="21"/>
      <c r="M212" s="21"/>
      <c r="N212" s="21"/>
    </row>
    <row r="213" spans="4:14">
      <c r="D213" s="21"/>
      <c r="E213" s="21"/>
      <c r="F213" s="21"/>
      <c r="G213" s="21"/>
      <c r="H213" s="21"/>
      <c r="I213" s="21"/>
      <c r="J213" s="21"/>
      <c r="K213" s="21"/>
      <c r="L213" s="21"/>
      <c r="M213" s="21"/>
      <c r="N213" s="21"/>
    </row>
    <row r="214" spans="4:14">
      <c r="D214" s="21"/>
      <c r="E214" s="21"/>
      <c r="F214" s="21"/>
      <c r="G214" s="21"/>
      <c r="H214" s="21"/>
      <c r="I214" s="21"/>
      <c r="J214" s="21"/>
      <c r="K214" s="21"/>
      <c r="L214" s="21"/>
      <c r="M214" s="21"/>
      <c r="N214" s="21"/>
    </row>
    <row r="215" spans="4:14">
      <c r="D215" s="21"/>
      <c r="E215" s="21"/>
      <c r="F215" s="21"/>
      <c r="G215" s="21"/>
      <c r="H215" s="21"/>
      <c r="I215" s="21"/>
      <c r="J215" s="21"/>
      <c r="K215" s="21"/>
      <c r="L215" s="21"/>
      <c r="M215" s="21"/>
      <c r="N215" s="21"/>
    </row>
    <row r="216" spans="4:14">
      <c r="D216" s="21"/>
      <c r="E216" s="21"/>
      <c r="F216" s="21"/>
      <c r="G216" s="21"/>
      <c r="H216" s="21"/>
      <c r="I216" s="21"/>
      <c r="J216" s="21"/>
      <c r="K216" s="21"/>
      <c r="L216" s="21"/>
      <c r="M216" s="21"/>
      <c r="N216" s="21"/>
    </row>
    <row r="217" spans="4:14">
      <c r="D217" s="21"/>
      <c r="E217" s="21"/>
      <c r="F217" s="21"/>
      <c r="G217" s="21"/>
      <c r="H217" s="21"/>
      <c r="I217" s="21"/>
      <c r="J217" s="21"/>
      <c r="K217" s="21"/>
      <c r="L217" s="21"/>
      <c r="M217" s="21"/>
      <c r="N217" s="21"/>
    </row>
    <row r="218" spans="4:14">
      <c r="D218" s="21"/>
      <c r="E218" s="21"/>
      <c r="F218" s="21"/>
      <c r="G218" s="21"/>
      <c r="H218" s="21"/>
      <c r="I218" s="21"/>
      <c r="J218" s="21"/>
      <c r="K218" s="21"/>
      <c r="L218" s="21"/>
      <c r="M218" s="21"/>
      <c r="N218" s="21"/>
    </row>
    <row r="219" spans="4:14">
      <c r="D219" s="21"/>
      <c r="E219" s="21"/>
      <c r="F219" s="21"/>
      <c r="G219" s="21"/>
      <c r="H219" s="21"/>
      <c r="I219" s="21"/>
      <c r="J219" s="21"/>
      <c r="K219" s="21"/>
      <c r="L219" s="21"/>
      <c r="M219" s="21"/>
      <c r="N219" s="21"/>
    </row>
  </sheetData>
  <mergeCells count="32">
    <mergeCell ref="E4:K4"/>
    <mergeCell ref="E5:K5"/>
    <mergeCell ref="E6:K6"/>
    <mergeCell ref="E12:K12"/>
    <mergeCell ref="E13:K13"/>
    <mergeCell ref="E14:K14"/>
    <mergeCell ref="E15:K15"/>
    <mergeCell ref="E16:K16"/>
    <mergeCell ref="E17:K17"/>
    <mergeCell ref="E18:K18"/>
    <mergeCell ref="E19:K19"/>
    <mergeCell ref="E20:K20"/>
    <mergeCell ref="E21:K21"/>
    <mergeCell ref="E22:K22"/>
    <mergeCell ref="E24:K24"/>
    <mergeCell ref="E25:K25"/>
    <mergeCell ref="E27:K27"/>
    <mergeCell ref="E28:K28"/>
    <mergeCell ref="E29:K29"/>
    <mergeCell ref="E30:K30"/>
    <mergeCell ref="E31:K31"/>
    <mergeCell ref="E33:K33"/>
    <mergeCell ref="E36:K36"/>
    <mergeCell ref="E37:K37"/>
    <mergeCell ref="E38:K38"/>
    <mergeCell ref="E48:K48"/>
    <mergeCell ref="E50:K50"/>
    <mergeCell ref="E39:K39"/>
    <mergeCell ref="E44:K44"/>
    <mergeCell ref="E45:K45"/>
    <mergeCell ref="E46:K46"/>
    <mergeCell ref="E47:K47"/>
  </mergeCells>
  <pageMargins left="0.98402777777777795" right="0.39374999999999999" top="1.25972222222222" bottom="0.78749999999999998" header="0.51180555555555496" footer="0.39374999999999999"/>
  <pageSetup paperSize="9" firstPageNumber="0" orientation="portrait" horizontalDpi="300" verticalDpi="300" r:id="rId1"/>
  <headerFooter>
    <oddHeader>&amp;L&amp;9&amp;F</oddHeader>
    <oddFooter>&amp;R&amp;8&amp;P/&amp;N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183"/>
  <sheetViews>
    <sheetView view="pageBreakPreview" topLeftCell="A10" zoomScaleNormal="100" workbookViewId="0">
      <selection activeCell="E12" sqref="E12"/>
    </sheetView>
  </sheetViews>
  <sheetFormatPr defaultColWidth="9.140625" defaultRowHeight="15.75"/>
  <cols>
    <col min="1" max="1" width="5.85546875" style="261" customWidth="1"/>
    <col min="2" max="2" width="45" style="261" customWidth="1"/>
    <col min="3" max="3" width="6.140625" style="349" customWidth="1"/>
    <col min="4" max="4" width="8.7109375" style="349" customWidth="1"/>
    <col min="5" max="5" width="10" style="293" customWidth="1"/>
    <col min="6" max="6" width="13.5703125" style="350" customWidth="1"/>
    <col min="7" max="1025" width="9.140625" style="261"/>
    <col min="1026" max="16384" width="9.140625" style="166"/>
  </cols>
  <sheetData>
    <row r="1" spans="1:9">
      <c r="A1" s="315" t="s">
        <v>19</v>
      </c>
      <c r="B1" s="316" t="s">
        <v>341</v>
      </c>
      <c r="C1" s="317"/>
      <c r="D1" s="317"/>
      <c r="E1" s="282"/>
      <c r="F1" s="318"/>
    </row>
    <row r="2" spans="1:9" ht="34.5" customHeight="1">
      <c r="A2" s="235"/>
      <c r="B2" s="204" t="s">
        <v>236</v>
      </c>
      <c r="C2" s="165"/>
      <c r="D2" s="165"/>
      <c r="E2" s="283"/>
      <c r="F2" s="165"/>
    </row>
    <row r="3" spans="1:9">
      <c r="A3" s="319" t="s">
        <v>115</v>
      </c>
      <c r="B3" s="320" t="s">
        <v>116</v>
      </c>
      <c r="C3" s="321" t="s">
        <v>117</v>
      </c>
      <c r="D3" s="321" t="s">
        <v>118</v>
      </c>
      <c r="E3" s="284" t="s">
        <v>119</v>
      </c>
      <c r="F3" s="321" t="s">
        <v>120</v>
      </c>
    </row>
    <row r="4" spans="1:9">
      <c r="A4" s="235"/>
      <c r="B4" s="193"/>
      <c r="C4" s="165"/>
      <c r="D4" s="165"/>
      <c r="E4" s="283"/>
      <c r="F4" s="165"/>
    </row>
    <row r="5" spans="1:9">
      <c r="A5" s="322" t="s">
        <v>121</v>
      </c>
      <c r="B5" s="323" t="s">
        <v>237</v>
      </c>
      <c r="C5" s="324"/>
      <c r="D5" s="324"/>
      <c r="E5" s="285"/>
      <c r="F5" s="325"/>
    </row>
    <row r="6" spans="1:9">
      <c r="A6" s="235"/>
      <c r="B6" s="193"/>
      <c r="C6" s="165"/>
      <c r="D6" s="165"/>
      <c r="E6" s="283"/>
      <c r="F6" s="165"/>
    </row>
    <row r="7" spans="1:9" ht="30">
      <c r="A7" s="142" t="s">
        <v>5</v>
      </c>
      <c r="B7" s="204" t="s">
        <v>238</v>
      </c>
      <c r="C7" s="143" t="s">
        <v>126</v>
      </c>
      <c r="D7" s="143">
        <v>144</v>
      </c>
      <c r="E7" s="286"/>
      <c r="F7" s="185">
        <f>ROUND(D7*ROUND(E7,2),2)</f>
        <v>0</v>
      </c>
    </row>
    <row r="8" spans="1:9">
      <c r="A8" s="142"/>
      <c r="B8" s="228"/>
      <c r="C8" s="165"/>
      <c r="D8" s="143"/>
      <c r="E8" s="286"/>
      <c r="F8" s="185"/>
    </row>
    <row r="9" spans="1:9" ht="17.25">
      <c r="A9" s="142" t="s">
        <v>7</v>
      </c>
      <c r="B9" s="204" t="s">
        <v>127</v>
      </c>
      <c r="C9" s="143" t="s">
        <v>126</v>
      </c>
      <c r="D9" s="143">
        <v>100</v>
      </c>
      <c r="E9" s="286"/>
      <c r="F9" s="185">
        <f t="shared" ref="F9:F59" si="0">ROUND(D9*ROUND(E9,2),2)</f>
        <v>0</v>
      </c>
    </row>
    <row r="10" spans="1:9">
      <c r="A10" s="142"/>
      <c r="B10" s="193"/>
      <c r="C10" s="228"/>
      <c r="D10" s="143"/>
      <c r="E10" s="286"/>
      <c r="F10" s="185"/>
    </row>
    <row r="11" spans="1:9" ht="105">
      <c r="A11" s="142" t="s">
        <v>9</v>
      </c>
      <c r="B11" s="193" t="s">
        <v>362</v>
      </c>
      <c r="C11" s="143" t="s">
        <v>128</v>
      </c>
      <c r="D11" s="143">
        <v>150</v>
      </c>
      <c r="E11" s="286"/>
      <c r="F11" s="185">
        <f t="shared" si="0"/>
        <v>0</v>
      </c>
    </row>
    <row r="12" spans="1:9">
      <c r="A12" s="142"/>
      <c r="B12" s="193"/>
      <c r="C12" s="143"/>
      <c r="D12" s="143"/>
      <c r="E12" s="286"/>
      <c r="F12" s="185"/>
    </row>
    <row r="13" spans="1:9" s="171" customFormat="1" ht="35.1" customHeight="1">
      <c r="A13" s="153">
        <v>4</v>
      </c>
      <c r="B13" s="154" t="s">
        <v>129</v>
      </c>
      <c r="C13" s="169" t="s">
        <v>126</v>
      </c>
      <c r="D13" s="188">
        <v>35</v>
      </c>
      <c r="E13" s="286"/>
      <c r="F13" s="185">
        <f t="shared" si="0"/>
        <v>0</v>
      </c>
      <c r="G13" s="165"/>
      <c r="H13" s="165"/>
      <c r="I13" s="165"/>
    </row>
    <row r="14" spans="1:9">
      <c r="A14" s="142"/>
      <c r="B14" s="193"/>
      <c r="C14" s="143"/>
      <c r="D14" s="143"/>
      <c r="E14" s="286"/>
      <c r="F14" s="185"/>
    </row>
    <row r="15" spans="1:9" s="171" customFormat="1" ht="105">
      <c r="A15" s="153">
        <v>5</v>
      </c>
      <c r="B15" s="145" t="s">
        <v>342</v>
      </c>
      <c r="C15" s="192" t="s">
        <v>133</v>
      </c>
      <c r="D15" s="188">
        <v>272</v>
      </c>
      <c r="E15" s="286"/>
      <c r="F15" s="185">
        <f t="shared" si="0"/>
        <v>0</v>
      </c>
      <c r="G15" s="165"/>
      <c r="H15" s="165"/>
      <c r="I15" s="165"/>
    </row>
    <row r="16" spans="1:9">
      <c r="A16" s="142"/>
      <c r="B16" s="235"/>
      <c r="C16" s="165"/>
      <c r="D16" s="143"/>
      <c r="E16" s="286"/>
      <c r="F16" s="185"/>
    </row>
    <row r="17" spans="1:12" ht="138.75" customHeight="1">
      <c r="A17" s="142">
        <v>6</v>
      </c>
      <c r="B17" s="193" t="s">
        <v>239</v>
      </c>
      <c r="C17" s="143" t="s">
        <v>133</v>
      </c>
      <c r="D17" s="143">
        <v>30</v>
      </c>
      <c r="E17" s="286"/>
      <c r="F17" s="185">
        <f t="shared" si="0"/>
        <v>0</v>
      </c>
    </row>
    <row r="18" spans="1:12">
      <c r="A18" s="142"/>
      <c r="B18" s="193"/>
      <c r="C18" s="228"/>
      <c r="D18" s="143"/>
      <c r="E18" s="286"/>
      <c r="F18" s="185"/>
    </row>
    <row r="19" spans="1:12" ht="45">
      <c r="A19" s="142">
        <v>7</v>
      </c>
      <c r="B19" s="193" t="s">
        <v>240</v>
      </c>
      <c r="C19" s="143" t="s">
        <v>133</v>
      </c>
      <c r="D19" s="143">
        <v>10</v>
      </c>
      <c r="E19" s="286"/>
      <c r="F19" s="185">
        <f t="shared" si="0"/>
        <v>0</v>
      </c>
    </row>
    <row r="20" spans="1:12">
      <c r="A20" s="142"/>
      <c r="B20" s="193"/>
      <c r="C20" s="228"/>
      <c r="D20" s="143"/>
      <c r="E20" s="286"/>
      <c r="F20" s="185"/>
    </row>
    <row r="21" spans="1:12" ht="45">
      <c r="A21" s="142">
        <v>8</v>
      </c>
      <c r="B21" s="204" t="s">
        <v>132</v>
      </c>
      <c r="C21" s="143" t="s">
        <v>133</v>
      </c>
      <c r="D21" s="143">
        <v>45</v>
      </c>
      <c r="E21" s="286"/>
      <c r="F21" s="185">
        <f t="shared" si="0"/>
        <v>0</v>
      </c>
    </row>
    <row r="22" spans="1:12">
      <c r="A22" s="142"/>
      <c r="B22" s="193"/>
      <c r="C22" s="228"/>
      <c r="D22" s="143"/>
      <c r="E22" s="286"/>
      <c r="F22" s="185"/>
    </row>
    <row r="23" spans="1:12" ht="45">
      <c r="A23" s="142">
        <v>9</v>
      </c>
      <c r="B23" s="204" t="s">
        <v>241</v>
      </c>
      <c r="C23" s="143" t="s">
        <v>128</v>
      </c>
      <c r="D23" s="143">
        <v>80</v>
      </c>
      <c r="E23" s="286"/>
      <c r="F23" s="185">
        <f t="shared" si="0"/>
        <v>0</v>
      </c>
    </row>
    <row r="24" spans="1:12">
      <c r="A24" s="142"/>
      <c r="B24" s="235"/>
      <c r="C24" s="143"/>
      <c r="D24" s="143"/>
      <c r="E24" s="286"/>
      <c r="F24" s="185"/>
    </row>
    <row r="25" spans="1:12" ht="45">
      <c r="A25" s="142">
        <v>10</v>
      </c>
      <c r="B25" s="204" t="s">
        <v>242</v>
      </c>
      <c r="C25" s="143" t="s">
        <v>128</v>
      </c>
      <c r="D25" s="143">
        <v>80</v>
      </c>
      <c r="E25" s="286"/>
      <c r="F25" s="185">
        <f t="shared" si="0"/>
        <v>0</v>
      </c>
    </row>
    <row r="26" spans="1:12">
      <c r="A26" s="142"/>
      <c r="B26" s="193"/>
      <c r="C26" s="143"/>
      <c r="D26" s="143"/>
      <c r="E26" s="286"/>
      <c r="F26" s="185"/>
      <c r="L26" s="326"/>
    </row>
    <row r="27" spans="1:12" ht="60">
      <c r="A27" s="142">
        <v>11</v>
      </c>
      <c r="B27" s="193" t="s">
        <v>243</v>
      </c>
      <c r="C27" s="143" t="s">
        <v>133</v>
      </c>
      <c r="D27" s="143">
        <v>44</v>
      </c>
      <c r="E27" s="286"/>
      <c r="F27" s="185">
        <f t="shared" si="0"/>
        <v>0</v>
      </c>
    </row>
    <row r="28" spans="1:12">
      <c r="A28" s="142"/>
      <c r="B28" s="193"/>
      <c r="C28" s="143"/>
      <c r="D28" s="143"/>
      <c r="E28" s="286"/>
      <c r="F28" s="185"/>
    </row>
    <row r="29" spans="1:12" ht="66" customHeight="1">
      <c r="A29" s="142">
        <v>12</v>
      </c>
      <c r="B29" s="193" t="s">
        <v>244</v>
      </c>
      <c r="C29" s="143" t="s">
        <v>133</v>
      </c>
      <c r="D29" s="143">
        <v>32</v>
      </c>
      <c r="E29" s="286"/>
      <c r="F29" s="185">
        <f t="shared" si="0"/>
        <v>0</v>
      </c>
    </row>
    <row r="30" spans="1:12">
      <c r="A30" s="142"/>
      <c r="B30" s="193"/>
      <c r="C30" s="143"/>
      <c r="D30" s="143"/>
      <c r="E30" s="286"/>
      <c r="F30" s="185"/>
    </row>
    <row r="31" spans="1:12" s="165" customFormat="1" ht="50.25" customHeight="1">
      <c r="A31" s="153">
        <v>13</v>
      </c>
      <c r="B31" s="206" t="s">
        <v>154</v>
      </c>
      <c r="C31" s="192" t="s">
        <v>133</v>
      </c>
      <c r="D31" s="194">
        <v>202</v>
      </c>
      <c r="E31" s="286"/>
      <c r="F31" s="185">
        <f t="shared" si="0"/>
        <v>0</v>
      </c>
    </row>
    <row r="32" spans="1:12">
      <c r="A32" s="142"/>
      <c r="B32" s="193"/>
      <c r="C32" s="143"/>
      <c r="D32" s="143"/>
      <c r="E32" s="286"/>
      <c r="F32" s="185"/>
    </row>
    <row r="33" spans="1:14" s="165" customFormat="1" ht="60">
      <c r="A33" s="153">
        <v>14</v>
      </c>
      <c r="B33" s="145" t="s">
        <v>156</v>
      </c>
      <c r="C33" s="192" t="s">
        <v>133</v>
      </c>
      <c r="D33" s="188">
        <v>70</v>
      </c>
      <c r="E33" s="286"/>
      <c r="F33" s="185">
        <f t="shared" si="0"/>
        <v>0</v>
      </c>
      <c r="N33" s="194"/>
    </row>
    <row r="34" spans="1:14">
      <c r="A34" s="142"/>
      <c r="B34" s="193"/>
      <c r="C34" s="143"/>
      <c r="D34" s="143"/>
      <c r="E34" s="286"/>
      <c r="F34" s="185"/>
    </row>
    <row r="35" spans="1:14" ht="88.5" customHeight="1">
      <c r="A35" s="142">
        <v>15</v>
      </c>
      <c r="B35" s="193" t="s">
        <v>245</v>
      </c>
      <c r="C35" s="143"/>
      <c r="D35" s="143"/>
      <c r="E35" s="286"/>
      <c r="F35" s="185"/>
    </row>
    <row r="36" spans="1:14">
      <c r="A36" s="142"/>
      <c r="B36" s="204" t="s">
        <v>246</v>
      </c>
      <c r="C36" s="143" t="s">
        <v>136</v>
      </c>
      <c r="D36" s="143">
        <v>12</v>
      </c>
      <c r="E36" s="286"/>
      <c r="F36" s="185">
        <f t="shared" si="0"/>
        <v>0</v>
      </c>
    </row>
    <row r="37" spans="1:14">
      <c r="A37" s="142"/>
      <c r="B37" s="204"/>
      <c r="C37" s="143"/>
      <c r="D37" s="143"/>
      <c r="E37" s="286"/>
      <c r="F37" s="185"/>
    </row>
    <row r="38" spans="1:14" s="165" customFormat="1" ht="123.75" customHeight="1">
      <c r="A38" s="153">
        <v>16</v>
      </c>
      <c r="B38" s="193" t="s">
        <v>247</v>
      </c>
      <c r="C38" s="188"/>
      <c r="D38" s="194"/>
      <c r="E38" s="286"/>
      <c r="F38" s="185"/>
    </row>
    <row r="39" spans="1:14" s="165" customFormat="1" ht="15">
      <c r="A39" s="153"/>
      <c r="B39" s="204" t="s">
        <v>248</v>
      </c>
      <c r="C39" s="188" t="s">
        <v>136</v>
      </c>
      <c r="D39" s="188">
        <v>6</v>
      </c>
      <c r="E39" s="286"/>
      <c r="F39" s="185">
        <f t="shared" si="0"/>
        <v>0</v>
      </c>
      <c r="J39" s="171"/>
    </row>
    <row r="40" spans="1:14">
      <c r="A40" s="142"/>
      <c r="B40" s="204"/>
      <c r="C40" s="143"/>
      <c r="D40" s="143"/>
      <c r="E40" s="286"/>
      <c r="F40" s="185"/>
    </row>
    <row r="41" spans="1:14" ht="45">
      <c r="A41" s="142">
        <v>17</v>
      </c>
      <c r="B41" s="204" t="s">
        <v>249</v>
      </c>
      <c r="C41" s="143" t="s">
        <v>136</v>
      </c>
      <c r="D41" s="143">
        <v>9</v>
      </c>
      <c r="E41" s="286"/>
      <c r="F41" s="185">
        <f t="shared" si="0"/>
        <v>0</v>
      </c>
    </row>
    <row r="42" spans="1:14">
      <c r="A42" s="142"/>
      <c r="B42" s="193"/>
      <c r="C42" s="143"/>
      <c r="D42" s="143"/>
      <c r="E42" s="286"/>
      <c r="F42" s="185"/>
    </row>
    <row r="43" spans="1:14" ht="45">
      <c r="A43" s="142">
        <v>18</v>
      </c>
      <c r="B43" s="193" t="s">
        <v>250</v>
      </c>
      <c r="C43" s="143" t="s">
        <v>136</v>
      </c>
      <c r="D43" s="143">
        <v>1</v>
      </c>
      <c r="E43" s="286"/>
      <c r="F43" s="185">
        <f t="shared" si="0"/>
        <v>0</v>
      </c>
    </row>
    <row r="44" spans="1:14">
      <c r="A44" s="142"/>
      <c r="B44" s="193"/>
      <c r="C44" s="143"/>
      <c r="D44" s="143"/>
      <c r="E44" s="286"/>
      <c r="F44" s="185"/>
    </row>
    <row r="45" spans="1:14" ht="60">
      <c r="A45" s="142">
        <v>19</v>
      </c>
      <c r="B45" s="193" t="s">
        <v>157</v>
      </c>
      <c r="C45" s="143" t="s">
        <v>133</v>
      </c>
      <c r="D45" s="143">
        <v>62</v>
      </c>
      <c r="E45" s="286"/>
      <c r="F45" s="185">
        <f t="shared" si="0"/>
        <v>0</v>
      </c>
    </row>
    <row r="46" spans="1:14">
      <c r="A46" s="142"/>
      <c r="B46" s="193"/>
      <c r="C46" s="143"/>
      <c r="D46" s="143"/>
      <c r="E46" s="286"/>
      <c r="F46" s="185"/>
    </row>
    <row r="47" spans="1:14" ht="60">
      <c r="A47" s="142">
        <v>20</v>
      </c>
      <c r="B47" s="193" t="s">
        <v>158</v>
      </c>
      <c r="C47" s="143" t="s">
        <v>128</v>
      </c>
      <c r="D47" s="143">
        <v>320</v>
      </c>
      <c r="E47" s="286"/>
      <c r="F47" s="185">
        <f t="shared" si="0"/>
        <v>0</v>
      </c>
    </row>
    <row r="48" spans="1:14">
      <c r="A48" s="142"/>
      <c r="B48" s="193"/>
      <c r="C48" s="143"/>
      <c r="D48" s="143"/>
      <c r="E48" s="286"/>
      <c r="F48" s="185"/>
    </row>
    <row r="49" spans="1:6" ht="15" customHeight="1">
      <c r="A49" s="235"/>
      <c r="B49" s="193"/>
      <c r="C49" s="143"/>
      <c r="D49" s="143"/>
      <c r="E49" s="286"/>
      <c r="F49" s="185"/>
    </row>
    <row r="50" spans="1:6" ht="15" customHeight="1">
      <c r="A50" s="235"/>
      <c r="B50" s="327" t="s">
        <v>252</v>
      </c>
      <c r="C50" s="143"/>
      <c r="D50" s="143"/>
      <c r="E50" s="286"/>
      <c r="F50" s="185"/>
    </row>
    <row r="51" spans="1:6" ht="66.75" customHeight="1">
      <c r="A51" s="229">
        <v>22</v>
      </c>
      <c r="B51" s="145" t="s">
        <v>162</v>
      </c>
      <c r="C51" s="143" t="s">
        <v>133</v>
      </c>
      <c r="D51" s="143">
        <v>37</v>
      </c>
      <c r="E51" s="286"/>
      <c r="F51" s="185">
        <f t="shared" si="0"/>
        <v>0</v>
      </c>
    </row>
    <row r="52" spans="1:6" ht="15" customHeight="1">
      <c r="A52" s="235"/>
      <c r="B52" s="193"/>
      <c r="C52" s="143"/>
      <c r="D52" s="143"/>
      <c r="E52" s="286"/>
      <c r="F52" s="185"/>
    </row>
    <row r="53" spans="1:6" ht="33.75" customHeight="1">
      <c r="A53" s="229">
        <v>23</v>
      </c>
      <c r="B53" s="145" t="s">
        <v>163</v>
      </c>
      <c r="C53" s="143" t="s">
        <v>128</v>
      </c>
      <c r="D53" s="143">
        <v>150</v>
      </c>
      <c r="E53" s="286"/>
      <c r="F53" s="185">
        <f t="shared" si="0"/>
        <v>0</v>
      </c>
    </row>
    <row r="54" spans="1:6" ht="15" customHeight="1">
      <c r="A54" s="235"/>
      <c r="B54" s="145"/>
      <c r="C54" s="143"/>
      <c r="D54" s="143"/>
      <c r="E54" s="286"/>
      <c r="F54" s="185"/>
    </row>
    <row r="55" spans="1:6" ht="36.75" customHeight="1">
      <c r="A55" s="229">
        <v>24</v>
      </c>
      <c r="B55" s="145" t="s">
        <v>164</v>
      </c>
      <c r="C55" s="143" t="s">
        <v>128</v>
      </c>
      <c r="D55" s="143">
        <v>150</v>
      </c>
      <c r="E55" s="286"/>
      <c r="F55" s="185">
        <f t="shared" si="0"/>
        <v>0</v>
      </c>
    </row>
    <row r="56" spans="1:6" ht="15" customHeight="1">
      <c r="A56" s="235"/>
      <c r="B56" s="193"/>
      <c r="C56" s="165"/>
      <c r="D56" s="165"/>
      <c r="E56" s="286"/>
      <c r="F56" s="185"/>
    </row>
    <row r="57" spans="1:6" ht="51" customHeight="1">
      <c r="A57" s="229">
        <v>25</v>
      </c>
      <c r="B57" s="206" t="s">
        <v>165</v>
      </c>
      <c r="C57" s="192" t="s">
        <v>126</v>
      </c>
      <c r="D57" s="194">
        <v>40</v>
      </c>
      <c r="E57" s="286"/>
      <c r="F57" s="185">
        <f t="shared" si="0"/>
        <v>0</v>
      </c>
    </row>
    <row r="58" spans="1:6" ht="15" customHeight="1">
      <c r="A58" s="235"/>
      <c r="B58" s="193"/>
      <c r="C58" s="165"/>
      <c r="D58" s="165"/>
      <c r="E58" s="286"/>
      <c r="F58" s="185"/>
    </row>
    <row r="59" spans="1:6" s="165" customFormat="1" ht="30">
      <c r="A59" s="153">
        <v>26</v>
      </c>
      <c r="B59" s="206" t="s">
        <v>166</v>
      </c>
      <c r="C59" s="192" t="s">
        <v>126</v>
      </c>
      <c r="D59" s="194">
        <v>15</v>
      </c>
      <c r="E59" s="286"/>
      <c r="F59" s="185">
        <f t="shared" si="0"/>
        <v>0</v>
      </c>
    </row>
    <row r="60" spans="1:6" ht="15" customHeight="1">
      <c r="A60" s="235"/>
      <c r="B60" s="193"/>
      <c r="C60" s="165"/>
      <c r="D60" s="165"/>
      <c r="E60" s="280"/>
      <c r="F60" s="165"/>
    </row>
    <row r="61" spans="1:6">
      <c r="A61" s="235"/>
      <c r="B61" s="165"/>
      <c r="C61" s="165"/>
      <c r="D61" s="165"/>
      <c r="E61" s="283"/>
      <c r="F61" s="165"/>
    </row>
    <row r="62" spans="1:6">
      <c r="A62" s="235"/>
      <c r="B62" s="193"/>
      <c r="C62" s="165"/>
      <c r="D62" s="165"/>
      <c r="E62" s="287" t="s">
        <v>358</v>
      </c>
      <c r="F62" s="328">
        <f>SUM(F7:F59)</f>
        <v>0</v>
      </c>
    </row>
    <row r="63" spans="1:6">
      <c r="A63" s="235"/>
      <c r="B63" s="193"/>
      <c r="C63" s="165"/>
      <c r="D63" s="165"/>
      <c r="E63" s="283"/>
      <c r="F63" s="165"/>
    </row>
    <row r="64" spans="1:6">
      <c r="A64" s="322" t="s">
        <v>138</v>
      </c>
      <c r="B64" s="323" t="s">
        <v>253</v>
      </c>
      <c r="C64" s="324"/>
      <c r="D64" s="324"/>
      <c r="E64" s="285"/>
      <c r="F64" s="325"/>
    </row>
    <row r="65" spans="1:6">
      <c r="A65" s="235"/>
      <c r="B65" s="329" t="s">
        <v>254</v>
      </c>
      <c r="C65" s="165"/>
      <c r="D65" s="165"/>
      <c r="E65" s="283"/>
      <c r="F65" s="165"/>
    </row>
    <row r="66" spans="1:6">
      <c r="A66" s="235"/>
      <c r="B66" s="329" t="s">
        <v>255</v>
      </c>
      <c r="C66" s="165"/>
      <c r="D66" s="165"/>
      <c r="E66" s="283"/>
      <c r="F66" s="165"/>
    </row>
    <row r="67" spans="1:6">
      <c r="A67" s="235"/>
      <c r="B67" s="193"/>
      <c r="C67" s="165"/>
      <c r="D67" s="165"/>
      <c r="E67" s="283"/>
      <c r="F67" s="165"/>
    </row>
    <row r="68" spans="1:6" ht="60">
      <c r="A68" s="229">
        <v>27</v>
      </c>
      <c r="B68" s="204" t="s">
        <v>343</v>
      </c>
      <c r="C68" s="143" t="s">
        <v>126</v>
      </c>
      <c r="D68" s="143">
        <v>100</v>
      </c>
      <c r="E68" s="286"/>
      <c r="F68" s="185">
        <f>ROUND(D68*ROUND(E68,2),2)</f>
        <v>0</v>
      </c>
    </row>
    <row r="69" spans="1:6">
      <c r="A69" s="229"/>
      <c r="B69" s="204" t="s">
        <v>344</v>
      </c>
      <c r="C69" s="143"/>
      <c r="D69" s="143"/>
      <c r="E69" s="286"/>
      <c r="F69" s="185"/>
    </row>
    <row r="70" spans="1:6">
      <c r="A70" s="229"/>
      <c r="B70" s="204" t="s">
        <v>172</v>
      </c>
      <c r="C70" s="143"/>
      <c r="D70" s="143"/>
      <c r="E70" s="286"/>
      <c r="F70" s="185"/>
    </row>
    <row r="71" spans="1:6">
      <c r="A71" s="229"/>
      <c r="B71" s="204"/>
      <c r="C71" s="143"/>
      <c r="D71" s="143"/>
      <c r="E71" s="286"/>
      <c r="F71" s="185"/>
    </row>
    <row r="72" spans="1:6" ht="17.25">
      <c r="A72" s="229">
        <v>28</v>
      </c>
      <c r="B72" s="204" t="s">
        <v>258</v>
      </c>
      <c r="C72" s="143" t="s">
        <v>126</v>
      </c>
      <c r="D72" s="143">
        <v>44</v>
      </c>
      <c r="E72" s="286"/>
      <c r="F72" s="185">
        <f t="shared" ref="F72:F118" si="1">ROUND(D72*ROUND(E72,2),2)</f>
        <v>0</v>
      </c>
    </row>
    <row r="73" spans="1:6">
      <c r="A73" s="229"/>
      <c r="B73" s="204"/>
      <c r="C73" s="143"/>
      <c r="D73" s="143"/>
      <c r="E73" s="286"/>
      <c r="F73" s="185"/>
    </row>
    <row r="74" spans="1:6">
      <c r="A74" s="235"/>
      <c r="B74" s="327" t="s">
        <v>260</v>
      </c>
      <c r="C74" s="228"/>
      <c r="D74" s="143"/>
      <c r="E74" s="286"/>
      <c r="F74" s="185"/>
    </row>
    <row r="75" spans="1:6">
      <c r="A75" s="235"/>
      <c r="B75" s="327" t="s">
        <v>261</v>
      </c>
      <c r="C75" s="228"/>
      <c r="D75" s="143"/>
      <c r="E75" s="286"/>
      <c r="F75" s="185"/>
    </row>
    <row r="76" spans="1:6">
      <c r="A76" s="235"/>
      <c r="B76" s="327"/>
      <c r="C76" s="228"/>
      <c r="D76" s="143"/>
      <c r="E76" s="286"/>
      <c r="F76" s="185"/>
    </row>
    <row r="77" spans="1:6">
      <c r="A77" s="229">
        <v>29</v>
      </c>
      <c r="B77" s="204" t="s">
        <v>263</v>
      </c>
      <c r="C77" s="330" t="s">
        <v>136</v>
      </c>
      <c r="D77" s="143">
        <v>11</v>
      </c>
      <c r="E77" s="286"/>
      <c r="F77" s="185">
        <f t="shared" si="1"/>
        <v>0</v>
      </c>
    </row>
    <row r="78" spans="1:6">
      <c r="A78" s="235"/>
      <c r="B78" s="193"/>
      <c r="C78" s="228"/>
      <c r="D78" s="143"/>
      <c r="E78" s="286"/>
      <c r="F78" s="185"/>
    </row>
    <row r="79" spans="1:6">
      <c r="A79" s="229">
        <v>30</v>
      </c>
      <c r="B79" s="204" t="s">
        <v>265</v>
      </c>
      <c r="C79" s="330" t="s">
        <v>136</v>
      </c>
      <c r="D79" s="143">
        <v>4</v>
      </c>
      <c r="E79" s="286"/>
      <c r="F79" s="185">
        <f t="shared" si="1"/>
        <v>0</v>
      </c>
    </row>
    <row r="80" spans="1:6">
      <c r="A80" s="229"/>
      <c r="B80" s="204"/>
      <c r="C80" s="330"/>
      <c r="D80" s="143"/>
      <c r="E80" s="286"/>
      <c r="F80" s="185"/>
    </row>
    <row r="81" spans="1:6">
      <c r="A81" s="229">
        <v>31</v>
      </c>
      <c r="B81" s="204" t="s">
        <v>345</v>
      </c>
      <c r="C81" s="330" t="s">
        <v>136</v>
      </c>
      <c r="D81" s="143">
        <v>3</v>
      </c>
      <c r="E81" s="286"/>
      <c r="F81" s="185">
        <f t="shared" si="1"/>
        <v>0</v>
      </c>
    </row>
    <row r="82" spans="1:6">
      <c r="A82" s="229"/>
      <c r="B82" s="204"/>
      <c r="C82" s="330"/>
      <c r="D82" s="143"/>
      <c r="E82" s="286"/>
      <c r="F82" s="185"/>
    </row>
    <row r="83" spans="1:6">
      <c r="A83" s="229">
        <v>32</v>
      </c>
      <c r="B83" s="204" t="s">
        <v>346</v>
      </c>
      <c r="C83" s="330" t="s">
        <v>136</v>
      </c>
      <c r="D83" s="143">
        <v>2</v>
      </c>
      <c r="E83" s="286"/>
      <c r="F83" s="185">
        <f t="shared" si="1"/>
        <v>0</v>
      </c>
    </row>
    <row r="84" spans="1:6">
      <c r="A84" s="229"/>
      <c r="B84" s="204"/>
      <c r="C84" s="330"/>
      <c r="D84" s="143"/>
      <c r="E84" s="286"/>
      <c r="F84" s="185"/>
    </row>
    <row r="85" spans="1:6">
      <c r="A85" s="229">
        <v>33</v>
      </c>
      <c r="B85" s="204" t="s">
        <v>271</v>
      </c>
      <c r="C85" s="330" t="s">
        <v>136</v>
      </c>
      <c r="D85" s="143">
        <v>1</v>
      </c>
      <c r="E85" s="286"/>
      <c r="F85" s="185">
        <f t="shared" si="1"/>
        <v>0</v>
      </c>
    </row>
    <row r="86" spans="1:6">
      <c r="A86" s="235"/>
      <c r="B86" s="193"/>
      <c r="C86" s="228"/>
      <c r="D86" s="143"/>
      <c r="E86" s="286"/>
      <c r="F86" s="185"/>
    </row>
    <row r="87" spans="1:6">
      <c r="A87" s="229">
        <v>34</v>
      </c>
      <c r="B87" s="204" t="s">
        <v>270</v>
      </c>
      <c r="C87" s="330" t="s">
        <v>136</v>
      </c>
      <c r="D87" s="143">
        <v>1</v>
      </c>
      <c r="E87" s="286"/>
      <c r="F87" s="185">
        <f t="shared" si="1"/>
        <v>0</v>
      </c>
    </row>
    <row r="88" spans="1:6">
      <c r="A88" s="229"/>
      <c r="B88" s="204"/>
      <c r="C88" s="330"/>
      <c r="D88" s="143"/>
      <c r="E88" s="286"/>
      <c r="F88" s="185"/>
    </row>
    <row r="89" spans="1:6">
      <c r="A89" s="229">
        <v>35</v>
      </c>
      <c r="B89" s="204" t="s">
        <v>274</v>
      </c>
      <c r="C89" s="330" t="s">
        <v>136</v>
      </c>
      <c r="D89" s="143">
        <v>2</v>
      </c>
      <c r="E89" s="286"/>
      <c r="F89" s="185">
        <f t="shared" si="1"/>
        <v>0</v>
      </c>
    </row>
    <row r="90" spans="1:6">
      <c r="A90" s="235"/>
      <c r="B90" s="193"/>
      <c r="C90" s="228"/>
      <c r="D90" s="143"/>
      <c r="E90" s="286"/>
      <c r="F90" s="185"/>
    </row>
    <row r="91" spans="1:6">
      <c r="A91" s="229">
        <v>36</v>
      </c>
      <c r="B91" s="204" t="s">
        <v>277</v>
      </c>
      <c r="C91" s="330" t="s">
        <v>136</v>
      </c>
      <c r="D91" s="143">
        <v>2</v>
      </c>
      <c r="E91" s="286"/>
      <c r="F91" s="185">
        <f t="shared" si="1"/>
        <v>0</v>
      </c>
    </row>
    <row r="92" spans="1:6">
      <c r="A92" s="229"/>
      <c r="B92" s="204"/>
      <c r="C92" s="330"/>
      <c r="D92" s="143"/>
      <c r="E92" s="286"/>
      <c r="F92" s="185"/>
    </row>
    <row r="93" spans="1:6">
      <c r="A93" s="229">
        <v>37</v>
      </c>
      <c r="B93" s="204" t="s">
        <v>347</v>
      </c>
      <c r="C93" s="330" t="s">
        <v>136</v>
      </c>
      <c r="D93" s="143">
        <v>2</v>
      </c>
      <c r="E93" s="286"/>
      <c r="F93" s="185">
        <f t="shared" si="1"/>
        <v>0</v>
      </c>
    </row>
    <row r="94" spans="1:6">
      <c r="A94" s="229"/>
      <c r="B94" s="204"/>
      <c r="C94" s="330"/>
      <c r="D94" s="143"/>
      <c r="E94" s="286"/>
      <c r="F94" s="185"/>
    </row>
    <row r="95" spans="1:6">
      <c r="A95" s="229">
        <v>38</v>
      </c>
      <c r="B95" s="206" t="s">
        <v>348</v>
      </c>
      <c r="C95" s="330" t="s">
        <v>136</v>
      </c>
      <c r="D95" s="143">
        <v>2</v>
      </c>
      <c r="E95" s="286"/>
      <c r="F95" s="185">
        <f t="shared" si="1"/>
        <v>0</v>
      </c>
    </row>
    <row r="96" spans="1:6">
      <c r="A96" s="229"/>
      <c r="B96" s="204"/>
      <c r="C96" s="330"/>
      <c r="D96" s="143"/>
      <c r="E96" s="286"/>
      <c r="F96" s="185"/>
    </row>
    <row r="97" spans="1:6">
      <c r="A97" s="229">
        <v>39</v>
      </c>
      <c r="B97" s="206" t="s">
        <v>280</v>
      </c>
      <c r="C97" s="330" t="s">
        <v>136</v>
      </c>
      <c r="D97" s="143">
        <v>2</v>
      </c>
      <c r="E97" s="286"/>
      <c r="F97" s="185">
        <f t="shared" si="1"/>
        <v>0</v>
      </c>
    </row>
    <row r="98" spans="1:6">
      <c r="A98" s="229"/>
      <c r="B98" s="204"/>
      <c r="C98" s="330"/>
      <c r="D98" s="143"/>
      <c r="E98" s="286"/>
      <c r="F98" s="185"/>
    </row>
    <row r="99" spans="1:6">
      <c r="A99" s="229">
        <v>40</v>
      </c>
      <c r="B99" s="206" t="s">
        <v>281</v>
      </c>
      <c r="C99" s="331" t="s">
        <v>136</v>
      </c>
      <c r="D99" s="332">
        <v>6</v>
      </c>
      <c r="E99" s="286"/>
      <c r="F99" s="185">
        <f t="shared" si="1"/>
        <v>0</v>
      </c>
    </row>
    <row r="100" spans="1:6">
      <c r="A100" s="229"/>
      <c r="B100" s="206"/>
      <c r="C100" s="331"/>
      <c r="D100" s="332"/>
      <c r="E100" s="286"/>
      <c r="F100" s="185"/>
    </row>
    <row r="101" spans="1:6">
      <c r="A101" s="229">
        <v>41</v>
      </c>
      <c r="B101" s="204" t="s">
        <v>285</v>
      </c>
      <c r="C101" s="330" t="s">
        <v>136</v>
      </c>
      <c r="D101" s="143">
        <v>4</v>
      </c>
      <c r="E101" s="286"/>
      <c r="F101" s="185">
        <f t="shared" si="1"/>
        <v>0</v>
      </c>
    </row>
    <row r="102" spans="1:6">
      <c r="A102" s="235"/>
      <c r="B102" s="193"/>
      <c r="C102" s="228"/>
      <c r="D102" s="143"/>
      <c r="E102" s="286"/>
      <c r="F102" s="185"/>
    </row>
    <row r="103" spans="1:6" ht="30">
      <c r="A103" s="229">
        <v>42</v>
      </c>
      <c r="B103" s="204" t="s">
        <v>287</v>
      </c>
      <c r="C103" s="330" t="s">
        <v>136</v>
      </c>
      <c r="D103" s="143">
        <v>1</v>
      </c>
      <c r="E103" s="286"/>
      <c r="F103" s="185">
        <f t="shared" si="1"/>
        <v>0</v>
      </c>
    </row>
    <row r="104" spans="1:6">
      <c r="A104" s="235"/>
      <c r="B104" s="193"/>
      <c r="C104" s="228"/>
      <c r="D104" s="143"/>
      <c r="E104" s="286"/>
      <c r="F104" s="185"/>
    </row>
    <row r="105" spans="1:6">
      <c r="A105" s="229">
        <v>43</v>
      </c>
      <c r="B105" s="204" t="s">
        <v>288</v>
      </c>
      <c r="C105" s="330" t="s">
        <v>136</v>
      </c>
      <c r="D105" s="143">
        <v>16</v>
      </c>
      <c r="E105" s="286"/>
      <c r="F105" s="185">
        <f t="shared" si="1"/>
        <v>0</v>
      </c>
    </row>
    <row r="106" spans="1:6">
      <c r="A106" s="229"/>
      <c r="B106" s="204"/>
      <c r="C106" s="330"/>
      <c r="D106" s="143"/>
      <c r="E106" s="286"/>
      <c r="F106" s="185"/>
    </row>
    <row r="107" spans="1:6">
      <c r="A107" s="229">
        <v>44</v>
      </c>
      <c r="B107" s="204" t="s">
        <v>289</v>
      </c>
      <c r="C107" s="330" t="s">
        <v>136</v>
      </c>
      <c r="D107" s="143">
        <v>2</v>
      </c>
      <c r="E107" s="286"/>
      <c r="F107" s="185">
        <f t="shared" si="1"/>
        <v>0</v>
      </c>
    </row>
    <row r="108" spans="1:6">
      <c r="A108" s="229"/>
      <c r="B108" s="204"/>
      <c r="C108" s="330"/>
      <c r="D108" s="143"/>
      <c r="E108" s="286"/>
      <c r="F108" s="185"/>
    </row>
    <row r="109" spans="1:6" ht="15" customHeight="1">
      <c r="A109" s="235"/>
      <c r="B109" s="193"/>
      <c r="C109" s="228"/>
      <c r="D109" s="143"/>
      <c r="E109" s="286"/>
      <c r="F109" s="185"/>
    </row>
    <row r="110" spans="1:6">
      <c r="A110" s="235"/>
      <c r="B110" s="327" t="s">
        <v>290</v>
      </c>
      <c r="C110" s="228"/>
      <c r="D110" s="143"/>
      <c r="E110" s="286"/>
      <c r="F110" s="185"/>
    </row>
    <row r="111" spans="1:6">
      <c r="A111" s="235"/>
      <c r="B111" s="327"/>
      <c r="C111" s="228"/>
      <c r="D111" s="143"/>
      <c r="E111" s="286"/>
      <c r="F111" s="185"/>
    </row>
    <row r="112" spans="1:6" ht="45">
      <c r="A112" s="229">
        <v>45</v>
      </c>
      <c r="B112" s="193" t="s">
        <v>291</v>
      </c>
      <c r="C112" s="330" t="s">
        <v>136</v>
      </c>
      <c r="D112" s="143">
        <v>2</v>
      </c>
      <c r="E112" s="286"/>
      <c r="F112" s="185">
        <f t="shared" si="1"/>
        <v>0</v>
      </c>
    </row>
    <row r="113" spans="1:6" ht="15" customHeight="1">
      <c r="A113" s="235"/>
      <c r="B113" s="193"/>
      <c r="C113" s="228"/>
      <c r="D113" s="143"/>
      <c r="E113" s="286"/>
      <c r="F113" s="185"/>
    </row>
    <row r="114" spans="1:6" ht="29.25">
      <c r="A114" s="229">
        <v>46</v>
      </c>
      <c r="B114" s="204" t="s">
        <v>292</v>
      </c>
      <c r="C114" s="330" t="s">
        <v>136</v>
      </c>
      <c r="D114" s="143">
        <v>1</v>
      </c>
      <c r="E114" s="286"/>
      <c r="F114" s="185">
        <f t="shared" si="1"/>
        <v>0</v>
      </c>
    </row>
    <row r="115" spans="1:6">
      <c r="A115" s="229"/>
      <c r="B115" s="204"/>
      <c r="C115" s="330"/>
      <c r="D115" s="143"/>
      <c r="E115" s="286"/>
      <c r="F115" s="185"/>
    </row>
    <row r="116" spans="1:6" ht="36.75" customHeight="1">
      <c r="A116" s="229">
        <v>47</v>
      </c>
      <c r="B116" s="204" t="s">
        <v>293</v>
      </c>
      <c r="C116" s="330" t="s">
        <v>136</v>
      </c>
      <c r="D116" s="143">
        <v>2</v>
      </c>
      <c r="E116" s="286"/>
      <c r="F116" s="185">
        <f t="shared" si="1"/>
        <v>0</v>
      </c>
    </row>
    <row r="117" spans="1:6">
      <c r="A117" s="235"/>
      <c r="B117" s="193"/>
      <c r="C117" s="330"/>
      <c r="D117" s="143"/>
      <c r="E117" s="286"/>
      <c r="F117" s="185"/>
    </row>
    <row r="118" spans="1:6">
      <c r="A118" s="229">
        <v>48</v>
      </c>
      <c r="B118" s="204" t="s">
        <v>296</v>
      </c>
      <c r="C118" s="330" t="s">
        <v>136</v>
      </c>
      <c r="D118" s="143">
        <v>1</v>
      </c>
      <c r="E118" s="286"/>
      <c r="F118" s="185">
        <f t="shared" si="1"/>
        <v>0</v>
      </c>
    </row>
    <row r="119" spans="1:6">
      <c r="A119" s="229"/>
      <c r="B119" s="204"/>
      <c r="C119" s="330"/>
      <c r="D119" s="143"/>
      <c r="E119" s="286"/>
      <c r="F119" s="185"/>
    </row>
    <row r="120" spans="1:6" ht="30">
      <c r="A120" s="229">
        <v>49</v>
      </c>
      <c r="B120" s="204" t="s">
        <v>297</v>
      </c>
      <c r="C120" s="330" t="s">
        <v>136</v>
      </c>
      <c r="D120" s="143">
        <v>1</v>
      </c>
      <c r="E120" s="286"/>
      <c r="F120" s="185">
        <f>ROUND(D120*ROUND(E120,2),2)</f>
        <v>0</v>
      </c>
    </row>
    <row r="121" spans="1:6">
      <c r="A121" s="235"/>
      <c r="B121" s="193"/>
      <c r="C121" s="330"/>
      <c r="D121" s="143"/>
      <c r="E121" s="280"/>
      <c r="F121" s="185"/>
    </row>
    <row r="122" spans="1:6" ht="15" customHeight="1">
      <c r="A122" s="235"/>
      <c r="B122" s="165"/>
      <c r="C122" s="165"/>
      <c r="D122" s="165"/>
      <c r="E122" s="287" t="s">
        <v>359</v>
      </c>
      <c r="F122" s="328">
        <f>SUM(F68:F121)</f>
        <v>0</v>
      </c>
    </row>
    <row r="123" spans="1:6" ht="14.25" customHeight="1">
      <c r="A123" s="235"/>
      <c r="B123" s="165"/>
      <c r="C123" s="165"/>
      <c r="D123" s="165"/>
      <c r="E123" s="283"/>
      <c r="F123" s="185"/>
    </row>
    <row r="124" spans="1:6" ht="15" customHeight="1">
      <c r="A124" s="322" t="s">
        <v>159</v>
      </c>
      <c r="B124" s="333" t="s">
        <v>298</v>
      </c>
      <c r="C124" s="324"/>
      <c r="D124" s="324"/>
      <c r="E124" s="288"/>
      <c r="F124" s="334"/>
    </row>
    <row r="125" spans="1:6" ht="26.25" customHeight="1">
      <c r="A125" s="235"/>
      <c r="B125" s="193"/>
      <c r="C125" s="335"/>
      <c r="D125" s="165"/>
      <c r="E125" s="283"/>
      <c r="F125" s="185"/>
    </row>
    <row r="126" spans="1:6" ht="33" customHeight="1">
      <c r="A126" s="229">
        <v>58</v>
      </c>
      <c r="B126" s="204" t="s">
        <v>299</v>
      </c>
      <c r="C126" s="192" t="s">
        <v>136</v>
      </c>
      <c r="D126" s="194">
        <f>SUM(D77:D120)</f>
        <v>68</v>
      </c>
      <c r="E126" s="286"/>
      <c r="F126" s="185">
        <f>ROUND(D126*ROUND(E126,2),2)</f>
        <v>0</v>
      </c>
    </row>
    <row r="127" spans="1:6" ht="15" customHeight="1">
      <c r="A127" s="235"/>
      <c r="B127" s="193"/>
      <c r="C127" s="192"/>
      <c r="D127" s="194"/>
      <c r="E127" s="286"/>
      <c r="F127" s="185"/>
    </row>
    <row r="128" spans="1:6" ht="35.25" customHeight="1">
      <c r="A128" s="229">
        <v>59</v>
      </c>
      <c r="B128" s="204" t="s">
        <v>300</v>
      </c>
      <c r="C128" s="192" t="s">
        <v>126</v>
      </c>
      <c r="D128" s="194">
        <f>D68</f>
        <v>100</v>
      </c>
      <c r="E128" s="286"/>
      <c r="F128" s="185">
        <f t="shared" ref="F128:F150" si="2">ROUND(D128*ROUND(E128,2),2)</f>
        <v>0</v>
      </c>
    </row>
    <row r="129" spans="1:6" ht="15" customHeight="1">
      <c r="A129" s="229"/>
      <c r="B129" s="204"/>
      <c r="C129" s="192"/>
      <c r="D129" s="194"/>
      <c r="E129" s="286"/>
      <c r="F129" s="185"/>
    </row>
    <row r="130" spans="1:6" ht="15" customHeight="1">
      <c r="A130" s="229">
        <v>60</v>
      </c>
      <c r="B130" s="204" t="s">
        <v>301</v>
      </c>
      <c r="C130" s="192" t="s">
        <v>126</v>
      </c>
      <c r="D130" s="194">
        <f>D72</f>
        <v>44</v>
      </c>
      <c r="E130" s="286"/>
      <c r="F130" s="185">
        <f t="shared" si="2"/>
        <v>0</v>
      </c>
    </row>
    <row r="131" spans="1:6" ht="15" customHeight="1">
      <c r="A131" s="235"/>
      <c r="B131" s="193"/>
      <c r="C131" s="192"/>
      <c r="D131" s="194"/>
      <c r="E131" s="286"/>
      <c r="F131" s="185"/>
    </row>
    <row r="132" spans="1:6" ht="15" customHeight="1">
      <c r="A132" s="229">
        <v>61</v>
      </c>
      <c r="B132" s="204" t="s">
        <v>302</v>
      </c>
      <c r="C132" s="192" t="s">
        <v>136</v>
      </c>
      <c r="D132" s="194">
        <f>SUM(D77:D107)</f>
        <v>61</v>
      </c>
      <c r="E132" s="286"/>
      <c r="F132" s="185">
        <f t="shared" si="2"/>
        <v>0</v>
      </c>
    </row>
    <row r="133" spans="1:6" ht="15" customHeight="1">
      <c r="A133" s="235"/>
      <c r="B133" s="193"/>
      <c r="C133" s="192"/>
      <c r="D133" s="165"/>
      <c r="E133" s="286"/>
      <c r="F133" s="185"/>
    </row>
    <row r="134" spans="1:6" ht="37.5" customHeight="1">
      <c r="A134" s="229">
        <v>62</v>
      </c>
      <c r="B134" s="204" t="s">
        <v>303</v>
      </c>
      <c r="C134" s="192"/>
      <c r="D134" s="165"/>
      <c r="E134" s="286"/>
      <c r="F134" s="185"/>
    </row>
    <row r="135" spans="1:6" ht="15" customHeight="1">
      <c r="A135" s="235"/>
      <c r="B135" s="193"/>
      <c r="C135" s="192"/>
      <c r="D135" s="165"/>
      <c r="E135" s="286"/>
      <c r="F135" s="185"/>
    </row>
    <row r="136" spans="1:6" ht="15" customHeight="1">
      <c r="A136" s="235"/>
      <c r="B136" s="204" t="s">
        <v>304</v>
      </c>
      <c r="C136" s="192" t="s">
        <v>136</v>
      </c>
      <c r="D136" s="194">
        <f>D112</f>
        <v>2</v>
      </c>
      <c r="E136" s="286"/>
      <c r="F136" s="185">
        <f t="shared" si="2"/>
        <v>0</v>
      </c>
    </row>
    <row r="137" spans="1:6" ht="15" customHeight="1">
      <c r="A137" s="235"/>
      <c r="B137" s="193"/>
      <c r="C137" s="192"/>
      <c r="D137" s="194"/>
      <c r="E137" s="286"/>
      <c r="F137" s="185"/>
    </row>
    <row r="138" spans="1:6" ht="15" customHeight="1">
      <c r="A138" s="235"/>
      <c r="B138" s="204" t="s">
        <v>305</v>
      </c>
      <c r="C138" s="192" t="s">
        <v>136</v>
      </c>
      <c r="D138" s="194">
        <f>D114</f>
        <v>1</v>
      </c>
      <c r="E138" s="286"/>
      <c r="F138" s="185">
        <f t="shared" si="2"/>
        <v>0</v>
      </c>
    </row>
    <row r="139" spans="1:6" ht="15" customHeight="1">
      <c r="A139" s="235"/>
      <c r="B139" s="204"/>
      <c r="C139" s="192"/>
      <c r="D139" s="194"/>
      <c r="E139" s="286"/>
      <c r="F139" s="185"/>
    </row>
    <row r="140" spans="1:6" ht="15" customHeight="1">
      <c r="A140" s="235"/>
      <c r="B140" s="204" t="s">
        <v>306</v>
      </c>
      <c r="C140" s="192" t="s">
        <v>136</v>
      </c>
      <c r="D140" s="194">
        <f>D116</f>
        <v>2</v>
      </c>
      <c r="E140" s="286"/>
      <c r="F140" s="185">
        <f t="shared" si="2"/>
        <v>0</v>
      </c>
    </row>
    <row r="141" spans="1:6" ht="15" customHeight="1">
      <c r="A141" s="235"/>
      <c r="B141" s="193"/>
      <c r="C141" s="192"/>
      <c r="D141" s="194"/>
      <c r="E141" s="286"/>
      <c r="F141" s="185"/>
    </row>
    <row r="142" spans="1:6" ht="15" customHeight="1">
      <c r="A142" s="229">
        <v>62</v>
      </c>
      <c r="B142" s="204" t="s">
        <v>309</v>
      </c>
      <c r="C142" s="192" t="s">
        <v>136</v>
      </c>
      <c r="D142" s="194">
        <v>2</v>
      </c>
      <c r="E142" s="286"/>
      <c r="F142" s="185">
        <f t="shared" si="2"/>
        <v>0</v>
      </c>
    </row>
    <row r="143" spans="1:6" ht="15" customHeight="1">
      <c r="A143" s="229"/>
      <c r="B143" s="204"/>
      <c r="C143" s="192"/>
      <c r="D143" s="194"/>
      <c r="E143" s="286"/>
      <c r="F143" s="185"/>
    </row>
    <row r="144" spans="1:6" ht="15" customHeight="1">
      <c r="A144" s="229">
        <v>63</v>
      </c>
      <c r="B144" s="204" t="s">
        <v>310</v>
      </c>
      <c r="C144" s="192" t="s">
        <v>136</v>
      </c>
      <c r="D144" s="194">
        <v>1</v>
      </c>
      <c r="E144" s="286"/>
      <c r="F144" s="185">
        <f t="shared" si="2"/>
        <v>0</v>
      </c>
    </row>
    <row r="145" spans="1:6" ht="15" customHeight="1">
      <c r="A145" s="235"/>
      <c r="B145" s="193"/>
      <c r="C145" s="192"/>
      <c r="D145" s="165"/>
      <c r="E145" s="286"/>
      <c r="F145" s="185"/>
    </row>
    <row r="146" spans="1:6" ht="29.25" customHeight="1">
      <c r="A146" s="229">
        <v>64</v>
      </c>
      <c r="B146" s="204" t="s">
        <v>311</v>
      </c>
      <c r="C146" s="192" t="s">
        <v>126</v>
      </c>
      <c r="D146" s="194">
        <f>D68+D72</f>
        <v>144</v>
      </c>
      <c r="E146" s="286"/>
      <c r="F146" s="185">
        <f t="shared" si="2"/>
        <v>0</v>
      </c>
    </row>
    <row r="147" spans="1:6" ht="15" customHeight="1">
      <c r="A147" s="235"/>
      <c r="B147" s="193"/>
      <c r="C147" s="192"/>
      <c r="D147" s="194"/>
      <c r="E147" s="286"/>
      <c r="F147" s="185"/>
    </row>
    <row r="148" spans="1:6" ht="60">
      <c r="A148" s="229">
        <v>65</v>
      </c>
      <c r="B148" s="193" t="s">
        <v>312</v>
      </c>
      <c r="C148" s="192" t="s">
        <v>126</v>
      </c>
      <c r="D148" s="194">
        <f>D146</f>
        <v>144</v>
      </c>
      <c r="E148" s="286"/>
      <c r="F148" s="185">
        <f t="shared" si="2"/>
        <v>0</v>
      </c>
    </row>
    <row r="149" spans="1:6" ht="15" customHeight="1">
      <c r="A149" s="235"/>
      <c r="B149" s="193"/>
      <c r="C149" s="192"/>
      <c r="D149" s="165"/>
      <c r="E149" s="286"/>
      <c r="F149" s="185"/>
    </row>
    <row r="150" spans="1:6" ht="15" customHeight="1">
      <c r="A150" s="229">
        <v>66</v>
      </c>
      <c r="B150" s="193" t="s">
        <v>313</v>
      </c>
      <c r="C150" s="192" t="s">
        <v>136</v>
      </c>
      <c r="D150" s="194">
        <v>2</v>
      </c>
      <c r="E150" s="286"/>
      <c r="F150" s="185">
        <f t="shared" si="2"/>
        <v>0</v>
      </c>
    </row>
    <row r="151" spans="1:6" ht="15" customHeight="1">
      <c r="A151" s="235"/>
      <c r="B151" s="193"/>
      <c r="C151" s="192"/>
      <c r="D151" s="165"/>
      <c r="E151" s="286"/>
      <c r="F151" s="185"/>
    </row>
    <row r="152" spans="1:6" ht="48" customHeight="1">
      <c r="A152" s="229">
        <v>67</v>
      </c>
      <c r="B152" s="193" t="s">
        <v>314</v>
      </c>
      <c r="C152" s="192" t="s">
        <v>126</v>
      </c>
      <c r="D152" s="194">
        <f>D148</f>
        <v>144</v>
      </c>
      <c r="E152" s="286"/>
      <c r="F152" s="185">
        <f>ROUND(D152*ROUND(E152,2),2)</f>
        <v>0</v>
      </c>
    </row>
    <row r="153" spans="1:6" ht="15" customHeight="1">
      <c r="A153" s="235"/>
      <c r="B153" s="193"/>
      <c r="C153" s="228"/>
      <c r="D153" s="165"/>
      <c r="E153" s="283"/>
      <c r="F153" s="165"/>
    </row>
    <row r="154" spans="1:6" ht="15" customHeight="1">
      <c r="A154" s="235"/>
      <c r="B154" s="193"/>
      <c r="C154" s="228"/>
      <c r="D154" s="165"/>
      <c r="E154" s="283"/>
      <c r="F154" s="165"/>
    </row>
    <row r="155" spans="1:6" ht="15" customHeight="1">
      <c r="A155" s="165"/>
      <c r="B155" s="193"/>
      <c r="C155" s="165"/>
      <c r="D155" s="165"/>
      <c r="E155" s="287" t="s">
        <v>360</v>
      </c>
      <c r="F155" s="328">
        <f>SUM(F126:F152)</f>
        <v>0</v>
      </c>
    </row>
    <row r="156" spans="1:6" ht="15" customHeight="1">
      <c r="A156" s="165"/>
      <c r="B156" s="193"/>
      <c r="C156" s="165"/>
      <c r="D156" s="165"/>
      <c r="E156" s="283"/>
      <c r="F156" s="335"/>
    </row>
    <row r="157" spans="1:6" ht="15" customHeight="1">
      <c r="A157" s="322" t="s">
        <v>168</v>
      </c>
      <c r="B157" s="333" t="s">
        <v>193</v>
      </c>
      <c r="C157" s="324"/>
      <c r="D157" s="324"/>
      <c r="E157" s="288"/>
      <c r="F157" s="336"/>
    </row>
    <row r="158" spans="1:6" ht="15" customHeight="1">
      <c r="A158" s="337"/>
      <c r="B158" s="327"/>
      <c r="C158" s="338"/>
      <c r="D158" s="338"/>
      <c r="E158" s="289"/>
      <c r="F158" s="329"/>
    </row>
    <row r="159" spans="1:6" ht="81" customHeight="1">
      <c r="A159" s="229">
        <v>68</v>
      </c>
      <c r="B159" s="193" t="s">
        <v>315</v>
      </c>
      <c r="C159" s="192" t="s">
        <v>124</v>
      </c>
      <c r="D159" s="194">
        <v>1</v>
      </c>
      <c r="E159" s="286"/>
      <c r="F159" s="185">
        <f>ROUND(D159*ROUND(E159,2),2)</f>
        <v>0</v>
      </c>
    </row>
    <row r="160" spans="1:6" ht="15" customHeight="1">
      <c r="A160" s="229"/>
      <c r="B160" s="193"/>
      <c r="C160" s="165"/>
      <c r="D160" s="165"/>
      <c r="E160" s="286"/>
      <c r="F160" s="185"/>
    </row>
    <row r="161" spans="1:6" ht="15" customHeight="1">
      <c r="A161" s="229">
        <v>69</v>
      </c>
      <c r="B161" s="193" t="s">
        <v>316</v>
      </c>
      <c r="C161" s="165"/>
      <c r="D161" s="165"/>
      <c r="E161" s="286"/>
      <c r="F161" s="185"/>
    </row>
    <row r="162" spans="1:6" ht="15" customHeight="1">
      <c r="A162" s="235"/>
      <c r="B162" s="193" t="s">
        <v>198</v>
      </c>
      <c r="C162" s="192" t="s">
        <v>197</v>
      </c>
      <c r="D162" s="338">
        <v>20</v>
      </c>
      <c r="E162" s="286"/>
      <c r="F162" s="185">
        <f t="shared" ref="F162:F167" si="3">ROUND(D162*ROUND(E162,2),2)</f>
        <v>0</v>
      </c>
    </row>
    <row r="163" spans="1:6" ht="15" customHeight="1">
      <c r="A163" s="235"/>
      <c r="B163" s="193" t="s">
        <v>196</v>
      </c>
      <c r="C163" s="192" t="s">
        <v>197</v>
      </c>
      <c r="D163" s="338">
        <v>20</v>
      </c>
      <c r="E163" s="286"/>
      <c r="F163" s="185">
        <f t="shared" si="3"/>
        <v>0</v>
      </c>
    </row>
    <row r="164" spans="1:6" ht="15" customHeight="1">
      <c r="A164" s="235"/>
      <c r="B164" s="193"/>
      <c r="C164" s="192"/>
      <c r="D164" s="338"/>
      <c r="E164" s="286"/>
      <c r="F164" s="185"/>
    </row>
    <row r="165" spans="1:6" ht="90" customHeight="1">
      <c r="A165" s="229">
        <v>70</v>
      </c>
      <c r="B165" s="193" t="s">
        <v>317</v>
      </c>
      <c r="C165" s="192" t="s">
        <v>126</v>
      </c>
      <c r="D165" s="169">
        <v>6</v>
      </c>
      <c r="E165" s="286"/>
      <c r="F165" s="185">
        <f t="shared" si="3"/>
        <v>0</v>
      </c>
    </row>
    <row r="166" spans="1:6" ht="15" customHeight="1">
      <c r="A166" s="235"/>
      <c r="B166" s="204"/>
      <c r="C166" s="192"/>
      <c r="D166" s="169"/>
      <c r="E166" s="286"/>
      <c r="F166" s="185"/>
    </row>
    <row r="167" spans="1:6" ht="15" customHeight="1">
      <c r="A167" s="229">
        <v>71</v>
      </c>
      <c r="B167" s="261" t="s">
        <v>199</v>
      </c>
      <c r="C167" s="192" t="s">
        <v>197</v>
      </c>
      <c r="D167" s="194">
        <v>40</v>
      </c>
      <c r="E167" s="286"/>
      <c r="F167" s="185">
        <f t="shared" si="3"/>
        <v>0</v>
      </c>
    </row>
    <row r="168" spans="1:6">
      <c r="A168" s="235"/>
      <c r="B168" s="193"/>
      <c r="C168" s="165"/>
      <c r="D168" s="165"/>
      <c r="E168" s="283"/>
      <c r="F168" s="165"/>
    </row>
    <row r="169" spans="1:6">
      <c r="A169" s="165"/>
      <c r="B169" s="193"/>
      <c r="C169" s="165"/>
      <c r="D169" s="165"/>
      <c r="E169" s="287" t="s">
        <v>200</v>
      </c>
      <c r="F169" s="328">
        <f>SUM(F159:F167)</f>
        <v>0</v>
      </c>
    </row>
    <row r="170" spans="1:6">
      <c r="A170" s="165"/>
      <c r="B170" s="165"/>
      <c r="C170" s="165"/>
      <c r="D170" s="165"/>
      <c r="E170" s="283"/>
      <c r="F170" s="165"/>
    </row>
    <row r="171" spans="1:6">
      <c r="A171" s="322"/>
      <c r="B171" s="333"/>
      <c r="C171" s="324"/>
      <c r="D171" s="324"/>
      <c r="E171" s="288"/>
      <c r="F171" s="336"/>
    </row>
    <row r="172" spans="1:6">
      <c r="A172" s="229"/>
      <c r="B172" s="204"/>
      <c r="C172" s="338"/>
      <c r="D172" s="338"/>
      <c r="E172" s="283"/>
      <c r="F172" s="165"/>
    </row>
    <row r="173" spans="1:6">
      <c r="A173" s="235"/>
      <c r="B173" s="193"/>
      <c r="C173" s="165"/>
      <c r="D173" s="165"/>
      <c r="E173" s="283"/>
      <c r="F173" s="165"/>
    </row>
    <row r="174" spans="1:6">
      <c r="A174" s="165"/>
      <c r="B174" s="193"/>
      <c r="C174" s="165"/>
      <c r="D174" s="165"/>
      <c r="E174" s="287"/>
      <c r="F174" s="328"/>
    </row>
    <row r="175" spans="1:6">
      <c r="A175" s="165"/>
      <c r="B175" s="193"/>
      <c r="C175" s="165"/>
      <c r="D175" s="165"/>
      <c r="E175" s="283"/>
      <c r="F175" s="165"/>
    </row>
    <row r="176" spans="1:6">
      <c r="A176" s="165"/>
      <c r="B176" s="193"/>
      <c r="C176" s="165"/>
      <c r="D176" s="165"/>
      <c r="E176" s="283"/>
      <c r="F176" s="165"/>
    </row>
    <row r="177" spans="1:6">
      <c r="A177" s="235"/>
      <c r="B177" s="339" t="s">
        <v>318</v>
      </c>
      <c r="C177" s="165"/>
      <c r="D177" s="165"/>
      <c r="E177" s="283"/>
      <c r="F177" s="165"/>
    </row>
    <row r="178" spans="1:6">
      <c r="A178" s="340" t="s">
        <v>121</v>
      </c>
      <c r="B178" s="341" t="s">
        <v>237</v>
      </c>
      <c r="C178" s="165"/>
      <c r="D178" s="165"/>
      <c r="E178" s="283"/>
      <c r="F178" s="342">
        <f>F62</f>
        <v>0</v>
      </c>
    </row>
    <row r="179" spans="1:6">
      <c r="A179" s="340" t="s">
        <v>138</v>
      </c>
      <c r="B179" s="341" t="s">
        <v>253</v>
      </c>
      <c r="C179" s="165"/>
      <c r="D179" s="165"/>
      <c r="E179" s="283"/>
      <c r="F179" s="342">
        <f>F122</f>
        <v>0</v>
      </c>
    </row>
    <row r="180" spans="1:6">
      <c r="A180" s="340" t="s">
        <v>159</v>
      </c>
      <c r="B180" s="343" t="s">
        <v>298</v>
      </c>
      <c r="C180" s="165"/>
      <c r="D180" s="165"/>
      <c r="E180" s="283"/>
      <c r="F180" s="342">
        <f>F155</f>
        <v>0</v>
      </c>
    </row>
    <row r="181" spans="1:6">
      <c r="A181" s="340" t="s">
        <v>168</v>
      </c>
      <c r="B181" s="343" t="s">
        <v>193</v>
      </c>
      <c r="C181" s="193"/>
      <c r="D181" s="193"/>
      <c r="E181" s="290"/>
      <c r="F181" s="342">
        <f>F169</f>
        <v>0</v>
      </c>
    </row>
    <row r="182" spans="1:6">
      <c r="A182" s="340"/>
      <c r="B182" s="351"/>
      <c r="C182" s="352"/>
      <c r="D182" s="352"/>
      <c r="E182" s="291"/>
      <c r="F182" s="354"/>
    </row>
    <row r="183" spans="1:6">
      <c r="A183" s="165"/>
      <c r="B183" s="353"/>
      <c r="C183" s="352"/>
      <c r="D183" s="352"/>
      <c r="E183" s="292" t="s">
        <v>349</v>
      </c>
      <c r="F183" s="355">
        <f>SUM(F178:F181)</f>
        <v>0</v>
      </c>
    </row>
  </sheetData>
  <sheetProtection algorithmName="SHA-512" hashValue="ay6EGGVkkPJw2Jy6ruEiKXDsBA6jDWZztKrZs2hNhQh8SEqJkuLq8Lej/UmBaqL67BlZvYFzH0FX0hwXiRORnA==" saltValue="Ws7Mr3TjJb6ostZjvZLvbA==" spinCount="100000" sheet="1" objects="1" scenarios="1" selectLockedCells="1"/>
  <pageMargins left="0.98402777777777795" right="0.39374999999999999" top="1.25972222222222" bottom="0.98402777777777795" header="0.31527777777777799" footer="0.51180555555555496"/>
  <pageSetup paperSize="9" scale="99" firstPageNumber="0" orientation="portrait" horizontalDpi="300" verticalDpi="300" r:id="rId1"/>
  <headerFooter>
    <oddHeader>&amp;L&amp;9&amp;F</oddHeader>
  </headerFooter>
  <rowBreaks count="1" manualBreakCount="1">
    <brk id="13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99"/>
  <sheetViews>
    <sheetView tabSelected="1" view="pageBreakPreview" zoomScaleNormal="100" workbookViewId="0">
      <selection activeCell="E14" sqref="E14"/>
    </sheetView>
  </sheetViews>
  <sheetFormatPr defaultColWidth="9.140625" defaultRowHeight="15"/>
  <cols>
    <col min="1" max="1" width="7" style="179" customWidth="1"/>
    <col min="2" max="2" width="45" style="206" customWidth="1"/>
    <col min="3" max="3" width="6" style="169" customWidth="1"/>
    <col min="4" max="4" width="8.140625" style="170" customWidth="1"/>
    <col min="5" max="5" width="9.42578125" style="266" customWidth="1"/>
    <col min="6" max="6" width="13.28515625" style="172" customWidth="1"/>
    <col min="7" max="1025" width="9.140625" style="165"/>
    <col min="1026" max="16384" width="9.140625" style="166"/>
  </cols>
  <sheetData>
    <row r="1" spans="1:9" ht="15.75">
      <c r="A1" s="160" t="s">
        <v>21</v>
      </c>
      <c r="B1" s="161" t="s">
        <v>350</v>
      </c>
      <c r="C1" s="162"/>
      <c r="D1" s="163"/>
      <c r="E1" s="265"/>
      <c r="F1" s="164"/>
    </row>
    <row r="2" spans="1:9" ht="12.75" customHeight="1">
      <c r="A2" s="167"/>
      <c r="B2" s="168"/>
    </row>
    <row r="3" spans="1:9" s="178" customFormat="1">
      <c r="A3" s="173" t="s">
        <v>115</v>
      </c>
      <c r="B3" s="174" t="s">
        <v>116</v>
      </c>
      <c r="C3" s="175" t="s">
        <v>117</v>
      </c>
      <c r="D3" s="176" t="s">
        <v>118</v>
      </c>
      <c r="E3" s="267" t="s">
        <v>119</v>
      </c>
      <c r="F3" s="177" t="s">
        <v>120</v>
      </c>
    </row>
    <row r="4" spans="1:9" s="178" customFormat="1">
      <c r="A4" s="179"/>
      <c r="B4" s="180"/>
      <c r="C4" s="169"/>
      <c r="D4" s="170"/>
      <c r="E4" s="266"/>
      <c r="F4" s="172"/>
    </row>
    <row r="5" spans="1:9" s="178" customFormat="1">
      <c r="A5" s="93" t="s">
        <v>121</v>
      </c>
      <c r="B5" s="94" t="s">
        <v>122</v>
      </c>
      <c r="C5" s="181"/>
      <c r="D5" s="182"/>
      <c r="E5" s="276"/>
      <c r="F5" s="183"/>
    </row>
    <row r="6" spans="1:9" s="178" customFormat="1">
      <c r="A6" s="179"/>
      <c r="B6" s="180"/>
      <c r="C6" s="169"/>
      <c r="D6" s="170"/>
      <c r="E6" s="266"/>
      <c r="F6" s="172"/>
    </row>
    <row r="7" spans="1:9" s="171" customFormat="1" ht="17.25">
      <c r="A7" s="95">
        <f>COUNT($A$1:A6)+1</f>
        <v>1</v>
      </c>
      <c r="B7" s="97" t="s">
        <v>125</v>
      </c>
      <c r="C7" s="169" t="s">
        <v>126</v>
      </c>
      <c r="D7" s="188">
        <v>72</v>
      </c>
      <c r="E7" s="273"/>
      <c r="F7" s="185">
        <f>ROUND(D7*ROUND(E7,2),2)</f>
        <v>0</v>
      </c>
      <c r="G7" s="165"/>
      <c r="H7" s="165"/>
      <c r="I7" s="165"/>
    </row>
    <row r="8" spans="1:9" s="171" customFormat="1">
      <c r="A8" s="95"/>
      <c r="B8" s="97"/>
      <c r="C8" s="169"/>
      <c r="D8" s="188"/>
      <c r="E8" s="273"/>
      <c r="F8" s="185"/>
      <c r="G8" s="165"/>
      <c r="H8" s="165"/>
      <c r="I8" s="165"/>
    </row>
    <row r="9" spans="1:9" s="171" customFormat="1" ht="17.25">
      <c r="A9" s="95">
        <f>COUNT($A$1:A8)+1</f>
        <v>2</v>
      </c>
      <c r="B9" s="97" t="s">
        <v>127</v>
      </c>
      <c r="C9" s="169" t="s">
        <v>126</v>
      </c>
      <c r="D9" s="170">
        <v>40</v>
      </c>
      <c r="E9" s="273"/>
      <c r="F9" s="185">
        <f t="shared" ref="F9:F15" si="0">ROUND(D9*ROUND(E9,2),2)</f>
        <v>0</v>
      </c>
      <c r="G9" s="165"/>
      <c r="H9" s="165"/>
      <c r="I9" s="165"/>
    </row>
    <row r="10" spans="1:9" s="171" customFormat="1">
      <c r="A10" s="95"/>
      <c r="B10" s="97"/>
      <c r="C10" s="169"/>
      <c r="D10" s="188"/>
      <c r="E10" s="273"/>
      <c r="F10" s="185"/>
      <c r="G10" s="165"/>
      <c r="H10" s="165"/>
      <c r="I10" s="165"/>
    </row>
    <row r="11" spans="1:9" s="171" customFormat="1" ht="100.5" customHeight="1">
      <c r="A11" s="95">
        <f>COUNT($A$1:A10)+1</f>
        <v>3</v>
      </c>
      <c r="B11" s="97" t="s">
        <v>361</v>
      </c>
      <c r="C11" s="189" t="s">
        <v>128</v>
      </c>
      <c r="D11" s="188">
        <v>20</v>
      </c>
      <c r="E11" s="273"/>
      <c r="F11" s="185">
        <f t="shared" si="0"/>
        <v>0</v>
      </c>
      <c r="G11" s="165"/>
      <c r="H11" s="165"/>
      <c r="I11" s="165"/>
    </row>
    <row r="12" spans="1:9" s="171" customFormat="1" ht="15" customHeight="1">
      <c r="A12" s="95"/>
      <c r="B12" s="97"/>
      <c r="C12" s="189"/>
      <c r="D12" s="189"/>
      <c r="E12" s="273"/>
      <c r="F12" s="185"/>
      <c r="G12" s="165"/>
      <c r="H12" s="165"/>
      <c r="I12" s="165"/>
    </row>
    <row r="13" spans="1:9" s="171" customFormat="1" ht="63" customHeight="1">
      <c r="A13" s="95">
        <f>COUNT($A$1:A12)+1</f>
        <v>4</v>
      </c>
      <c r="B13" s="97" t="s">
        <v>321</v>
      </c>
      <c r="C13" s="189" t="s">
        <v>136</v>
      </c>
      <c r="D13" s="188">
        <v>6</v>
      </c>
      <c r="E13" s="273"/>
      <c r="F13" s="185">
        <f t="shared" si="0"/>
        <v>0</v>
      </c>
      <c r="G13" s="165"/>
      <c r="H13" s="165"/>
      <c r="I13" s="165"/>
    </row>
    <row r="14" spans="1:9" s="171" customFormat="1" ht="15" customHeight="1">
      <c r="A14" s="95"/>
      <c r="B14" s="97"/>
      <c r="C14" s="189"/>
      <c r="D14" s="189"/>
      <c r="E14" s="273"/>
      <c r="F14" s="185"/>
      <c r="G14" s="165"/>
      <c r="H14" s="165"/>
      <c r="I14" s="165"/>
    </row>
    <row r="15" spans="1:9" s="171" customFormat="1" ht="48" customHeight="1">
      <c r="A15" s="95">
        <v>5</v>
      </c>
      <c r="B15" s="98" t="s">
        <v>132</v>
      </c>
      <c r="C15" s="192" t="s">
        <v>133</v>
      </c>
      <c r="D15" s="189">
        <v>18</v>
      </c>
      <c r="E15" s="273"/>
      <c r="F15" s="185">
        <f t="shared" si="0"/>
        <v>0</v>
      </c>
      <c r="G15" s="165"/>
      <c r="H15" s="165"/>
      <c r="I15" s="165"/>
    </row>
    <row r="16" spans="1:9" s="171" customFormat="1">
      <c r="A16" s="99"/>
      <c r="B16" s="193"/>
      <c r="C16" s="100"/>
      <c r="D16" s="194"/>
      <c r="E16" s="273"/>
      <c r="F16" s="195"/>
      <c r="G16" s="165"/>
      <c r="H16" s="165"/>
      <c r="I16" s="165"/>
    </row>
    <row r="17" spans="1:10" s="171" customFormat="1">
      <c r="A17" s="99"/>
      <c r="B17" s="196"/>
      <c r="C17" s="101"/>
      <c r="D17" s="197"/>
      <c r="E17" s="271" t="s">
        <v>355</v>
      </c>
      <c r="F17" s="198">
        <f>SUM(F7:F15)</f>
        <v>0</v>
      </c>
      <c r="G17" s="165"/>
      <c r="H17" s="165"/>
      <c r="I17" s="165"/>
    </row>
    <row r="18" spans="1:10" s="171" customFormat="1">
      <c r="A18" s="99"/>
      <c r="B18" s="193"/>
      <c r="C18" s="100"/>
      <c r="D18" s="194"/>
      <c r="E18" s="273"/>
      <c r="F18" s="195"/>
      <c r="G18" s="165"/>
      <c r="H18" s="165"/>
      <c r="I18" s="165"/>
    </row>
    <row r="19" spans="1:10" s="171" customFormat="1">
      <c r="A19" s="199" t="s">
        <v>138</v>
      </c>
      <c r="B19" s="200" t="s">
        <v>139</v>
      </c>
      <c r="C19" s="102"/>
      <c r="D19" s="201"/>
      <c r="E19" s="137"/>
      <c r="F19" s="202"/>
      <c r="G19" s="165"/>
      <c r="H19" s="165"/>
      <c r="I19" s="165"/>
    </row>
    <row r="20" spans="1:10" s="171" customFormat="1">
      <c r="A20" s="99"/>
      <c r="B20" s="97"/>
      <c r="C20" s="169"/>
      <c r="D20" s="188"/>
      <c r="E20" s="273"/>
      <c r="F20" s="195"/>
      <c r="G20" s="165"/>
      <c r="H20" s="165"/>
      <c r="I20" s="165"/>
    </row>
    <row r="21" spans="1:10" s="171" customFormat="1" ht="153" customHeight="1">
      <c r="A21" s="95">
        <v>6</v>
      </c>
      <c r="B21" s="103" t="s">
        <v>140</v>
      </c>
      <c r="C21" s="192" t="s">
        <v>133</v>
      </c>
      <c r="D21" s="188">
        <v>33</v>
      </c>
      <c r="E21" s="273"/>
      <c r="F21" s="185">
        <f>ROUND(D21*ROUND(E21,2),2)</f>
        <v>0</v>
      </c>
      <c r="G21" s="165"/>
      <c r="H21" s="165"/>
      <c r="I21" s="165"/>
    </row>
    <row r="22" spans="1:10" s="171" customFormat="1">
      <c r="A22" s="95"/>
      <c r="B22" s="103"/>
      <c r="C22" s="192"/>
      <c r="D22" s="188"/>
      <c r="E22" s="273"/>
      <c r="F22" s="185"/>
      <c r="G22" s="165"/>
      <c r="H22" s="165"/>
      <c r="I22" s="165"/>
    </row>
    <row r="23" spans="1:10" s="171" customFormat="1" ht="99.75" customHeight="1">
      <c r="A23" s="95">
        <v>7</v>
      </c>
      <c r="B23" s="103" t="s">
        <v>322</v>
      </c>
      <c r="C23" s="192" t="s">
        <v>133</v>
      </c>
      <c r="D23" s="188">
        <v>46</v>
      </c>
      <c r="E23" s="273"/>
      <c r="F23" s="185">
        <f t="shared" ref="F23:F40" si="1">ROUND(D23*ROUND(E23,2),2)</f>
        <v>0</v>
      </c>
      <c r="G23" s="165"/>
      <c r="H23" s="165"/>
      <c r="I23" s="165"/>
    </row>
    <row r="24" spans="1:10" s="171" customFormat="1">
      <c r="A24" s="95"/>
      <c r="B24" s="96"/>
      <c r="C24" s="186"/>
      <c r="D24" s="187"/>
      <c r="E24" s="273"/>
      <c r="F24" s="185"/>
      <c r="G24" s="165"/>
      <c r="H24" s="165"/>
      <c r="I24" s="165"/>
    </row>
    <row r="25" spans="1:10" s="171" customFormat="1" ht="45">
      <c r="A25" s="95">
        <v>8</v>
      </c>
      <c r="B25" s="103" t="s">
        <v>205</v>
      </c>
      <c r="C25" s="188" t="s">
        <v>133</v>
      </c>
      <c r="D25" s="188">
        <v>10</v>
      </c>
      <c r="E25" s="273"/>
      <c r="F25" s="185">
        <f t="shared" si="1"/>
        <v>0</v>
      </c>
      <c r="G25" s="165"/>
      <c r="H25" s="165"/>
      <c r="I25" s="165"/>
    </row>
    <row r="26" spans="1:10" s="171" customFormat="1">
      <c r="A26" s="95"/>
      <c r="B26" s="96"/>
      <c r="C26" s="186"/>
      <c r="D26" s="187"/>
      <c r="E26" s="273"/>
      <c r="F26" s="185"/>
      <c r="G26" s="165"/>
      <c r="H26" s="165"/>
      <c r="I26" s="165"/>
    </row>
    <row r="27" spans="1:10" ht="80.25" customHeight="1">
      <c r="A27" s="95">
        <v>9</v>
      </c>
      <c r="B27" s="193" t="s">
        <v>206</v>
      </c>
      <c r="C27" s="187"/>
      <c r="D27" s="191"/>
      <c r="E27" s="273"/>
      <c r="F27" s="185"/>
    </row>
    <row r="28" spans="1:10" s="205" customFormat="1">
      <c r="A28" s="95"/>
      <c r="B28" s="204" t="s">
        <v>149</v>
      </c>
      <c r="C28" s="188" t="s">
        <v>136</v>
      </c>
      <c r="D28" s="188">
        <v>6</v>
      </c>
      <c r="E28" s="273"/>
      <c r="F28" s="185">
        <f t="shared" si="1"/>
        <v>0</v>
      </c>
      <c r="J28" s="203"/>
    </row>
    <row r="29" spans="1:10" s="205" customFormat="1">
      <c r="A29" s="95"/>
      <c r="B29" s="204"/>
      <c r="C29" s="188"/>
      <c r="D29" s="188"/>
      <c r="E29" s="273"/>
      <c r="F29" s="185"/>
      <c r="J29" s="203"/>
    </row>
    <row r="30" spans="1:10" s="205" customFormat="1" ht="33" customHeight="1">
      <c r="A30" s="95">
        <v>10</v>
      </c>
      <c r="B30" s="206" t="s">
        <v>152</v>
      </c>
      <c r="C30" s="207" t="s">
        <v>128</v>
      </c>
      <c r="D30" s="188">
        <v>44</v>
      </c>
      <c r="E30" s="273"/>
      <c r="F30" s="185">
        <f t="shared" si="1"/>
        <v>0</v>
      </c>
    </row>
    <row r="31" spans="1:10" s="205" customFormat="1">
      <c r="A31" s="95"/>
      <c r="E31" s="273"/>
      <c r="F31" s="185"/>
    </row>
    <row r="32" spans="1:10" s="205" customFormat="1" ht="45">
      <c r="A32" s="95">
        <v>11</v>
      </c>
      <c r="B32" s="206" t="s">
        <v>153</v>
      </c>
      <c r="C32" s="192" t="s">
        <v>133</v>
      </c>
      <c r="D32" s="194">
        <v>37</v>
      </c>
      <c r="E32" s="273"/>
      <c r="F32" s="185">
        <f t="shared" si="1"/>
        <v>0</v>
      </c>
    </row>
    <row r="33" spans="1:14" s="205" customFormat="1">
      <c r="A33" s="95"/>
      <c r="E33" s="277"/>
      <c r="F33" s="185"/>
    </row>
    <row r="34" spans="1:14" s="205" customFormat="1" ht="45">
      <c r="A34" s="95">
        <v>12</v>
      </c>
      <c r="B34" s="206" t="s">
        <v>154</v>
      </c>
      <c r="C34" s="192" t="s">
        <v>133</v>
      </c>
      <c r="D34" s="194">
        <v>25</v>
      </c>
      <c r="E34" s="273"/>
      <c r="F34" s="185">
        <f t="shared" si="1"/>
        <v>0</v>
      </c>
    </row>
    <row r="35" spans="1:14" s="205" customFormat="1">
      <c r="A35" s="95"/>
      <c r="E35" s="273"/>
      <c r="F35" s="185"/>
    </row>
    <row r="36" spans="1:14" s="205" customFormat="1" ht="63.4" customHeight="1">
      <c r="A36" s="95">
        <v>13</v>
      </c>
      <c r="B36" s="206" t="s">
        <v>207</v>
      </c>
      <c r="C36" s="194" t="s">
        <v>133</v>
      </c>
      <c r="D36" s="194">
        <v>18</v>
      </c>
      <c r="E36" s="273"/>
      <c r="F36" s="185">
        <f t="shared" si="1"/>
        <v>0</v>
      </c>
      <c r="N36" s="191"/>
    </row>
    <row r="37" spans="1:14" s="205" customFormat="1">
      <c r="A37" s="95"/>
      <c r="B37" s="206"/>
      <c r="C37" s="194"/>
      <c r="D37" s="194"/>
      <c r="E37" s="273"/>
      <c r="F37" s="185"/>
    </row>
    <row r="38" spans="1:14" s="205" customFormat="1" ht="60">
      <c r="A38" s="95">
        <v>14</v>
      </c>
      <c r="B38" s="103" t="s">
        <v>156</v>
      </c>
      <c r="C38" s="192" t="s">
        <v>133</v>
      </c>
      <c r="D38" s="188">
        <v>17</v>
      </c>
      <c r="E38" s="273"/>
      <c r="F38" s="185">
        <f t="shared" si="1"/>
        <v>0</v>
      </c>
      <c r="N38" s="191"/>
    </row>
    <row r="39" spans="1:14" s="205" customFormat="1">
      <c r="A39" s="95"/>
      <c r="B39" s="206"/>
      <c r="C39" s="194"/>
      <c r="D39" s="194"/>
      <c r="E39" s="273"/>
      <c r="F39" s="185"/>
    </row>
    <row r="40" spans="1:14" s="205" customFormat="1" ht="63" customHeight="1">
      <c r="A40" s="95">
        <v>15</v>
      </c>
      <c r="B40" s="98" t="s">
        <v>157</v>
      </c>
      <c r="C40" s="192" t="s">
        <v>133</v>
      </c>
      <c r="D40" s="188">
        <v>18</v>
      </c>
      <c r="E40" s="273"/>
      <c r="F40" s="185">
        <f t="shared" si="1"/>
        <v>0</v>
      </c>
    </row>
    <row r="41" spans="1:14" s="205" customFormat="1">
      <c r="A41" s="95"/>
      <c r="B41" s="206"/>
      <c r="C41" s="194"/>
      <c r="D41" s="194"/>
      <c r="E41" s="273"/>
      <c r="F41" s="185"/>
    </row>
    <row r="42" spans="1:14" s="205" customFormat="1" ht="60">
      <c r="A42" s="95">
        <v>16</v>
      </c>
      <c r="B42" s="98" t="s">
        <v>158</v>
      </c>
      <c r="C42" s="192" t="s">
        <v>128</v>
      </c>
      <c r="D42" s="188">
        <v>90</v>
      </c>
      <c r="E42" s="273"/>
      <c r="F42" s="185">
        <f>ROUND(D42*ROUND(E42,2),2)</f>
        <v>0</v>
      </c>
    </row>
    <row r="43" spans="1:14" s="205" customFormat="1">
      <c r="A43" s="95"/>
      <c r="B43" s="206"/>
      <c r="C43" s="194"/>
      <c r="D43" s="194"/>
      <c r="E43" s="278"/>
      <c r="F43" s="194"/>
    </row>
    <row r="44" spans="1:14" s="205" customFormat="1">
      <c r="A44" s="95"/>
      <c r="B44" s="209"/>
      <c r="C44" s="210"/>
      <c r="D44" s="197"/>
      <c r="E44" s="271" t="s">
        <v>356</v>
      </c>
      <c r="F44" s="198">
        <f>SUM(F21:F42)</f>
        <v>0</v>
      </c>
    </row>
    <row r="45" spans="1:14" s="205" customFormat="1">
      <c r="A45" s="199" t="s">
        <v>159</v>
      </c>
      <c r="B45" s="94" t="s">
        <v>160</v>
      </c>
      <c r="C45" s="181"/>
      <c r="D45" s="105"/>
      <c r="E45" s="137"/>
      <c r="F45" s="202"/>
    </row>
    <row r="46" spans="1:14" s="205" customFormat="1" ht="16.5" customHeight="1">
      <c r="A46" s="95"/>
      <c r="B46" s="106"/>
      <c r="C46" s="169"/>
      <c r="D46" s="107"/>
      <c r="E46" s="273"/>
      <c r="F46" s="195"/>
    </row>
    <row r="47" spans="1:14" s="205" customFormat="1" ht="60">
      <c r="A47" s="95">
        <v>17</v>
      </c>
      <c r="B47" s="97" t="s">
        <v>162</v>
      </c>
      <c r="C47" s="192" t="s">
        <v>133</v>
      </c>
      <c r="D47" s="107">
        <v>5</v>
      </c>
      <c r="E47" s="273"/>
      <c r="F47" s="185">
        <f>ROUND(D47*ROUND(E47,2),2)</f>
        <v>0</v>
      </c>
    </row>
    <row r="48" spans="1:14" s="205" customFormat="1">
      <c r="A48" s="108"/>
      <c r="B48" s="106"/>
      <c r="C48" s="169"/>
      <c r="D48" s="107"/>
      <c r="E48" s="273"/>
      <c r="F48" s="185"/>
    </row>
    <row r="49" spans="1:11" s="205" customFormat="1" ht="30">
      <c r="A49" s="95">
        <v>18</v>
      </c>
      <c r="B49" s="97" t="s">
        <v>163</v>
      </c>
      <c r="C49" s="192" t="s">
        <v>128</v>
      </c>
      <c r="D49" s="188">
        <v>20</v>
      </c>
      <c r="E49" s="273"/>
      <c r="F49" s="185">
        <f t="shared" ref="F49" si="2">ROUND(D49*ROUND(E49,2),2)</f>
        <v>0</v>
      </c>
    </row>
    <row r="50" spans="1:11" s="205" customFormat="1">
      <c r="A50" s="95"/>
      <c r="B50" s="97"/>
      <c r="C50" s="192"/>
      <c r="D50" s="188"/>
      <c r="E50" s="273"/>
      <c r="F50" s="185"/>
    </row>
    <row r="51" spans="1:11" s="205" customFormat="1" ht="30">
      <c r="A51" s="95">
        <v>19</v>
      </c>
      <c r="B51" s="97" t="s">
        <v>164</v>
      </c>
      <c r="C51" s="192" t="s">
        <v>128</v>
      </c>
      <c r="D51" s="188">
        <v>20</v>
      </c>
      <c r="E51" s="273"/>
      <c r="F51" s="185">
        <f>ROUND(D51*ROUND(E51,2),2)</f>
        <v>0</v>
      </c>
    </row>
    <row r="52" spans="1:11" s="205" customFormat="1">
      <c r="A52" s="108"/>
      <c r="B52" s="106"/>
      <c r="C52" s="169"/>
      <c r="D52" s="107"/>
      <c r="E52" s="273"/>
      <c r="F52" s="195"/>
    </row>
    <row r="53" spans="1:11" s="205" customFormat="1">
      <c r="A53" s="108"/>
      <c r="B53" s="106"/>
      <c r="C53" s="169"/>
      <c r="D53" s="107"/>
      <c r="E53" s="273"/>
      <c r="F53" s="195"/>
    </row>
    <row r="54" spans="1:11" s="205" customFormat="1">
      <c r="A54" s="108"/>
      <c r="B54" s="106"/>
      <c r="C54" s="169"/>
      <c r="D54" s="107"/>
      <c r="E54" s="271" t="s">
        <v>357</v>
      </c>
      <c r="F54" s="198">
        <f>SUM(F47:F51)</f>
        <v>0</v>
      </c>
    </row>
    <row r="55" spans="1:11" s="205" customFormat="1">
      <c r="A55" s="108"/>
      <c r="B55" s="106"/>
      <c r="C55" s="169"/>
      <c r="D55" s="107"/>
      <c r="E55" s="273"/>
      <c r="F55" s="195"/>
    </row>
    <row r="56" spans="1:11" s="205" customFormat="1">
      <c r="A56" s="109"/>
      <c r="B56" s="209"/>
      <c r="C56" s="192"/>
      <c r="D56" s="194"/>
      <c r="E56" s="273"/>
      <c r="F56" s="195"/>
    </row>
    <row r="57" spans="1:11" s="205" customFormat="1">
      <c r="A57" s="110" t="s">
        <v>168</v>
      </c>
      <c r="B57" s="94" t="s">
        <v>169</v>
      </c>
      <c r="C57" s="181"/>
      <c r="D57" s="105"/>
      <c r="E57" s="137"/>
      <c r="F57" s="202"/>
    </row>
    <row r="58" spans="1:11" s="205" customFormat="1">
      <c r="E58" s="277"/>
      <c r="F58" s="195"/>
    </row>
    <row r="59" spans="1:11" s="211" customFormat="1" ht="135">
      <c r="A59" s="109">
        <v>20</v>
      </c>
      <c r="B59" s="120" t="s">
        <v>170</v>
      </c>
      <c r="C59" s="112"/>
      <c r="D59" s="113"/>
      <c r="E59" s="114"/>
      <c r="F59" s="185"/>
    </row>
    <row r="60" spans="1:11" s="211" customFormat="1">
      <c r="A60" s="109"/>
      <c r="B60" s="120" t="s">
        <v>171</v>
      </c>
      <c r="C60" s="112"/>
      <c r="D60" s="113"/>
      <c r="E60" s="114"/>
      <c r="F60" s="185"/>
    </row>
    <row r="61" spans="1:11" s="211" customFormat="1">
      <c r="A61" s="109"/>
      <c r="B61" s="120" t="s">
        <v>172</v>
      </c>
      <c r="C61" s="112"/>
      <c r="D61" s="113"/>
      <c r="E61" s="114"/>
      <c r="F61" s="185"/>
    </row>
    <row r="62" spans="1:11" s="211" customFormat="1" ht="17.25">
      <c r="A62" s="109"/>
      <c r="B62" s="115" t="s">
        <v>323</v>
      </c>
      <c r="C62" s="112" t="s">
        <v>126</v>
      </c>
      <c r="D62" s="113">
        <v>72</v>
      </c>
      <c r="E62" s="114"/>
      <c r="F62" s="185">
        <f>ROUND(D62*ROUND(E62,2),2)</f>
        <v>0</v>
      </c>
    </row>
    <row r="63" spans="1:11" s="211" customFormat="1">
      <c r="A63" s="109"/>
      <c r="B63" s="115"/>
      <c r="C63" s="112"/>
      <c r="D63" s="113"/>
      <c r="E63" s="114"/>
      <c r="F63" s="185"/>
    </row>
    <row r="64" spans="1:11" s="246" customFormat="1">
      <c r="A64" s="247"/>
      <c r="B64" s="120"/>
      <c r="C64" s="155"/>
      <c r="D64" s="155"/>
      <c r="E64" s="114"/>
      <c r="F64" s="185"/>
      <c r="J64" s="245"/>
      <c r="K64" s="245"/>
    </row>
    <row r="65" spans="1:11" s="246" customFormat="1" ht="30">
      <c r="A65" s="212">
        <v>21</v>
      </c>
      <c r="B65" s="120" t="s">
        <v>324</v>
      </c>
      <c r="C65" s="156" t="s">
        <v>136</v>
      </c>
      <c r="D65" s="188">
        <v>6</v>
      </c>
      <c r="E65" s="114"/>
      <c r="F65" s="185">
        <f t="shared" ref="F65:F67" si="3">ROUND(D65*ROUND(E65,2),2)</f>
        <v>0</v>
      </c>
      <c r="J65" s="245"/>
      <c r="K65" s="245"/>
    </row>
    <row r="66" spans="1:11" s="246" customFormat="1">
      <c r="A66" s="212"/>
      <c r="B66" s="120"/>
      <c r="C66" s="156"/>
      <c r="D66" s="188"/>
      <c r="E66" s="114"/>
      <c r="F66" s="185"/>
      <c r="J66" s="245"/>
      <c r="K66" s="245"/>
    </row>
    <row r="67" spans="1:11" s="246" customFormat="1" ht="30">
      <c r="A67" s="212">
        <v>22</v>
      </c>
      <c r="B67" s="120" t="s">
        <v>325</v>
      </c>
      <c r="C67" s="156" t="s">
        <v>136</v>
      </c>
      <c r="D67" s="188">
        <v>2</v>
      </c>
      <c r="E67" s="114"/>
      <c r="F67" s="185">
        <f t="shared" si="3"/>
        <v>0</v>
      </c>
      <c r="J67" s="245"/>
      <c r="K67" s="245"/>
    </row>
    <row r="68" spans="1:11" s="246" customFormat="1">
      <c r="A68" s="212"/>
      <c r="B68" s="120"/>
      <c r="C68" s="156"/>
      <c r="D68" s="188"/>
      <c r="E68" s="114"/>
      <c r="F68" s="185"/>
      <c r="J68" s="245"/>
      <c r="K68" s="245"/>
    </row>
    <row r="69" spans="1:11" s="246" customFormat="1" ht="30">
      <c r="A69" s="212">
        <v>23</v>
      </c>
      <c r="B69" s="120" t="s">
        <v>351</v>
      </c>
      <c r="C69" s="156" t="s">
        <v>136</v>
      </c>
      <c r="D69" s="188">
        <v>2</v>
      </c>
      <c r="E69" s="114"/>
      <c r="F69" s="185">
        <f>ROUND(D69*ROUND(E69,2),2)</f>
        <v>0</v>
      </c>
      <c r="J69" s="245"/>
      <c r="K69" s="245"/>
    </row>
    <row r="70" spans="1:11" s="246" customFormat="1">
      <c r="A70" s="256"/>
      <c r="B70" s="256"/>
      <c r="C70" s="213"/>
      <c r="D70" s="188"/>
      <c r="E70" s="279"/>
      <c r="F70" s="249"/>
      <c r="J70" s="245"/>
      <c r="K70" s="245"/>
    </row>
    <row r="71" spans="1:11" s="246" customFormat="1" ht="12.75">
      <c r="A71" s="248"/>
      <c r="B71" s="244"/>
      <c r="C71" s="213"/>
      <c r="D71" s="245"/>
      <c r="E71" s="270"/>
      <c r="F71" s="249"/>
      <c r="J71" s="245"/>
      <c r="K71" s="245"/>
    </row>
    <row r="72" spans="1:11" s="211" customFormat="1">
      <c r="A72" s="130"/>
      <c r="B72" s="131"/>
      <c r="C72" s="217"/>
      <c r="D72" s="132"/>
      <c r="E72" s="271" t="s">
        <v>186</v>
      </c>
      <c r="F72" s="198">
        <f>SUM(F62:F70)</f>
        <v>0</v>
      </c>
    </row>
    <row r="73" spans="1:11" s="246" customFormat="1" ht="12.75">
      <c r="A73" s="248"/>
      <c r="B73" s="244"/>
      <c r="C73" s="213"/>
      <c r="D73" s="245"/>
      <c r="E73" s="270"/>
      <c r="F73" s="249"/>
      <c r="J73" s="245"/>
      <c r="K73" s="245"/>
    </row>
    <row r="74" spans="1:11">
      <c r="A74" s="110" t="s">
        <v>192</v>
      </c>
      <c r="B74" s="200" t="s">
        <v>193</v>
      </c>
      <c r="C74" s="181"/>
      <c r="D74" s="226"/>
      <c r="E74" s="276"/>
      <c r="F74" s="227"/>
      <c r="J74" s="171"/>
    </row>
    <row r="75" spans="1:11" ht="150">
      <c r="A75" s="95">
        <v>24</v>
      </c>
      <c r="B75" s="193" t="s">
        <v>194</v>
      </c>
      <c r="C75" s="169" t="s">
        <v>124</v>
      </c>
      <c r="D75" s="188">
        <v>1</v>
      </c>
      <c r="E75" s="273"/>
      <c r="F75" s="185">
        <f>ROUND(D75*ROUND(E75,2),2)</f>
        <v>0</v>
      </c>
      <c r="J75" s="171"/>
    </row>
    <row r="76" spans="1:11">
      <c r="A76" s="95"/>
      <c r="B76" s="193"/>
      <c r="D76" s="188"/>
      <c r="E76" s="273"/>
      <c r="F76" s="185"/>
      <c r="J76" s="171"/>
    </row>
    <row r="77" spans="1:11" ht="60">
      <c r="A77" s="95">
        <v>25</v>
      </c>
      <c r="B77" s="193" t="s">
        <v>195</v>
      </c>
      <c r="D77" s="188"/>
      <c r="E77" s="273"/>
      <c r="F77" s="185"/>
      <c r="J77" s="171"/>
    </row>
    <row r="78" spans="1:11">
      <c r="A78" s="95"/>
      <c r="B78" s="228" t="s">
        <v>196</v>
      </c>
      <c r="C78" s="169" t="s">
        <v>197</v>
      </c>
      <c r="D78" s="188">
        <v>10</v>
      </c>
      <c r="E78" s="273"/>
      <c r="F78" s="185">
        <f t="shared" ref="F78:F79" si="4">ROUND(D78*ROUND(E78,2),2)</f>
        <v>0</v>
      </c>
      <c r="J78" s="171"/>
    </row>
    <row r="79" spans="1:11">
      <c r="A79" s="95"/>
      <c r="B79" s="228" t="s">
        <v>198</v>
      </c>
      <c r="C79" s="169" t="s">
        <v>197</v>
      </c>
      <c r="D79" s="188">
        <v>10</v>
      </c>
      <c r="E79" s="273"/>
      <c r="F79" s="185">
        <f t="shared" si="4"/>
        <v>0</v>
      </c>
      <c r="J79" s="171"/>
    </row>
    <row r="80" spans="1:11">
      <c r="A80" s="95"/>
      <c r="B80" s="228"/>
      <c r="D80" s="188"/>
      <c r="E80" s="273"/>
      <c r="F80" s="185"/>
      <c r="J80" s="171"/>
    </row>
    <row r="81" spans="1:10" ht="15.75">
      <c r="A81" s="95"/>
      <c r="B81" s="261" t="s">
        <v>233</v>
      </c>
      <c r="C81" s="192" t="s">
        <v>197</v>
      </c>
      <c r="D81" s="194">
        <v>10</v>
      </c>
      <c r="E81" s="273"/>
      <c r="F81" s="185">
        <f>ROUND(D81*ROUND(E81,2),2)</f>
        <v>0</v>
      </c>
      <c r="J81" s="171"/>
    </row>
    <row r="82" spans="1:10" ht="15.75">
      <c r="A82" s="95"/>
      <c r="B82" s="261"/>
      <c r="C82" s="192"/>
      <c r="D82" s="194"/>
      <c r="E82" s="280"/>
      <c r="F82" s="185"/>
      <c r="J82" s="171"/>
    </row>
    <row r="83" spans="1:10" ht="15" customHeight="1">
      <c r="A83" s="165"/>
      <c r="C83" s="223"/>
      <c r="D83" s="224"/>
      <c r="E83" s="271" t="s">
        <v>200</v>
      </c>
      <c r="F83" s="233">
        <f>SUM(F75:F81)</f>
        <v>0</v>
      </c>
    </row>
    <row r="84" spans="1:10" ht="15" customHeight="1">
      <c r="A84" s="109"/>
      <c r="B84" s="136"/>
      <c r="D84" s="107"/>
      <c r="E84" s="272"/>
      <c r="F84" s="195"/>
    </row>
    <row r="85" spans="1:10" ht="12.75" customHeight="1">
      <c r="A85" s="128"/>
      <c r="C85" s="223"/>
      <c r="D85" s="224"/>
      <c r="E85" s="271"/>
      <c r="F85" s="195"/>
    </row>
    <row r="86" spans="1:10" ht="12.75" customHeight="1">
      <c r="A86" s="128"/>
      <c r="C86" s="223"/>
      <c r="D86" s="224"/>
      <c r="E86" s="271"/>
      <c r="F86" s="195"/>
    </row>
    <row r="87" spans="1:10" ht="18.75" customHeight="1">
      <c r="A87" s="128"/>
      <c r="B87" s="234" t="s">
        <v>368</v>
      </c>
      <c r="D87" s="215"/>
      <c r="E87" s="273"/>
      <c r="F87" s="195"/>
    </row>
    <row r="88" spans="1:10" ht="12.75" customHeight="1">
      <c r="A88" s="178" t="s">
        <v>121</v>
      </c>
      <c r="B88" s="235" t="s">
        <v>202</v>
      </c>
      <c r="D88" s="215"/>
      <c r="E88" s="273"/>
      <c r="F88" s="185">
        <f>F17</f>
        <v>0</v>
      </c>
    </row>
    <row r="89" spans="1:10" ht="12.75" customHeight="1">
      <c r="A89" s="179" t="s">
        <v>138</v>
      </c>
      <c r="B89" s="206" t="s">
        <v>139</v>
      </c>
      <c r="D89" s="215"/>
      <c r="E89" s="273"/>
      <c r="F89" s="185">
        <f>F44</f>
        <v>0</v>
      </c>
    </row>
    <row r="90" spans="1:10" ht="12.75" customHeight="1">
      <c r="A90" s="179" t="s">
        <v>159</v>
      </c>
      <c r="B90" s="206" t="s">
        <v>160</v>
      </c>
      <c r="D90" s="215"/>
      <c r="E90" s="273"/>
      <c r="F90" s="185">
        <f>F54</f>
        <v>0</v>
      </c>
    </row>
    <row r="91" spans="1:10" ht="12.75" customHeight="1">
      <c r="A91" s="179" t="s">
        <v>168</v>
      </c>
      <c r="B91" s="206" t="s">
        <v>169</v>
      </c>
      <c r="D91" s="215"/>
      <c r="E91" s="273"/>
      <c r="F91" s="185">
        <f>F72</f>
        <v>0</v>
      </c>
    </row>
    <row r="92" spans="1:10" ht="15" customHeight="1">
      <c r="A92" s="179" t="s">
        <v>192</v>
      </c>
      <c r="B92" s="206" t="s">
        <v>193</v>
      </c>
      <c r="C92" s="236"/>
      <c r="D92" s="237"/>
      <c r="E92" s="281"/>
      <c r="F92" s="185">
        <f>F83</f>
        <v>0</v>
      </c>
    </row>
    <row r="93" spans="1:10" ht="17.25" customHeight="1">
      <c r="A93" s="178"/>
      <c r="D93" s="215"/>
      <c r="E93" s="273"/>
      <c r="F93" s="185"/>
    </row>
    <row r="94" spans="1:10" ht="17.25" customHeight="1">
      <c r="A94" s="138"/>
      <c r="B94" s="238"/>
      <c r="C94" s="239"/>
      <c r="D94" s="240"/>
      <c r="E94" s="274" t="s">
        <v>352</v>
      </c>
      <c r="F94" s="241">
        <f>SUM(F88:F92)</f>
        <v>0</v>
      </c>
    </row>
    <row r="95" spans="1:10" s="205" customFormat="1">
      <c r="A95" s="139"/>
      <c r="B95" s="140"/>
      <c r="C95" s="187"/>
      <c r="D95" s="187"/>
      <c r="E95" s="275"/>
      <c r="F95" s="242"/>
    </row>
    <row r="99" spans="10:10">
      <c r="J99" s="172"/>
    </row>
  </sheetData>
  <sheetProtection algorithmName="SHA-512" hashValue="W7U8iCFOTC2okC+EQjkBTF+TCepSI2lgrQWCOO4S7mwj2s3LxsgxquWSjafQTkKIMlP+bK83qdqFCB5ajogYmw==" saltValue="rjhgq0DUy/youSDT+jtYQQ==" spinCount="100000" sheet="1" objects="1" scenarios="1" selectLockedCells="1"/>
  <pageMargins left="0.98402777777777795" right="0.39374999999999999" top="1.25972222222222" bottom="0.98472222222222205" header="0.31527777777777799" footer="0.31527777777777799"/>
  <pageSetup paperSize="9" scale="96" firstPageNumber="0" orientation="portrait" horizontalDpi="300" verticalDpi="300" r:id="rId1"/>
  <headerFooter>
    <oddHeader>&amp;L&amp;9&amp;F</oddHeader>
    <oddFooter>&amp;R&amp;"FuturaTEEMedCon,Navadno"&amp;P/&amp;N</oddFooter>
  </headerFooter>
  <rowBreaks count="1" manualBreakCount="1">
    <brk id="4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27"/>
  <sheetViews>
    <sheetView view="pageBreakPreview" zoomScaleNormal="100" workbookViewId="0">
      <selection activeCell="E17" sqref="E17"/>
    </sheetView>
  </sheetViews>
  <sheetFormatPr defaultColWidth="9.140625" defaultRowHeight="15"/>
  <cols>
    <col min="1" max="1" width="7" style="179" customWidth="1"/>
    <col min="2" max="2" width="45" style="206" customWidth="1"/>
    <col min="3" max="3" width="6" style="169" customWidth="1"/>
    <col min="4" max="4" width="8.140625" style="170" customWidth="1"/>
    <col min="5" max="5" width="9.42578125" style="266" customWidth="1"/>
    <col min="6" max="6" width="13.28515625" style="172" customWidth="1"/>
    <col min="7" max="1025" width="9.140625" style="165"/>
    <col min="1026" max="16384" width="9.140625" style="166"/>
  </cols>
  <sheetData>
    <row r="1" spans="1:11" ht="15.75">
      <c r="A1" s="160" t="s">
        <v>23</v>
      </c>
      <c r="B1" s="161" t="s">
        <v>353</v>
      </c>
      <c r="C1" s="162"/>
      <c r="D1" s="163"/>
      <c r="E1" s="265"/>
      <c r="F1" s="164"/>
    </row>
    <row r="2" spans="1:11" ht="12.75" customHeight="1">
      <c r="A2" s="167"/>
      <c r="B2" s="168"/>
    </row>
    <row r="3" spans="1:11" s="178" customFormat="1">
      <c r="A3" s="173" t="s">
        <v>115</v>
      </c>
      <c r="B3" s="174" t="s">
        <v>116</v>
      </c>
      <c r="C3" s="175" t="s">
        <v>117</v>
      </c>
      <c r="D3" s="176" t="s">
        <v>118</v>
      </c>
      <c r="E3" s="267" t="s">
        <v>119</v>
      </c>
      <c r="F3" s="177" t="s">
        <v>120</v>
      </c>
    </row>
    <row r="4" spans="1:11" s="178" customFormat="1">
      <c r="A4" s="110" t="s">
        <v>121</v>
      </c>
      <c r="B4" s="94" t="s">
        <v>169</v>
      </c>
      <c r="C4" s="181"/>
      <c r="D4" s="105"/>
      <c r="E4" s="137"/>
      <c r="F4" s="202"/>
    </row>
    <row r="5" spans="1:11" s="211" customFormat="1">
      <c r="A5" s="109"/>
      <c r="B5" s="115"/>
      <c r="C5" s="112"/>
      <c r="D5" s="113"/>
      <c r="E5" s="114"/>
      <c r="F5" s="185"/>
    </row>
    <row r="6" spans="1:11" s="254" customFormat="1" ht="60" customHeight="1">
      <c r="A6" s="253">
        <v>1</v>
      </c>
      <c r="B6" s="120" t="s">
        <v>328</v>
      </c>
      <c r="C6" s="258" t="s">
        <v>136</v>
      </c>
      <c r="D6" s="259">
        <v>10</v>
      </c>
      <c r="E6" s="268"/>
      <c r="F6" s="264">
        <f>ROUND(D6*ROUND(E6,2),2)</f>
        <v>0</v>
      </c>
    </row>
    <row r="7" spans="1:11" s="254" customFormat="1" ht="15" customHeight="1">
      <c r="A7" s="253"/>
      <c r="B7" s="120"/>
      <c r="C7" s="258"/>
      <c r="D7" s="259"/>
      <c r="E7" s="268"/>
      <c r="F7" s="264"/>
    </row>
    <row r="8" spans="1:11" s="254" customFormat="1" ht="60" customHeight="1">
      <c r="A8" s="253">
        <v>2</v>
      </c>
      <c r="B8" s="120" t="s">
        <v>329</v>
      </c>
      <c r="C8" s="258" t="s">
        <v>136</v>
      </c>
      <c r="D8" s="259">
        <v>6</v>
      </c>
      <c r="E8" s="268"/>
      <c r="F8" s="264">
        <f t="shared" ref="F8:F10" si="0">ROUND(D8*ROUND(E8,2),2)</f>
        <v>0</v>
      </c>
    </row>
    <row r="9" spans="1:11" s="254" customFormat="1">
      <c r="A9" s="255"/>
      <c r="B9" s="256"/>
      <c r="C9" s="258"/>
      <c r="D9" s="259"/>
      <c r="E9" s="268"/>
      <c r="F9" s="264"/>
    </row>
    <row r="10" spans="1:11" s="246" customFormat="1" ht="60">
      <c r="A10" s="243">
        <v>3</v>
      </c>
      <c r="B10" s="120" t="s">
        <v>330</v>
      </c>
      <c r="C10" s="258" t="s">
        <v>136</v>
      </c>
      <c r="D10" s="259">
        <v>6</v>
      </c>
      <c r="E10" s="268"/>
      <c r="F10" s="264">
        <f t="shared" si="0"/>
        <v>0</v>
      </c>
      <c r="J10" s="245"/>
      <c r="K10" s="245"/>
    </row>
    <row r="11" spans="1:11" s="254" customFormat="1">
      <c r="A11" s="255"/>
      <c r="B11" s="256"/>
      <c r="C11" s="258"/>
      <c r="D11" s="259"/>
      <c r="E11" s="268"/>
      <c r="F11" s="264"/>
    </row>
    <row r="12" spans="1:11" s="246" customFormat="1" ht="86.25" customHeight="1">
      <c r="A12" s="243">
        <v>4</v>
      </c>
      <c r="B12" s="120" t="s">
        <v>331</v>
      </c>
      <c r="C12" s="258" t="s">
        <v>136</v>
      </c>
      <c r="D12" s="259">
        <v>10</v>
      </c>
      <c r="E12" s="268"/>
      <c r="F12" s="264">
        <f>ROUND(D12*ROUND(E12,2),2)</f>
        <v>0</v>
      </c>
      <c r="J12" s="245"/>
      <c r="K12" s="245"/>
    </row>
    <row r="13" spans="1:11" s="246" customFormat="1">
      <c r="A13" s="247"/>
      <c r="B13" s="120"/>
      <c r="C13" s="155"/>
      <c r="D13" s="155"/>
      <c r="E13" s="269"/>
      <c r="F13" s="263"/>
      <c r="J13" s="245"/>
      <c r="K13" s="245"/>
    </row>
    <row r="14" spans="1:11" s="246" customFormat="1" ht="12.75">
      <c r="A14" s="248"/>
      <c r="B14" s="244"/>
      <c r="C14" s="213"/>
      <c r="D14" s="245"/>
      <c r="E14" s="270"/>
      <c r="F14" s="249"/>
      <c r="J14" s="245"/>
      <c r="K14" s="245"/>
    </row>
    <row r="15" spans="1:11" s="211" customFormat="1">
      <c r="A15" s="130"/>
      <c r="B15" s="131"/>
      <c r="C15" s="217"/>
      <c r="D15" s="132"/>
      <c r="E15" s="271" t="s">
        <v>186</v>
      </c>
      <c r="F15" s="198">
        <f>SUM(F5:F13)</f>
        <v>0</v>
      </c>
    </row>
    <row r="16" spans="1:11" s="246" customFormat="1" ht="12.75">
      <c r="A16" s="248"/>
      <c r="B16" s="244"/>
      <c r="C16" s="213"/>
      <c r="D16" s="245"/>
      <c r="E16" s="270"/>
      <c r="F16" s="249"/>
      <c r="J16" s="245"/>
      <c r="K16" s="245"/>
    </row>
    <row r="17" spans="1:10" ht="15" customHeight="1">
      <c r="A17" s="109"/>
      <c r="B17" s="136"/>
      <c r="D17" s="107"/>
      <c r="E17" s="272"/>
      <c r="F17" s="195"/>
    </row>
    <row r="18" spans="1:10" ht="12.75" customHeight="1">
      <c r="A18" s="128"/>
      <c r="C18" s="223"/>
      <c r="D18" s="224"/>
      <c r="E18" s="271"/>
      <c r="F18" s="195"/>
    </row>
    <row r="19" spans="1:10" ht="18.75" customHeight="1">
      <c r="A19" s="128"/>
      <c r="B19" s="234" t="s">
        <v>367</v>
      </c>
      <c r="D19" s="215"/>
      <c r="E19" s="273"/>
      <c r="F19" s="195"/>
    </row>
    <row r="20" spans="1:10" ht="12.75" customHeight="1">
      <c r="A20" s="179" t="s">
        <v>121</v>
      </c>
      <c r="B20" s="206" t="s">
        <v>169</v>
      </c>
      <c r="D20" s="215"/>
      <c r="E20" s="273"/>
      <c r="F20" s="185">
        <f>F15</f>
        <v>0</v>
      </c>
    </row>
    <row r="21" spans="1:10" ht="17.25" customHeight="1">
      <c r="A21" s="178"/>
      <c r="D21" s="215"/>
      <c r="E21" s="273"/>
      <c r="F21" s="185"/>
    </row>
    <row r="22" spans="1:10" ht="17.25" customHeight="1">
      <c r="A22" s="138"/>
      <c r="B22" s="238"/>
      <c r="C22" s="239"/>
      <c r="D22" s="240"/>
      <c r="E22" s="274" t="s">
        <v>354</v>
      </c>
      <c r="F22" s="241">
        <f>F20</f>
        <v>0</v>
      </c>
    </row>
    <row r="23" spans="1:10" s="205" customFormat="1">
      <c r="A23" s="139"/>
      <c r="B23" s="140"/>
      <c r="C23" s="187"/>
      <c r="D23" s="187"/>
      <c r="E23" s="275"/>
      <c r="F23" s="242"/>
    </row>
    <row r="27" spans="1:10">
      <c r="J27" s="172"/>
    </row>
  </sheetData>
  <sheetProtection algorithmName="SHA-512" hashValue="iKPE7durfXr4/9ch0RC2nMKvYYt0xZoEpVJ+W8k3/FfsIbc9dJ5zv+5TW30SzfBCZx19qLj4L18aDJGhl3n4Xw==" saltValue="C9B0qRPDAcAFWJORa4eHbA==" spinCount="100000" sheet="1" objects="1" scenarios="1" selectLockedCells="1"/>
  <pageMargins left="0.98402777777777795" right="0.39374999999999999" top="1.25972222222222" bottom="0.98472222222222205" header="0.31527777777777799" footer="0.31527777777777799"/>
  <pageSetup paperSize="9" scale="96" firstPageNumber="0" orientation="portrait" horizontalDpi="300" verticalDpi="300" r:id="rId1"/>
  <headerFooter>
    <oddHeader>&amp;L&amp;9&amp;F</oddHeader>
    <oddFooter>&amp;R&amp;"FuturaTEEMedCon,Navadno"&amp;P/&amp;N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3"/>
  <sheetViews>
    <sheetView view="pageBreakPreview" zoomScaleNormal="100" workbookViewId="0">
      <selection activeCell="H26" sqref="H26"/>
    </sheetView>
  </sheetViews>
  <sheetFormatPr defaultColWidth="8.7109375" defaultRowHeight="12.75"/>
  <cols>
    <col min="1" max="1" width="6.28515625" style="32" customWidth="1"/>
    <col min="2" max="2" width="42.28515625" style="33" customWidth="1"/>
    <col min="3" max="3" width="16.5703125" style="34" customWidth="1"/>
    <col min="4" max="4" width="14.28515625" style="68" customWidth="1"/>
    <col min="5" max="5" width="19" style="68" customWidth="1"/>
    <col min="6" max="8" width="8.7109375" style="68"/>
    <col min="9" max="9" width="9.140625" style="68" customWidth="1"/>
    <col min="10" max="16384" width="8.7109375" style="68"/>
  </cols>
  <sheetData>
    <row r="2" spans="1:9" ht="15">
      <c r="A2" s="35"/>
      <c r="B2" s="36"/>
      <c r="C2" s="37"/>
      <c r="D2" s="38"/>
      <c r="E2" s="38"/>
    </row>
    <row r="3" spans="1:9" ht="15">
      <c r="A3" s="36"/>
      <c r="B3" s="39" t="s">
        <v>96</v>
      </c>
      <c r="C3" s="40" t="s">
        <v>97</v>
      </c>
      <c r="D3" s="41" t="s">
        <v>98</v>
      </c>
      <c r="E3" s="42" t="s">
        <v>99</v>
      </c>
    </row>
    <row r="4" spans="1:9" s="50" customFormat="1" ht="15">
      <c r="A4" s="43"/>
      <c r="B4" s="44"/>
      <c r="C4" s="45"/>
      <c r="D4" s="46"/>
      <c r="E4" s="47"/>
      <c r="F4" s="48"/>
      <c r="G4" s="49"/>
    </row>
    <row r="5" spans="1:9" s="58" customFormat="1" ht="13.5" customHeight="1">
      <c r="A5" s="51"/>
      <c r="B5" s="52"/>
      <c r="C5" s="53"/>
      <c r="D5" s="54"/>
      <c r="E5" s="55"/>
      <c r="F5" s="56"/>
      <c r="G5" s="57"/>
    </row>
    <row r="6" spans="1:9" ht="12.75" customHeight="1">
      <c r="A6" s="51"/>
      <c r="B6" s="59"/>
      <c r="C6" s="60"/>
      <c r="D6" s="61"/>
      <c r="E6" s="62"/>
      <c r="F6" s="63"/>
    </row>
    <row r="7" spans="1:9" ht="12.75" customHeight="1">
      <c r="A7" s="64" t="s">
        <v>5</v>
      </c>
      <c r="B7" s="65" t="s">
        <v>100</v>
      </c>
      <c r="C7" s="66">
        <f>'1. FEKALNA PLANINA 1 FAZA'!F154</f>
        <v>0</v>
      </c>
      <c r="D7" s="66">
        <f t="shared" ref="D7:D12" si="0">C7*0.22</f>
        <v>0</v>
      </c>
      <c r="E7" s="66">
        <f t="shared" ref="E7:E12" si="1">D7+C7</f>
        <v>0</v>
      </c>
      <c r="F7" s="63"/>
    </row>
    <row r="8" spans="1:9" ht="12.75" customHeight="1">
      <c r="A8" s="64" t="s">
        <v>7</v>
      </c>
      <c r="B8" s="65" t="s">
        <v>101</v>
      </c>
      <c r="C8" s="66">
        <f>'2. MET KANAL PLANINA 1. FAZA'!F125</f>
        <v>0</v>
      </c>
      <c r="D8" s="66">
        <f t="shared" si="0"/>
        <v>0</v>
      </c>
      <c r="E8" s="66">
        <f t="shared" si="1"/>
        <v>0</v>
      </c>
      <c r="F8" s="63"/>
    </row>
    <row r="9" spans="1:9" ht="12.75" customHeight="1">
      <c r="A9" s="64" t="s">
        <v>9</v>
      </c>
      <c r="B9" s="65" t="s">
        <v>102</v>
      </c>
      <c r="C9" s="66">
        <f>'3. VODOVOD PLANINA 1. FAZA'!F215</f>
        <v>0</v>
      </c>
      <c r="D9" s="66">
        <f t="shared" si="0"/>
        <v>0</v>
      </c>
      <c r="E9" s="66">
        <f t="shared" si="1"/>
        <v>0</v>
      </c>
      <c r="F9" s="63"/>
    </row>
    <row r="10" spans="1:9" ht="12.75" customHeight="1">
      <c r="A10" s="64" t="s">
        <v>103</v>
      </c>
      <c r="B10" s="67" t="s">
        <v>104</v>
      </c>
      <c r="C10" s="66">
        <f>'4.ODVODNJAVANJE 1. FAZA'!F94</f>
        <v>0</v>
      </c>
      <c r="D10" s="66">
        <f t="shared" si="0"/>
        <v>0</v>
      </c>
      <c r="E10" s="66">
        <f t="shared" si="1"/>
        <v>0</v>
      </c>
      <c r="F10" s="63"/>
    </row>
    <row r="11" spans="1:9" ht="12.75" customHeight="1">
      <c r="A11" s="64" t="s">
        <v>105</v>
      </c>
      <c r="B11" s="67" t="s">
        <v>106</v>
      </c>
      <c r="C11" s="66">
        <f>'5.ODVODNJAVANJE cesta 1. FAZA'!F23</f>
        <v>0</v>
      </c>
      <c r="D11" s="66">
        <f t="shared" si="0"/>
        <v>0</v>
      </c>
      <c r="E11" s="66">
        <f t="shared" si="1"/>
        <v>0</v>
      </c>
      <c r="F11" s="63"/>
      <c r="I11" s="69"/>
    </row>
    <row r="12" spans="1:9" ht="12.75" customHeight="1">
      <c r="A12" s="64"/>
      <c r="B12" s="67" t="s">
        <v>364</v>
      </c>
      <c r="C12" s="66">
        <f>SUM(C7:C11)*0.1</f>
        <v>0</v>
      </c>
      <c r="D12" s="66">
        <f t="shared" si="0"/>
        <v>0</v>
      </c>
      <c r="E12" s="66">
        <f t="shared" si="1"/>
        <v>0</v>
      </c>
      <c r="F12" s="63"/>
      <c r="I12" s="69"/>
    </row>
    <row r="13" spans="1:9" ht="12.75" customHeight="1">
      <c r="A13" s="70"/>
      <c r="B13" s="71"/>
      <c r="C13" s="72"/>
      <c r="D13" s="72"/>
      <c r="E13" s="72"/>
      <c r="F13" s="63"/>
      <c r="I13" s="69"/>
    </row>
    <row r="14" spans="1:9" ht="12.75" customHeight="1">
      <c r="A14" s="64" t="s">
        <v>15</v>
      </c>
      <c r="B14" s="65" t="s">
        <v>107</v>
      </c>
      <c r="C14" s="66">
        <f>'6. FEKALNA PLANINA 2 FAZA '!F146</f>
        <v>0</v>
      </c>
      <c r="D14" s="66">
        <f t="shared" ref="D14:D19" si="2">C14*0.22</f>
        <v>0</v>
      </c>
      <c r="E14" s="66">
        <f t="shared" ref="E14:E19" si="3">D14+C14</f>
        <v>0</v>
      </c>
      <c r="F14" s="63"/>
    </row>
    <row r="15" spans="1:9" ht="12.75" customHeight="1">
      <c r="A15" s="73" t="s">
        <v>17</v>
      </c>
      <c r="B15" s="65" t="s">
        <v>108</v>
      </c>
      <c r="C15" s="66">
        <f>'7. MET KANALPLANINA 2. FAZA '!F114</f>
        <v>0</v>
      </c>
      <c r="D15" s="66">
        <f t="shared" si="2"/>
        <v>0</v>
      </c>
      <c r="E15" s="66">
        <f t="shared" si="3"/>
        <v>0</v>
      </c>
      <c r="F15" s="63"/>
    </row>
    <row r="16" spans="1:9" ht="12.75" customHeight="1">
      <c r="A16" s="64" t="s">
        <v>19</v>
      </c>
      <c r="B16" s="65" t="s">
        <v>109</v>
      </c>
      <c r="C16" s="66">
        <f>'8. VODOVOD PLANINA 2. FAZA'!F183</f>
        <v>0</v>
      </c>
      <c r="D16" s="66">
        <f t="shared" si="2"/>
        <v>0</v>
      </c>
      <c r="E16" s="66">
        <f t="shared" si="3"/>
        <v>0</v>
      </c>
      <c r="F16" s="63"/>
    </row>
    <row r="17" spans="1:7" ht="12.75" customHeight="1">
      <c r="A17" s="64" t="s">
        <v>21</v>
      </c>
      <c r="B17" s="67" t="s">
        <v>110</v>
      </c>
      <c r="C17" s="66">
        <f>'9. ODVODNJAVANJE 2. FAZA'!F94</f>
        <v>0</v>
      </c>
      <c r="D17" s="66">
        <f t="shared" si="2"/>
        <v>0</v>
      </c>
      <c r="E17" s="66">
        <f t="shared" si="3"/>
        <v>0</v>
      </c>
      <c r="F17" s="63"/>
    </row>
    <row r="18" spans="1:7" ht="12.75" customHeight="1">
      <c r="A18" s="64">
        <v>10</v>
      </c>
      <c r="B18" s="67" t="s">
        <v>111</v>
      </c>
      <c r="C18" s="66">
        <f>'10. ODVODNJAVANJE cesta 2. FAZA'!F22</f>
        <v>0</v>
      </c>
      <c r="D18" s="66">
        <f t="shared" si="2"/>
        <v>0</v>
      </c>
      <c r="E18" s="66">
        <f t="shared" si="3"/>
        <v>0</v>
      </c>
      <c r="F18" s="63"/>
    </row>
    <row r="19" spans="1:7" s="50" customFormat="1" ht="15">
      <c r="A19" s="158"/>
      <c r="B19" s="67" t="s">
        <v>364</v>
      </c>
      <c r="C19" s="66">
        <f>SUM(C14:C18)*0.1</f>
        <v>0</v>
      </c>
      <c r="D19" s="66">
        <f t="shared" si="2"/>
        <v>0</v>
      </c>
      <c r="E19" s="66">
        <f t="shared" si="3"/>
        <v>0</v>
      </c>
      <c r="F19" s="48"/>
      <c r="G19" s="49"/>
    </row>
    <row r="20" spans="1:7" s="50" customFormat="1" ht="15">
      <c r="A20" s="43"/>
      <c r="B20" s="157"/>
      <c r="C20" s="72"/>
      <c r="D20" s="46"/>
      <c r="E20" s="74"/>
      <c r="F20" s="48"/>
      <c r="G20" s="49"/>
    </row>
    <row r="21" spans="1:7" s="50" customFormat="1" ht="15">
      <c r="A21" s="43"/>
      <c r="B21" s="44"/>
      <c r="C21" s="75" t="s">
        <v>97</v>
      </c>
      <c r="D21" s="76"/>
      <c r="E21" s="77" t="s">
        <v>112</v>
      </c>
      <c r="F21" s="48"/>
      <c r="G21" s="49"/>
    </row>
    <row r="22" spans="1:7" ht="27" customHeight="1">
      <c r="A22" s="78"/>
      <c r="B22" s="79" t="s">
        <v>113</v>
      </c>
      <c r="C22" s="80">
        <f>SUM(C7:C19)</f>
        <v>0</v>
      </c>
      <c r="D22" s="80">
        <f>SUM(D7:D19)</f>
        <v>0</v>
      </c>
      <c r="E22" s="81">
        <f>D22+C22</f>
        <v>0</v>
      </c>
    </row>
    <row r="23" spans="1:7" s="86" customFormat="1" ht="14.1" customHeight="1">
      <c r="A23" s="82"/>
      <c r="B23" s="36"/>
      <c r="C23" s="83"/>
      <c r="D23" s="84"/>
      <c r="E23" s="85"/>
    </row>
    <row r="24" spans="1:7" s="86" customFormat="1" ht="14.1" customHeight="1">
      <c r="A24" s="82"/>
      <c r="B24" s="36"/>
      <c r="C24" s="83"/>
      <c r="D24" s="84"/>
      <c r="E24" s="85"/>
    </row>
    <row r="25" spans="1:7" ht="14.1" customHeight="1">
      <c r="B25" s="71"/>
      <c r="C25" s="87"/>
    </row>
    <row r="26" spans="1:7" s="86" customFormat="1" ht="14.1" customHeight="1">
      <c r="A26" s="82"/>
      <c r="B26" s="36"/>
      <c r="C26" s="88"/>
      <c r="D26" s="84"/>
      <c r="E26" s="85"/>
    </row>
    <row r="27" spans="1:7" s="86" customFormat="1" ht="14.1" customHeight="1">
      <c r="A27" s="82"/>
      <c r="B27" s="36"/>
      <c r="C27" s="83"/>
      <c r="D27" s="84"/>
      <c r="E27" s="85"/>
    </row>
    <row r="28" spans="1:7" s="86" customFormat="1" ht="14.1" customHeight="1">
      <c r="A28" s="82"/>
      <c r="B28" s="36"/>
      <c r="C28" s="83"/>
      <c r="D28" s="84"/>
      <c r="E28" s="85"/>
    </row>
    <row r="29" spans="1:7" s="86" customFormat="1" ht="14.1" customHeight="1">
      <c r="A29" s="82"/>
      <c r="B29" s="36"/>
      <c r="C29" s="83"/>
      <c r="D29" s="84"/>
      <c r="E29" s="85"/>
    </row>
    <row r="30" spans="1:7" s="86" customFormat="1" ht="14.1" customHeight="1">
      <c r="A30" s="82"/>
      <c r="B30" s="36"/>
      <c r="C30" s="83"/>
      <c r="D30" s="84"/>
      <c r="E30" s="85"/>
    </row>
    <row r="31" spans="1:7" s="86" customFormat="1" ht="14.1" customHeight="1">
      <c r="A31" s="89"/>
      <c r="B31" s="90"/>
      <c r="C31" s="85"/>
      <c r="D31" s="91"/>
      <c r="E31" s="91"/>
    </row>
    <row r="32" spans="1:7">
      <c r="A32" s="35"/>
      <c r="B32" s="92"/>
      <c r="C32" s="37"/>
      <c r="D32" s="38"/>
      <c r="E32" s="38"/>
    </row>
    <row r="33" spans="1:5">
      <c r="A33" s="35"/>
      <c r="B33" s="92"/>
      <c r="C33" s="37"/>
      <c r="D33" s="38"/>
      <c r="E33" s="38"/>
    </row>
  </sheetData>
  <pageMargins left="0.98425196850393704" right="0.39370078740157483" top="1.2598425196850394" bottom="0.98425196850393704" header="0.31496062992125984" footer="0.31496062992125984"/>
  <pageSetup paperSize="9" scale="91" firstPageNumber="0" orientation="portrait" horizontalDpi="300" verticalDpi="300" r:id="rId1"/>
  <headerFooter>
    <oddHeader>&amp;L&amp;9&amp;F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155"/>
  <sheetViews>
    <sheetView view="pageBreakPreview" topLeftCell="A139" zoomScaleNormal="100" workbookViewId="0">
      <selection activeCell="E16" sqref="E16"/>
    </sheetView>
  </sheetViews>
  <sheetFormatPr defaultColWidth="9.140625" defaultRowHeight="15"/>
  <cols>
    <col min="1" max="1" width="7" style="179" customWidth="1"/>
    <col min="2" max="2" width="45" style="206" customWidth="1"/>
    <col min="3" max="3" width="6" style="169" customWidth="1"/>
    <col min="4" max="4" width="8.140625" style="170" customWidth="1"/>
    <col min="5" max="5" width="9.42578125" style="266" customWidth="1"/>
    <col min="6" max="6" width="13.28515625" style="172" customWidth="1"/>
    <col min="7" max="1025" width="9.140625" style="165"/>
    <col min="1026" max="16384" width="9.140625" style="166"/>
  </cols>
  <sheetData>
    <row r="1" spans="1:9" ht="15.75">
      <c r="A1" s="160" t="s">
        <v>5</v>
      </c>
      <c r="B1" s="161" t="s">
        <v>114</v>
      </c>
      <c r="C1" s="162"/>
      <c r="D1" s="163"/>
      <c r="E1" s="265"/>
      <c r="F1" s="164"/>
    </row>
    <row r="2" spans="1:9" ht="12.75" customHeight="1">
      <c r="A2" s="167"/>
      <c r="B2" s="168"/>
    </row>
    <row r="3" spans="1:9" s="178" customFormat="1">
      <c r="A3" s="173" t="s">
        <v>115</v>
      </c>
      <c r="B3" s="174" t="s">
        <v>116</v>
      </c>
      <c r="C3" s="175" t="s">
        <v>117</v>
      </c>
      <c r="D3" s="176" t="s">
        <v>118</v>
      </c>
      <c r="E3" s="267" t="s">
        <v>119</v>
      </c>
      <c r="F3" s="177" t="s">
        <v>120</v>
      </c>
    </row>
    <row r="4" spans="1:9" s="178" customFormat="1">
      <c r="A4" s="179"/>
      <c r="B4" s="180"/>
      <c r="C4" s="169"/>
      <c r="D4" s="170"/>
      <c r="E4" s="266"/>
      <c r="F4" s="172"/>
    </row>
    <row r="5" spans="1:9" s="178" customFormat="1">
      <c r="A5" s="93" t="s">
        <v>121</v>
      </c>
      <c r="B5" s="94" t="s">
        <v>122</v>
      </c>
      <c r="C5" s="181"/>
      <c r="D5" s="182"/>
      <c r="E5" s="276"/>
      <c r="F5" s="183"/>
    </row>
    <row r="6" spans="1:9" s="178" customFormat="1">
      <c r="A6" s="179"/>
      <c r="B6" s="180"/>
      <c r="C6" s="169"/>
      <c r="D6" s="170"/>
      <c r="E6" s="266"/>
      <c r="F6" s="172"/>
    </row>
    <row r="7" spans="1:9" s="171" customFormat="1" ht="30">
      <c r="A7" s="95">
        <f>COUNT($A$1:A6)+1</f>
        <v>1</v>
      </c>
      <c r="B7" s="184" t="s">
        <v>123</v>
      </c>
      <c r="C7" s="169" t="s">
        <v>124</v>
      </c>
      <c r="D7" s="171">
        <v>1</v>
      </c>
      <c r="E7" s="266"/>
      <c r="F7" s="185">
        <f>ROUND(D7*ROUND(E7,2),2)</f>
        <v>0</v>
      </c>
      <c r="G7" s="165"/>
      <c r="H7" s="165"/>
      <c r="I7" s="165"/>
    </row>
    <row r="8" spans="1:9" s="171" customFormat="1">
      <c r="A8" s="95"/>
      <c r="B8" s="96"/>
      <c r="C8" s="186"/>
      <c r="D8" s="187"/>
      <c r="E8" s="299"/>
      <c r="F8" s="185"/>
      <c r="G8" s="165"/>
      <c r="H8" s="165"/>
      <c r="I8" s="165"/>
    </row>
    <row r="9" spans="1:9" s="171" customFormat="1" ht="17.25">
      <c r="A9" s="95">
        <f>COUNT($A$1:A8)+1</f>
        <v>2</v>
      </c>
      <c r="B9" s="97" t="s">
        <v>125</v>
      </c>
      <c r="C9" s="169" t="s">
        <v>126</v>
      </c>
      <c r="D9" s="188">
        <v>266</v>
      </c>
      <c r="E9" s="273"/>
      <c r="F9" s="185">
        <f t="shared" ref="F9:F21" si="0">ROUND(D9*ROUND(E9,2),2)</f>
        <v>0</v>
      </c>
      <c r="G9" s="165"/>
      <c r="H9" s="165"/>
      <c r="I9" s="165"/>
    </row>
    <row r="10" spans="1:9" s="171" customFormat="1">
      <c r="A10" s="95"/>
      <c r="B10" s="97"/>
      <c r="C10" s="169"/>
      <c r="D10" s="188"/>
      <c r="E10" s="273"/>
      <c r="F10" s="185"/>
      <c r="G10" s="165"/>
      <c r="H10" s="165"/>
      <c r="I10" s="165"/>
    </row>
    <row r="11" spans="1:9" s="171" customFormat="1" ht="17.25">
      <c r="A11" s="95">
        <f>COUNT($A$1:A10)+1</f>
        <v>3</v>
      </c>
      <c r="B11" s="97" t="s">
        <v>127</v>
      </c>
      <c r="C11" s="169" t="s">
        <v>126</v>
      </c>
      <c r="D11" s="189">
        <v>106</v>
      </c>
      <c r="E11" s="300"/>
      <c r="F11" s="185">
        <f t="shared" si="0"/>
        <v>0</v>
      </c>
      <c r="G11" s="165"/>
      <c r="H11" s="165"/>
      <c r="I11" s="165"/>
    </row>
    <row r="12" spans="1:9" s="171" customFormat="1">
      <c r="A12" s="95"/>
      <c r="B12" s="190"/>
      <c r="C12" s="169"/>
      <c r="D12" s="191"/>
      <c r="E12" s="313"/>
      <c r="F12" s="185">
        <f t="shared" si="0"/>
        <v>0</v>
      </c>
      <c r="G12" s="165"/>
      <c r="H12" s="165"/>
      <c r="I12" s="165"/>
    </row>
    <row r="13" spans="1:9" s="171" customFormat="1" ht="105" customHeight="1">
      <c r="A13" s="95">
        <f>COUNT($A$1:A12)+1</f>
        <v>4</v>
      </c>
      <c r="B13" s="97" t="s">
        <v>361</v>
      </c>
      <c r="C13" s="189" t="s">
        <v>128</v>
      </c>
      <c r="D13" s="188">
        <v>890</v>
      </c>
      <c r="E13" s="300"/>
      <c r="F13" s="185">
        <f t="shared" si="0"/>
        <v>0</v>
      </c>
      <c r="G13" s="165"/>
      <c r="H13" s="165"/>
      <c r="I13" s="165"/>
    </row>
    <row r="14" spans="1:9" s="171" customFormat="1" ht="15" customHeight="1">
      <c r="A14" s="95"/>
      <c r="B14" s="97"/>
      <c r="C14" s="189"/>
      <c r="D14" s="189"/>
      <c r="E14" s="300"/>
      <c r="F14" s="185"/>
      <c r="G14" s="165"/>
      <c r="H14" s="165"/>
      <c r="I14" s="165"/>
    </row>
    <row r="15" spans="1:9" s="171" customFormat="1" ht="35.1" customHeight="1">
      <c r="A15" s="95">
        <f>COUNT($A$1:A14)+1</f>
        <v>5</v>
      </c>
      <c r="B15" s="98" t="s">
        <v>129</v>
      </c>
      <c r="C15" s="169" t="s">
        <v>126</v>
      </c>
      <c r="D15" s="188">
        <v>20</v>
      </c>
      <c r="E15" s="300"/>
      <c r="F15" s="185">
        <f t="shared" si="0"/>
        <v>0</v>
      </c>
      <c r="G15" s="165"/>
      <c r="H15" s="165"/>
      <c r="I15" s="165"/>
    </row>
    <row r="16" spans="1:9" s="171" customFormat="1" ht="15" customHeight="1">
      <c r="A16" s="95"/>
      <c r="B16" s="97"/>
      <c r="C16" s="189"/>
      <c r="D16" s="189"/>
      <c r="E16" s="300"/>
      <c r="F16" s="185"/>
      <c r="G16" s="165"/>
      <c r="H16" s="165"/>
      <c r="I16" s="165"/>
    </row>
    <row r="17" spans="1:9" s="171" customFormat="1" ht="35.1" customHeight="1">
      <c r="A17" s="95">
        <f>COUNT($A$1:A16)+1</f>
        <v>6</v>
      </c>
      <c r="B17" s="98" t="s">
        <v>130</v>
      </c>
      <c r="C17" s="169" t="s">
        <v>126</v>
      </c>
      <c r="D17" s="188">
        <v>150</v>
      </c>
      <c r="E17" s="300"/>
      <c r="F17" s="185">
        <f t="shared" si="0"/>
        <v>0</v>
      </c>
      <c r="G17" s="165"/>
      <c r="H17" s="165"/>
      <c r="I17" s="165"/>
    </row>
    <row r="18" spans="1:9" s="171" customFormat="1" ht="15" customHeight="1">
      <c r="A18" s="95"/>
      <c r="B18" s="97"/>
      <c r="C18" s="189"/>
      <c r="D18" s="189"/>
      <c r="E18" s="300"/>
      <c r="F18" s="185"/>
      <c r="G18" s="165"/>
      <c r="H18" s="165"/>
      <c r="I18" s="165"/>
    </row>
    <row r="19" spans="1:9" s="171" customFormat="1" ht="55.5" customHeight="1">
      <c r="A19" s="95" t="s">
        <v>131</v>
      </c>
      <c r="B19" s="98" t="s">
        <v>132</v>
      </c>
      <c r="C19" s="192" t="s">
        <v>133</v>
      </c>
      <c r="D19" s="189">
        <v>72</v>
      </c>
      <c r="E19" s="300"/>
      <c r="F19" s="185">
        <f t="shared" si="0"/>
        <v>0</v>
      </c>
      <c r="G19" s="165"/>
      <c r="H19" s="165"/>
      <c r="I19" s="165"/>
    </row>
    <row r="20" spans="1:9" s="171" customFormat="1" ht="15" customHeight="1">
      <c r="A20" s="95"/>
      <c r="B20" s="98"/>
      <c r="C20" s="192"/>
      <c r="D20" s="189"/>
      <c r="E20" s="300"/>
      <c r="F20" s="185"/>
      <c r="G20" s="165"/>
      <c r="H20" s="165"/>
      <c r="I20" s="165"/>
    </row>
    <row r="21" spans="1:9" s="171" customFormat="1" ht="55.5" customHeight="1">
      <c r="A21" s="95" t="s">
        <v>134</v>
      </c>
      <c r="B21" s="98" t="s">
        <v>135</v>
      </c>
      <c r="C21" s="189" t="s">
        <v>136</v>
      </c>
      <c r="D21" s="188">
        <v>20</v>
      </c>
      <c r="E21" s="300"/>
      <c r="F21" s="185">
        <f t="shared" si="0"/>
        <v>0</v>
      </c>
      <c r="G21" s="165"/>
      <c r="H21" s="165"/>
      <c r="I21" s="165"/>
    </row>
    <row r="22" spans="1:9" s="171" customFormat="1">
      <c r="A22" s="99"/>
      <c r="B22" s="193"/>
      <c r="C22" s="100"/>
      <c r="D22" s="194"/>
      <c r="E22" s="273"/>
      <c r="F22" s="185"/>
      <c r="G22" s="165"/>
      <c r="H22" s="165"/>
      <c r="I22" s="165"/>
    </row>
    <row r="23" spans="1:9" s="171" customFormat="1" ht="67.5" customHeight="1">
      <c r="A23" s="95">
        <v>9</v>
      </c>
      <c r="B23" s="98" t="s">
        <v>137</v>
      </c>
      <c r="C23" s="169" t="s">
        <v>126</v>
      </c>
      <c r="D23" s="188">
        <v>170</v>
      </c>
      <c r="E23" s="300"/>
      <c r="F23" s="185">
        <f>ROUND(D23*ROUND(E23,2),2)</f>
        <v>0</v>
      </c>
      <c r="G23" s="165"/>
      <c r="H23" s="165"/>
      <c r="I23" s="165"/>
    </row>
    <row r="24" spans="1:9" s="171" customFormat="1">
      <c r="A24" s="99"/>
      <c r="B24" s="193"/>
      <c r="C24" s="100"/>
      <c r="D24" s="194"/>
      <c r="E24" s="273"/>
      <c r="F24" s="195"/>
      <c r="G24" s="165"/>
      <c r="H24" s="165"/>
      <c r="I24" s="165"/>
    </row>
    <row r="25" spans="1:9" s="171" customFormat="1">
      <c r="A25" s="99"/>
      <c r="B25" s="193"/>
      <c r="C25" s="100"/>
      <c r="D25" s="194"/>
      <c r="E25" s="273"/>
      <c r="F25" s="195"/>
      <c r="G25" s="165"/>
      <c r="H25" s="165"/>
      <c r="I25" s="165"/>
    </row>
    <row r="26" spans="1:9" s="171" customFormat="1">
      <c r="A26" s="99"/>
      <c r="B26" s="196"/>
      <c r="C26" s="101"/>
      <c r="D26" s="197"/>
      <c r="E26" s="271" t="s">
        <v>355</v>
      </c>
      <c r="F26" s="198">
        <f>SUM(F7:F23)</f>
        <v>0</v>
      </c>
      <c r="G26" s="165"/>
      <c r="H26" s="165"/>
      <c r="I26" s="165"/>
    </row>
    <row r="27" spans="1:9" s="171" customFormat="1">
      <c r="A27" s="99"/>
      <c r="B27" s="193"/>
      <c r="C27" s="100"/>
      <c r="D27" s="194"/>
      <c r="E27" s="273"/>
      <c r="F27" s="195"/>
      <c r="G27" s="165"/>
      <c r="H27" s="165"/>
      <c r="I27" s="165"/>
    </row>
    <row r="28" spans="1:9" s="171" customFormat="1">
      <c r="A28" s="199" t="s">
        <v>138</v>
      </c>
      <c r="B28" s="200" t="s">
        <v>139</v>
      </c>
      <c r="C28" s="102"/>
      <c r="D28" s="201"/>
      <c r="E28" s="137"/>
      <c r="F28" s="202"/>
      <c r="G28" s="165"/>
      <c r="H28" s="165"/>
      <c r="I28" s="165"/>
    </row>
    <row r="29" spans="1:9" s="171" customFormat="1">
      <c r="A29" s="99"/>
      <c r="B29" s="97"/>
      <c r="C29" s="169"/>
      <c r="D29" s="188"/>
      <c r="E29" s="273"/>
      <c r="F29" s="195"/>
      <c r="G29" s="165"/>
      <c r="H29" s="165"/>
      <c r="I29" s="165"/>
    </row>
    <row r="30" spans="1:9" s="171" customFormat="1" ht="161.25" customHeight="1">
      <c r="A30" s="95">
        <v>10</v>
      </c>
      <c r="B30" s="103" t="s">
        <v>140</v>
      </c>
      <c r="C30" s="192" t="s">
        <v>133</v>
      </c>
      <c r="D30" s="188">
        <v>705</v>
      </c>
      <c r="E30" s="273"/>
      <c r="F30" s="185">
        <f>ROUND(D30*ROUND(E30,2),2)</f>
        <v>0</v>
      </c>
      <c r="G30" s="165"/>
      <c r="H30" s="165"/>
      <c r="I30" s="165"/>
    </row>
    <row r="31" spans="1:9" s="171" customFormat="1">
      <c r="A31" s="95"/>
      <c r="B31" s="96"/>
      <c r="C31" s="186"/>
      <c r="D31" s="187"/>
      <c r="E31" s="299"/>
      <c r="F31" s="185"/>
      <c r="G31" s="165"/>
      <c r="H31" s="165"/>
      <c r="I31" s="165"/>
    </row>
    <row r="32" spans="1:9" s="171" customFormat="1" ht="156" customHeight="1">
      <c r="A32" s="95">
        <v>11</v>
      </c>
      <c r="B32" s="103" t="s">
        <v>141</v>
      </c>
      <c r="C32" s="192" t="s">
        <v>133</v>
      </c>
      <c r="D32" s="188">
        <v>42</v>
      </c>
      <c r="E32" s="273"/>
      <c r="F32" s="185">
        <f t="shared" ref="F32:F63" si="1">ROUND(D32*ROUND(E32,2),2)</f>
        <v>0</v>
      </c>
      <c r="G32" s="165"/>
      <c r="H32" s="165"/>
      <c r="I32" s="165"/>
    </row>
    <row r="33" spans="1:10" s="171" customFormat="1">
      <c r="A33" s="95"/>
      <c r="B33" s="96"/>
      <c r="C33" s="186"/>
      <c r="D33" s="187"/>
      <c r="E33" s="299"/>
      <c r="F33" s="185"/>
      <c r="G33" s="165"/>
      <c r="H33" s="165"/>
      <c r="I33" s="165"/>
    </row>
    <row r="34" spans="1:10" s="171" customFormat="1" ht="121.7" customHeight="1">
      <c r="A34" s="95">
        <v>12</v>
      </c>
      <c r="B34" s="103" t="s">
        <v>142</v>
      </c>
      <c r="C34" s="192" t="s">
        <v>133</v>
      </c>
      <c r="D34" s="188">
        <v>87</v>
      </c>
      <c r="E34" s="273"/>
      <c r="F34" s="185">
        <f t="shared" si="1"/>
        <v>0</v>
      </c>
      <c r="G34" s="165"/>
      <c r="H34" s="165"/>
      <c r="I34" s="165"/>
    </row>
    <row r="35" spans="1:10" s="171" customFormat="1">
      <c r="A35" s="95"/>
      <c r="B35" s="96"/>
      <c r="C35" s="186"/>
      <c r="D35" s="187"/>
      <c r="E35" s="299"/>
      <c r="F35" s="185"/>
      <c r="G35" s="165"/>
      <c r="H35" s="165"/>
      <c r="I35" s="165"/>
    </row>
    <row r="36" spans="1:10" s="171" customFormat="1" ht="121.7" customHeight="1">
      <c r="A36" s="95">
        <v>13</v>
      </c>
      <c r="B36" s="103" t="s">
        <v>143</v>
      </c>
      <c r="C36" s="192" t="s">
        <v>133</v>
      </c>
      <c r="D36" s="188">
        <v>18</v>
      </c>
      <c r="E36" s="273"/>
      <c r="F36" s="185">
        <f t="shared" si="1"/>
        <v>0</v>
      </c>
      <c r="G36" s="165"/>
      <c r="H36" s="165"/>
      <c r="I36" s="165"/>
    </row>
    <row r="37" spans="1:10" s="171" customFormat="1">
      <c r="A37" s="95"/>
      <c r="B37" s="96"/>
      <c r="C37" s="186"/>
      <c r="D37" s="187"/>
      <c r="E37" s="299"/>
      <c r="F37" s="185"/>
      <c r="G37" s="165"/>
      <c r="H37" s="165"/>
      <c r="I37" s="165"/>
    </row>
    <row r="38" spans="1:10" s="171" customFormat="1" ht="89.65" customHeight="1">
      <c r="A38" s="95">
        <v>14</v>
      </c>
      <c r="B38" s="103" t="s">
        <v>144</v>
      </c>
      <c r="C38" s="192" t="s">
        <v>133</v>
      </c>
      <c r="D38" s="188">
        <v>400</v>
      </c>
      <c r="E38" s="273"/>
      <c r="F38" s="185">
        <f t="shared" si="1"/>
        <v>0</v>
      </c>
      <c r="G38" s="165"/>
      <c r="H38" s="165"/>
      <c r="I38" s="165"/>
    </row>
    <row r="39" spans="1:10" s="171" customFormat="1">
      <c r="A39" s="95"/>
      <c r="B39" s="103"/>
      <c r="C39" s="192"/>
      <c r="D39" s="188"/>
      <c r="E39" s="273"/>
      <c r="F39" s="185"/>
      <c r="G39" s="165"/>
      <c r="H39" s="165"/>
      <c r="I39" s="165"/>
    </row>
    <row r="40" spans="1:10" s="171" customFormat="1" ht="105">
      <c r="A40" s="95">
        <v>15</v>
      </c>
      <c r="B40" s="103" t="s">
        <v>145</v>
      </c>
      <c r="C40" s="192" t="s">
        <v>133</v>
      </c>
      <c r="D40" s="188">
        <v>30</v>
      </c>
      <c r="E40" s="273"/>
      <c r="F40" s="185">
        <f t="shared" si="1"/>
        <v>0</v>
      </c>
      <c r="G40" s="165"/>
      <c r="H40" s="165"/>
      <c r="I40" s="165"/>
    </row>
    <row r="41" spans="1:10" s="171" customFormat="1">
      <c r="A41" s="95"/>
      <c r="B41" s="103"/>
      <c r="C41" s="192"/>
      <c r="D41" s="188"/>
      <c r="E41" s="273"/>
      <c r="F41" s="185"/>
      <c r="G41" s="165"/>
      <c r="H41" s="165"/>
      <c r="I41" s="165"/>
    </row>
    <row r="42" spans="1:10" s="171" customFormat="1" ht="88.15" customHeight="1">
      <c r="A42" s="95">
        <v>16</v>
      </c>
      <c r="B42" s="103" t="s">
        <v>146</v>
      </c>
      <c r="C42" s="192" t="s">
        <v>133</v>
      </c>
      <c r="D42" s="188">
        <v>140</v>
      </c>
      <c r="E42" s="273"/>
      <c r="F42" s="185">
        <f t="shared" si="1"/>
        <v>0</v>
      </c>
      <c r="G42" s="165"/>
      <c r="H42" s="165"/>
      <c r="I42" s="165"/>
    </row>
    <row r="43" spans="1:10" s="171" customFormat="1">
      <c r="A43" s="95"/>
      <c r="B43" s="103"/>
      <c r="C43" s="192"/>
      <c r="D43" s="188"/>
      <c r="E43" s="273"/>
      <c r="F43" s="185"/>
      <c r="G43" s="165"/>
      <c r="H43" s="165"/>
      <c r="I43" s="165"/>
    </row>
    <row r="44" spans="1:10" s="171" customFormat="1" ht="99.75" customHeight="1">
      <c r="A44" s="95">
        <v>17</v>
      </c>
      <c r="B44" s="103" t="s">
        <v>147</v>
      </c>
      <c r="C44" s="192" t="s">
        <v>133</v>
      </c>
      <c r="D44" s="188">
        <v>12</v>
      </c>
      <c r="E44" s="273"/>
      <c r="F44" s="185">
        <f t="shared" si="1"/>
        <v>0</v>
      </c>
      <c r="G44" s="165"/>
      <c r="H44" s="165"/>
      <c r="I44" s="165"/>
    </row>
    <row r="45" spans="1:10" s="171" customFormat="1">
      <c r="A45" s="95"/>
      <c r="B45" s="96"/>
      <c r="C45" s="186"/>
      <c r="D45" s="187"/>
      <c r="E45" s="299"/>
      <c r="F45" s="185"/>
      <c r="G45" s="165"/>
      <c r="H45" s="165"/>
      <c r="I45" s="165"/>
    </row>
    <row r="46" spans="1:10" ht="75">
      <c r="A46" s="95">
        <v>18</v>
      </c>
      <c r="B46" s="193" t="s">
        <v>148</v>
      </c>
      <c r="C46" s="187"/>
      <c r="D46" s="191"/>
      <c r="E46" s="275"/>
      <c r="F46" s="185"/>
    </row>
    <row r="47" spans="1:10" s="205" customFormat="1">
      <c r="A47" s="95"/>
      <c r="B47" s="204" t="s">
        <v>149</v>
      </c>
      <c r="C47" s="188" t="s">
        <v>136</v>
      </c>
      <c r="D47" s="188">
        <v>32</v>
      </c>
      <c r="E47" s="266"/>
      <c r="F47" s="185">
        <f t="shared" si="1"/>
        <v>0</v>
      </c>
      <c r="J47" s="203"/>
    </row>
    <row r="48" spans="1:10" s="205" customFormat="1">
      <c r="A48" s="95"/>
      <c r="B48" s="204"/>
      <c r="C48" s="188"/>
      <c r="D48" s="188"/>
      <c r="E48" s="266"/>
      <c r="F48" s="185">
        <f t="shared" si="1"/>
        <v>0</v>
      </c>
      <c r="J48" s="203"/>
    </row>
    <row r="49" spans="1:14" ht="135" customHeight="1">
      <c r="A49" s="95">
        <v>19</v>
      </c>
      <c r="B49" s="193" t="s">
        <v>150</v>
      </c>
      <c r="C49" s="187"/>
      <c r="D49" s="191"/>
      <c r="E49" s="275"/>
      <c r="F49" s="185"/>
    </row>
    <row r="50" spans="1:14" s="205" customFormat="1">
      <c r="A50" s="95"/>
      <c r="B50" s="204" t="s">
        <v>151</v>
      </c>
      <c r="C50" s="188" t="s">
        <v>136</v>
      </c>
      <c r="D50" s="188">
        <v>4</v>
      </c>
      <c r="E50" s="266"/>
      <c r="F50" s="185">
        <f t="shared" si="1"/>
        <v>0</v>
      </c>
      <c r="J50" s="203"/>
    </row>
    <row r="51" spans="1:14" s="205" customFormat="1">
      <c r="A51" s="95"/>
      <c r="B51" s="204"/>
      <c r="C51" s="188"/>
      <c r="D51" s="188"/>
      <c r="E51" s="266"/>
      <c r="F51" s="185"/>
      <c r="J51" s="203"/>
    </row>
    <row r="52" spans="1:14" s="205" customFormat="1">
      <c r="A52" s="95"/>
      <c r="B52" s="204"/>
      <c r="C52" s="188"/>
      <c r="D52" s="188"/>
      <c r="E52" s="266"/>
      <c r="F52" s="185"/>
      <c r="J52" s="203"/>
    </row>
    <row r="53" spans="1:14" s="205" customFormat="1" ht="33" customHeight="1">
      <c r="A53" s="95">
        <v>20</v>
      </c>
      <c r="B53" s="206" t="s">
        <v>152</v>
      </c>
      <c r="C53" s="207" t="s">
        <v>128</v>
      </c>
      <c r="D53" s="188">
        <v>240</v>
      </c>
      <c r="E53" s="273"/>
      <c r="F53" s="185">
        <f t="shared" si="1"/>
        <v>0</v>
      </c>
    </row>
    <row r="54" spans="1:14" s="205" customFormat="1">
      <c r="A54" s="95"/>
      <c r="E54" s="277"/>
      <c r="F54" s="185"/>
    </row>
    <row r="55" spans="1:14" s="205" customFormat="1" ht="45">
      <c r="A55" s="95">
        <v>21</v>
      </c>
      <c r="B55" s="206" t="s">
        <v>153</v>
      </c>
      <c r="C55" s="192" t="s">
        <v>133</v>
      </c>
      <c r="D55" s="194">
        <v>248</v>
      </c>
      <c r="E55" s="273"/>
      <c r="F55" s="185">
        <f t="shared" si="1"/>
        <v>0</v>
      </c>
    </row>
    <row r="56" spans="1:14" s="205" customFormat="1">
      <c r="A56" s="95"/>
      <c r="B56" s="206"/>
      <c r="C56" s="192"/>
      <c r="D56" s="194"/>
      <c r="E56" s="273"/>
      <c r="F56" s="185"/>
    </row>
    <row r="57" spans="1:14" s="205" customFormat="1" ht="45">
      <c r="A57" s="95">
        <v>22</v>
      </c>
      <c r="B57" s="206" t="s">
        <v>154</v>
      </c>
      <c r="C57" s="192" t="s">
        <v>133</v>
      </c>
      <c r="D57" s="194">
        <v>372</v>
      </c>
      <c r="E57" s="273"/>
      <c r="F57" s="185">
        <f t="shared" si="1"/>
        <v>0</v>
      </c>
    </row>
    <row r="58" spans="1:14" s="205" customFormat="1">
      <c r="A58" s="95"/>
      <c r="B58" s="96"/>
      <c r="C58" s="208"/>
      <c r="D58" s="104"/>
      <c r="E58" s="301"/>
      <c r="F58" s="185"/>
    </row>
    <row r="59" spans="1:14" s="205" customFormat="1" ht="75">
      <c r="A59" s="95">
        <v>23</v>
      </c>
      <c r="B59" s="206" t="s">
        <v>155</v>
      </c>
      <c r="C59" s="192" t="s">
        <v>133</v>
      </c>
      <c r="D59" s="194">
        <v>615</v>
      </c>
      <c r="E59" s="266"/>
      <c r="F59" s="185">
        <f t="shared" si="1"/>
        <v>0</v>
      </c>
      <c r="N59" s="191"/>
    </row>
    <row r="60" spans="1:14" s="205" customFormat="1">
      <c r="A60" s="95"/>
      <c r="B60" s="206"/>
      <c r="C60" s="192"/>
      <c r="D60" s="194"/>
      <c r="E60" s="278"/>
      <c r="F60" s="185"/>
      <c r="N60" s="191"/>
    </row>
    <row r="61" spans="1:14" s="205" customFormat="1" ht="60">
      <c r="A61" s="95">
        <v>24</v>
      </c>
      <c r="B61" s="103" t="s">
        <v>156</v>
      </c>
      <c r="C61" s="192" t="s">
        <v>133</v>
      </c>
      <c r="D61" s="188">
        <v>100</v>
      </c>
      <c r="E61" s="273"/>
      <c r="F61" s="185">
        <f t="shared" si="1"/>
        <v>0</v>
      </c>
      <c r="N61" s="191"/>
    </row>
    <row r="62" spans="1:14" s="205" customFormat="1">
      <c r="A62" s="95"/>
      <c r="B62" s="206"/>
      <c r="C62" s="194"/>
      <c r="D62" s="194"/>
      <c r="E62" s="278"/>
      <c r="F62" s="185"/>
    </row>
    <row r="63" spans="1:14" s="205" customFormat="1" ht="65.650000000000006" customHeight="1">
      <c r="A63" s="95">
        <v>25</v>
      </c>
      <c r="B63" s="98" t="s">
        <v>157</v>
      </c>
      <c r="C63" s="192" t="s">
        <v>133</v>
      </c>
      <c r="D63" s="188">
        <v>72</v>
      </c>
      <c r="E63" s="286"/>
      <c r="F63" s="185">
        <f t="shared" si="1"/>
        <v>0</v>
      </c>
    </row>
    <row r="64" spans="1:14" s="205" customFormat="1">
      <c r="A64" s="95"/>
      <c r="B64" s="206"/>
      <c r="C64" s="194"/>
      <c r="D64" s="194"/>
      <c r="E64" s="278"/>
      <c r="F64" s="185"/>
    </row>
    <row r="65" spans="1:9" s="205" customFormat="1" ht="60">
      <c r="A65" s="95">
        <v>26</v>
      </c>
      <c r="B65" s="98" t="s">
        <v>158</v>
      </c>
      <c r="C65" s="192" t="s">
        <v>128</v>
      </c>
      <c r="D65" s="188">
        <v>360</v>
      </c>
      <c r="E65" s="300"/>
      <c r="F65" s="185">
        <f>ROUND(D65*ROUND(E65,2),2)</f>
        <v>0</v>
      </c>
    </row>
    <row r="66" spans="1:9" s="205" customFormat="1">
      <c r="A66" s="95"/>
      <c r="B66" s="206"/>
      <c r="C66" s="194"/>
      <c r="D66" s="194"/>
      <c r="E66" s="278"/>
      <c r="F66" s="194"/>
    </row>
    <row r="67" spans="1:9" s="205" customFormat="1">
      <c r="A67" s="95"/>
      <c r="B67" s="209"/>
      <c r="C67" s="210"/>
      <c r="D67" s="197"/>
      <c r="E67" s="271" t="s">
        <v>356</v>
      </c>
      <c r="F67" s="198">
        <f>SUM(F30:F65)</f>
        <v>0</v>
      </c>
    </row>
    <row r="68" spans="1:9" s="205" customFormat="1">
      <c r="A68" s="95"/>
      <c r="B68" s="209"/>
      <c r="C68" s="210"/>
      <c r="D68" s="197"/>
      <c r="E68" s="271"/>
      <c r="F68" s="198"/>
    </row>
    <row r="69" spans="1:9" s="205" customFormat="1">
      <c r="A69" s="199" t="s">
        <v>159</v>
      </c>
      <c r="B69" s="94" t="s">
        <v>160</v>
      </c>
      <c r="C69" s="181"/>
      <c r="D69" s="105"/>
      <c r="E69" s="137"/>
      <c r="F69" s="202"/>
    </row>
    <row r="70" spans="1:9" s="205" customFormat="1">
      <c r="A70" s="95"/>
      <c r="B70" s="106"/>
      <c r="C70" s="169"/>
      <c r="D70" s="107"/>
      <c r="E70" s="273"/>
      <c r="F70" s="195"/>
    </row>
    <row r="71" spans="1:9" s="171" customFormat="1" ht="78.400000000000006" customHeight="1">
      <c r="A71" s="95">
        <v>27</v>
      </c>
      <c r="B71" s="103" t="s">
        <v>161</v>
      </c>
      <c r="C71" s="192" t="s">
        <v>133</v>
      </c>
      <c r="D71" s="188">
        <v>225</v>
      </c>
      <c r="E71" s="273"/>
      <c r="F71" s="185">
        <f>ROUND(D71*ROUND(E71,2),2)</f>
        <v>0</v>
      </c>
      <c r="G71" s="165"/>
      <c r="H71" s="165"/>
      <c r="I71" s="165"/>
    </row>
    <row r="72" spans="1:9" s="205" customFormat="1">
      <c r="A72" s="95"/>
      <c r="B72" s="106"/>
      <c r="C72" s="169"/>
      <c r="D72" s="107"/>
      <c r="E72" s="273"/>
      <c r="F72" s="185"/>
    </row>
    <row r="73" spans="1:9" s="205" customFormat="1" ht="60">
      <c r="A73" s="95">
        <v>28</v>
      </c>
      <c r="B73" s="97" t="s">
        <v>162</v>
      </c>
      <c r="C73" s="192" t="s">
        <v>133</v>
      </c>
      <c r="D73" s="107">
        <v>225</v>
      </c>
      <c r="E73" s="273"/>
      <c r="F73" s="185">
        <f t="shared" ref="F73:F81" si="2">ROUND(D73*ROUND(E73,2),2)</f>
        <v>0</v>
      </c>
    </row>
    <row r="74" spans="1:9" s="205" customFormat="1">
      <c r="A74" s="108"/>
      <c r="B74" s="106"/>
      <c r="C74" s="169"/>
      <c r="D74" s="107"/>
      <c r="E74" s="273"/>
      <c r="F74" s="185"/>
    </row>
    <row r="75" spans="1:9" s="205" customFormat="1" ht="30">
      <c r="A75" s="95">
        <v>29</v>
      </c>
      <c r="B75" s="97" t="s">
        <v>163</v>
      </c>
      <c r="C75" s="192" t="s">
        <v>128</v>
      </c>
      <c r="D75" s="188">
        <v>890</v>
      </c>
      <c r="E75" s="273"/>
      <c r="F75" s="185">
        <f t="shared" si="2"/>
        <v>0</v>
      </c>
    </row>
    <row r="76" spans="1:9" s="205" customFormat="1">
      <c r="A76" s="95"/>
      <c r="B76" s="97"/>
      <c r="C76" s="192"/>
      <c r="D76" s="188"/>
      <c r="E76" s="273"/>
      <c r="F76" s="185"/>
    </row>
    <row r="77" spans="1:9" s="205" customFormat="1" ht="30">
      <c r="A77" s="95">
        <v>30</v>
      </c>
      <c r="B77" s="97" t="s">
        <v>164</v>
      </c>
      <c r="C77" s="192" t="s">
        <v>128</v>
      </c>
      <c r="D77" s="188">
        <v>890</v>
      </c>
      <c r="E77" s="273"/>
      <c r="F77" s="185">
        <f t="shared" si="2"/>
        <v>0</v>
      </c>
    </row>
    <row r="78" spans="1:9" s="205" customFormat="1">
      <c r="A78" s="95"/>
      <c r="B78" s="97"/>
      <c r="C78" s="192"/>
      <c r="D78" s="188"/>
      <c r="E78" s="273"/>
      <c r="F78" s="185"/>
    </row>
    <row r="79" spans="1:9" s="205" customFormat="1" ht="45">
      <c r="A79" s="95">
        <v>31</v>
      </c>
      <c r="B79" s="206" t="s">
        <v>165</v>
      </c>
      <c r="C79" s="192" t="s">
        <v>126</v>
      </c>
      <c r="D79" s="194">
        <v>72</v>
      </c>
      <c r="E79" s="286"/>
      <c r="F79" s="185">
        <f t="shared" si="2"/>
        <v>0</v>
      </c>
    </row>
    <row r="80" spans="1:9" s="205" customFormat="1">
      <c r="A80" s="95"/>
      <c r="B80" s="206"/>
      <c r="C80" s="192"/>
      <c r="D80" s="194"/>
      <c r="E80" s="286"/>
      <c r="F80" s="185"/>
    </row>
    <row r="81" spans="1:6" s="205" customFormat="1" ht="30">
      <c r="A81" s="95">
        <v>32</v>
      </c>
      <c r="B81" s="206" t="s">
        <v>166</v>
      </c>
      <c r="C81" s="192" t="s">
        <v>126</v>
      </c>
      <c r="D81" s="194">
        <v>20</v>
      </c>
      <c r="E81" s="286"/>
      <c r="F81" s="185">
        <f t="shared" si="2"/>
        <v>0</v>
      </c>
    </row>
    <row r="82" spans="1:6" s="205" customFormat="1">
      <c r="A82" s="95"/>
      <c r="B82" s="206"/>
      <c r="C82" s="192"/>
      <c r="D82" s="194"/>
      <c r="E82" s="286"/>
      <c r="F82" s="185"/>
    </row>
    <row r="83" spans="1:6" s="205" customFormat="1" ht="30">
      <c r="A83" s="95">
        <v>33</v>
      </c>
      <c r="B83" s="206" t="s">
        <v>167</v>
      </c>
      <c r="C83" s="192" t="s">
        <v>126</v>
      </c>
      <c r="D83" s="194">
        <v>120</v>
      </c>
      <c r="E83" s="286"/>
      <c r="F83" s="185">
        <f>ROUND(D83*ROUND(E83,2),2)</f>
        <v>0</v>
      </c>
    </row>
    <row r="84" spans="1:6" s="205" customFormat="1">
      <c r="A84" s="95"/>
      <c r="B84" s="206"/>
      <c r="C84" s="192"/>
      <c r="D84" s="194"/>
      <c r="E84" s="286"/>
      <c r="F84" s="185"/>
    </row>
    <row r="85" spans="1:6" s="205" customFormat="1">
      <c r="A85" s="95"/>
      <c r="B85" s="206"/>
      <c r="C85" s="192"/>
      <c r="D85" s="194"/>
      <c r="E85" s="286"/>
      <c r="F85" s="185"/>
    </row>
    <row r="86" spans="1:6" s="205" customFormat="1">
      <c r="A86" s="108"/>
      <c r="B86" s="106"/>
      <c r="C86" s="169"/>
      <c r="D86" s="107"/>
      <c r="E86" s="273"/>
      <c r="F86" s="195"/>
    </row>
    <row r="87" spans="1:6" s="205" customFormat="1">
      <c r="A87" s="108"/>
      <c r="B87" s="106"/>
      <c r="C87" s="169"/>
      <c r="D87" s="107"/>
      <c r="E87" s="271" t="s">
        <v>357</v>
      </c>
      <c r="F87" s="198">
        <f>SUM(F71:F83)</f>
        <v>0</v>
      </c>
    </row>
    <row r="88" spans="1:6" s="205" customFormat="1">
      <c r="A88" s="108"/>
      <c r="B88" s="106"/>
      <c r="C88" s="169"/>
      <c r="D88" s="107"/>
      <c r="E88" s="273"/>
      <c r="F88" s="195"/>
    </row>
    <row r="89" spans="1:6" s="205" customFormat="1">
      <c r="A89" s="109"/>
      <c r="B89" s="209"/>
      <c r="C89" s="192"/>
      <c r="D89" s="194"/>
      <c r="E89" s="273"/>
      <c r="F89" s="195"/>
    </row>
    <row r="90" spans="1:6" s="205" customFormat="1">
      <c r="A90" s="110" t="s">
        <v>168</v>
      </c>
      <c r="B90" s="94" t="s">
        <v>169</v>
      </c>
      <c r="C90" s="181"/>
      <c r="D90" s="105"/>
      <c r="E90" s="137"/>
      <c r="F90" s="202"/>
    </row>
    <row r="91" spans="1:6" s="205" customFormat="1">
      <c r="E91" s="277"/>
      <c r="F91" s="195"/>
    </row>
    <row r="92" spans="1:6" s="211" customFormat="1" ht="135">
      <c r="A92" s="109">
        <v>34</v>
      </c>
      <c r="B92" s="111" t="s">
        <v>170</v>
      </c>
      <c r="C92" s="112"/>
      <c r="D92" s="113"/>
      <c r="E92" s="114"/>
      <c r="F92" s="185"/>
    </row>
    <row r="93" spans="1:6" s="211" customFormat="1">
      <c r="A93" s="109"/>
      <c r="B93" s="111" t="s">
        <v>171</v>
      </c>
      <c r="C93" s="112"/>
      <c r="D93" s="113"/>
      <c r="E93" s="114"/>
      <c r="F93" s="185"/>
    </row>
    <row r="94" spans="1:6" s="211" customFormat="1">
      <c r="A94" s="109"/>
      <c r="B94" s="111" t="s">
        <v>172</v>
      </c>
      <c r="C94" s="112"/>
      <c r="D94" s="113"/>
      <c r="E94" s="114"/>
      <c r="F94" s="185"/>
    </row>
    <row r="95" spans="1:6" s="211" customFormat="1" ht="15.75" customHeight="1">
      <c r="A95" s="109"/>
      <c r="B95" s="115" t="s">
        <v>173</v>
      </c>
      <c r="C95" s="112" t="s">
        <v>126</v>
      </c>
      <c r="D95" s="113">
        <v>156</v>
      </c>
      <c r="E95" s="114"/>
      <c r="F95" s="185">
        <f>ROUND(D95*ROUND(E95,2),2)</f>
        <v>0</v>
      </c>
    </row>
    <row r="96" spans="1:6" s="211" customFormat="1" ht="15.75" customHeight="1">
      <c r="A96" s="109"/>
      <c r="B96" s="115" t="s">
        <v>174</v>
      </c>
      <c r="C96" s="112" t="s">
        <v>126</v>
      </c>
      <c r="D96" s="113">
        <v>32</v>
      </c>
      <c r="E96" s="114"/>
      <c r="F96" s="185">
        <f t="shared" ref="F96:F111" si="3">ROUND(D96*ROUND(E96,2),2)</f>
        <v>0</v>
      </c>
    </row>
    <row r="97" spans="1:6" s="211" customFormat="1" ht="15.75" customHeight="1">
      <c r="A97" s="109"/>
      <c r="B97" s="115" t="s">
        <v>175</v>
      </c>
      <c r="C97" s="112" t="s">
        <v>126</v>
      </c>
      <c r="D97" s="113">
        <v>78</v>
      </c>
      <c r="E97" s="114"/>
      <c r="F97" s="185">
        <f t="shared" si="3"/>
        <v>0</v>
      </c>
    </row>
    <row r="98" spans="1:6" s="211" customFormat="1">
      <c r="A98" s="109"/>
      <c r="B98" s="116"/>
      <c r="C98" s="117"/>
      <c r="D98" s="118"/>
      <c r="E98" s="119"/>
      <c r="F98" s="185"/>
    </row>
    <row r="99" spans="1:6" s="211" customFormat="1" ht="93.75" customHeight="1">
      <c r="A99" s="109">
        <v>35</v>
      </c>
      <c r="B99" s="111" t="s">
        <v>176</v>
      </c>
      <c r="C99" s="112" t="s">
        <v>136</v>
      </c>
      <c r="D99" s="113">
        <v>5</v>
      </c>
      <c r="E99" s="304"/>
      <c r="F99" s="185">
        <f t="shared" si="3"/>
        <v>0</v>
      </c>
    </row>
    <row r="100" spans="1:6" s="211" customFormat="1">
      <c r="A100" s="109"/>
      <c r="B100" s="120"/>
      <c r="C100" s="112"/>
      <c r="D100" s="113"/>
      <c r="E100" s="305"/>
      <c r="F100" s="185"/>
    </row>
    <row r="101" spans="1:6" s="211" customFormat="1" ht="105">
      <c r="A101" s="109">
        <v>36</v>
      </c>
      <c r="B101" s="111" t="s">
        <v>177</v>
      </c>
      <c r="C101" s="112" t="s">
        <v>136</v>
      </c>
      <c r="D101" s="113">
        <v>10</v>
      </c>
      <c r="E101" s="304"/>
      <c r="F101" s="185">
        <f t="shared" si="3"/>
        <v>0</v>
      </c>
    </row>
    <row r="102" spans="1:6" s="211" customFormat="1">
      <c r="A102" s="109"/>
      <c r="B102" s="120"/>
      <c r="C102" s="112"/>
      <c r="D102" s="113"/>
      <c r="E102" s="305"/>
      <c r="F102" s="185"/>
    </row>
    <row r="103" spans="1:6" s="211" customFormat="1" ht="90">
      <c r="A103" s="212">
        <v>37</v>
      </c>
      <c r="B103" s="111" t="s">
        <v>178</v>
      </c>
      <c r="C103" s="213" t="s">
        <v>136</v>
      </c>
      <c r="D103" s="113">
        <v>15</v>
      </c>
      <c r="E103" s="279"/>
      <c r="F103" s="185">
        <f t="shared" si="3"/>
        <v>0</v>
      </c>
    </row>
    <row r="104" spans="1:6" s="211" customFormat="1">
      <c r="A104" s="121"/>
      <c r="B104" s="122"/>
      <c r="C104" s="214"/>
      <c r="D104" s="113"/>
      <c r="E104" s="314"/>
      <c r="F104" s="185"/>
    </row>
    <row r="105" spans="1:6" s="211" customFormat="1" ht="119.25" customHeight="1">
      <c r="A105" s="109">
        <v>38</v>
      </c>
      <c r="B105" s="120" t="s">
        <v>179</v>
      </c>
      <c r="C105" s="112" t="s">
        <v>136</v>
      </c>
      <c r="D105" s="113">
        <v>30</v>
      </c>
      <c r="E105" s="304"/>
      <c r="F105" s="185">
        <f t="shared" si="3"/>
        <v>0</v>
      </c>
    </row>
    <row r="106" spans="1:6" s="211" customFormat="1">
      <c r="A106" s="123"/>
      <c r="B106" s="116"/>
      <c r="C106" s="117"/>
      <c r="D106" s="113"/>
      <c r="E106" s="119"/>
      <c r="F106" s="185"/>
    </row>
    <row r="107" spans="1:6" s="211" customFormat="1" ht="60">
      <c r="A107" s="109">
        <v>39</v>
      </c>
      <c r="B107" s="120" t="s">
        <v>180</v>
      </c>
      <c r="C107" s="208"/>
      <c r="D107" s="113"/>
      <c r="E107" s="301"/>
      <c r="F107" s="185"/>
    </row>
    <row r="108" spans="1:6" s="211" customFormat="1">
      <c r="A108" s="109"/>
      <c r="B108" s="120" t="s">
        <v>181</v>
      </c>
      <c r="C108" s="215"/>
      <c r="D108" s="113"/>
      <c r="E108" s="298"/>
      <c r="F108" s="185"/>
    </row>
    <row r="109" spans="1:6" s="211" customFormat="1" ht="75">
      <c r="B109" s="111" t="s">
        <v>182</v>
      </c>
      <c r="C109" s="215"/>
      <c r="D109" s="113"/>
      <c r="E109" s="298"/>
      <c r="F109" s="185"/>
    </row>
    <row r="110" spans="1:6" s="211" customFormat="1">
      <c r="A110" s="109"/>
      <c r="B110" s="120" t="s">
        <v>183</v>
      </c>
      <c r="C110" s="216"/>
      <c r="D110" s="113"/>
      <c r="E110" s="302"/>
      <c r="F110" s="185"/>
    </row>
    <row r="111" spans="1:6" s="211" customFormat="1">
      <c r="A111" s="109"/>
      <c r="B111" s="126"/>
      <c r="C111" s="215" t="s">
        <v>124</v>
      </c>
      <c r="D111" s="113">
        <v>8</v>
      </c>
      <c r="E111" s="298"/>
      <c r="F111" s="185">
        <f t="shared" si="3"/>
        <v>0</v>
      </c>
    </row>
    <row r="112" spans="1:6" s="211" customFormat="1">
      <c r="A112" s="109"/>
      <c r="B112" s="126"/>
      <c r="C112" s="215"/>
      <c r="D112" s="113"/>
      <c r="E112" s="298"/>
      <c r="F112" s="185"/>
    </row>
    <row r="113" spans="1:10" s="211" customFormat="1" ht="75">
      <c r="A113" s="109">
        <v>42</v>
      </c>
      <c r="B113" s="111" t="s">
        <v>182</v>
      </c>
      <c r="C113" s="208"/>
      <c r="D113" s="113"/>
      <c r="E113" s="301"/>
      <c r="F113" s="185"/>
    </row>
    <row r="114" spans="1:10" s="211" customFormat="1">
      <c r="A114" s="109"/>
      <c r="B114" s="120" t="s">
        <v>184</v>
      </c>
      <c r="C114" s="215"/>
      <c r="D114" s="113"/>
      <c r="E114" s="298"/>
      <c r="F114" s="185"/>
    </row>
    <row r="115" spans="1:10" s="211" customFormat="1" ht="49.5" customHeight="1">
      <c r="A115" s="109"/>
      <c r="B115" s="120" t="s">
        <v>185</v>
      </c>
      <c r="C115" s="215"/>
      <c r="D115" s="113"/>
      <c r="E115" s="298"/>
      <c r="F115" s="185"/>
    </row>
    <row r="116" spans="1:10" s="211" customFormat="1">
      <c r="A116" s="109"/>
      <c r="B116" s="120" t="s">
        <v>183</v>
      </c>
      <c r="C116" s="216"/>
      <c r="D116" s="113"/>
      <c r="E116" s="302"/>
      <c r="F116" s="185"/>
    </row>
    <row r="117" spans="1:10" s="211" customFormat="1">
      <c r="A117" s="109"/>
      <c r="B117" s="126"/>
      <c r="C117" s="215" t="s">
        <v>124</v>
      </c>
      <c r="D117" s="113">
        <v>8</v>
      </c>
      <c r="E117" s="298"/>
      <c r="F117" s="185">
        <f>ROUND(D117*ROUND(E117,2),2)</f>
        <v>0</v>
      </c>
    </row>
    <row r="118" spans="1:10" s="211" customFormat="1">
      <c r="A118" s="109"/>
      <c r="B118" s="126"/>
      <c r="C118" s="215"/>
      <c r="D118" s="113"/>
      <c r="E118" s="298"/>
      <c r="F118" s="185"/>
    </row>
    <row r="119" spans="1:10" s="211" customFormat="1">
      <c r="A119" s="128"/>
      <c r="B119" s="129"/>
      <c r="C119" s="188"/>
      <c r="D119" s="113"/>
      <c r="E119" s="266"/>
      <c r="F119" s="195"/>
    </row>
    <row r="120" spans="1:10" s="211" customFormat="1">
      <c r="A120" s="130"/>
      <c r="B120" s="131"/>
      <c r="C120" s="217"/>
      <c r="D120" s="132"/>
      <c r="E120" s="271" t="s">
        <v>186</v>
      </c>
      <c r="F120" s="198">
        <f>SUM(F95:F118)</f>
        <v>0</v>
      </c>
    </row>
    <row r="121" spans="1:10" s="211" customFormat="1">
      <c r="A121" s="130"/>
      <c r="B121" s="129"/>
      <c r="C121" s="215"/>
      <c r="D121" s="133"/>
      <c r="E121" s="273"/>
      <c r="F121" s="195"/>
    </row>
    <row r="122" spans="1:10" s="211" customFormat="1">
      <c r="A122" s="93" t="s">
        <v>187</v>
      </c>
      <c r="B122" s="200" t="s">
        <v>188</v>
      </c>
      <c r="C122" s="218"/>
      <c r="D122" s="219"/>
      <c r="E122" s="137"/>
      <c r="F122" s="202"/>
    </row>
    <row r="123" spans="1:10" s="211" customFormat="1">
      <c r="A123" s="99"/>
      <c r="B123" s="193"/>
      <c r="C123" s="220"/>
      <c r="D123" s="221"/>
      <c r="E123" s="134"/>
      <c r="F123" s="195"/>
    </row>
    <row r="124" spans="1:10" ht="30">
      <c r="A124" s="109">
        <v>43</v>
      </c>
      <c r="B124" s="97" t="s">
        <v>189</v>
      </c>
      <c r="C124" s="169" t="s">
        <v>126</v>
      </c>
      <c r="D124" s="124">
        <v>266</v>
      </c>
      <c r="E124" s="298"/>
      <c r="F124" s="185">
        <f>ROUND(D124*ROUND(E124,2),2)</f>
        <v>0</v>
      </c>
      <c r="J124" s="171"/>
    </row>
    <row r="125" spans="1:10">
      <c r="A125" s="109"/>
      <c r="C125" s="215"/>
      <c r="D125" s="124"/>
      <c r="E125" s="298"/>
      <c r="F125" s="185"/>
      <c r="J125" s="171"/>
    </row>
    <row r="126" spans="1:10" ht="45">
      <c r="A126" s="109">
        <v>44</v>
      </c>
      <c r="B126" s="97" t="s">
        <v>190</v>
      </c>
      <c r="C126" s="169" t="s">
        <v>126</v>
      </c>
      <c r="D126" s="188">
        <v>266</v>
      </c>
      <c r="E126" s="273"/>
      <c r="F126" s="185">
        <f>ROUND(D126*ROUND(E126,2),2)</f>
        <v>0</v>
      </c>
      <c r="J126" s="171"/>
    </row>
    <row r="127" spans="1:10">
      <c r="A127" s="121"/>
      <c r="B127" s="96"/>
      <c r="C127" s="186"/>
      <c r="D127" s="187"/>
      <c r="E127" s="299"/>
      <c r="F127" s="195"/>
      <c r="J127" s="171"/>
    </row>
    <row r="128" spans="1:10">
      <c r="A128" s="121"/>
      <c r="B128" s="222"/>
      <c r="D128" s="188"/>
      <c r="E128" s="273"/>
      <c r="F128" s="195"/>
      <c r="J128" s="171"/>
    </row>
    <row r="129" spans="1:10">
      <c r="A129" s="109"/>
      <c r="B129" s="97"/>
      <c r="C129" s="223"/>
      <c r="D129" s="224"/>
      <c r="E129" s="271" t="s">
        <v>191</v>
      </c>
      <c r="F129" s="198">
        <f>SUM(F124:F127)</f>
        <v>0</v>
      </c>
      <c r="J129" s="171"/>
    </row>
    <row r="130" spans="1:10">
      <c r="A130" s="109"/>
      <c r="B130" s="97"/>
      <c r="C130" s="223"/>
      <c r="D130" s="224"/>
      <c r="E130" s="271"/>
      <c r="F130" s="225"/>
      <c r="J130" s="171"/>
    </row>
    <row r="131" spans="1:10">
      <c r="A131" s="110" t="s">
        <v>192</v>
      </c>
      <c r="B131" s="200" t="s">
        <v>193</v>
      </c>
      <c r="C131" s="181"/>
      <c r="D131" s="226"/>
      <c r="E131" s="276"/>
      <c r="F131" s="227"/>
      <c r="J131" s="171"/>
    </row>
    <row r="132" spans="1:10" ht="122.45" customHeight="1">
      <c r="A132" s="95">
        <v>45</v>
      </c>
      <c r="B132" s="193" t="s">
        <v>194</v>
      </c>
      <c r="C132" s="169" t="s">
        <v>124</v>
      </c>
      <c r="D132" s="188">
        <v>1</v>
      </c>
      <c r="E132" s="273"/>
      <c r="F132" s="185">
        <f>ROUND(D132*ROUND(E132,2),2)</f>
        <v>0</v>
      </c>
    </row>
    <row r="133" spans="1:10" ht="15" customHeight="1">
      <c r="A133" s="95"/>
      <c r="B133" s="228"/>
      <c r="D133" s="188"/>
      <c r="E133" s="273"/>
      <c r="F133" s="185"/>
    </row>
    <row r="134" spans="1:10" ht="60.75" customHeight="1">
      <c r="A134" s="95">
        <v>46</v>
      </c>
      <c r="B134" s="193" t="s">
        <v>195</v>
      </c>
      <c r="D134" s="188"/>
      <c r="E134" s="273"/>
      <c r="F134" s="185"/>
    </row>
    <row r="135" spans="1:10" ht="15" customHeight="1">
      <c r="A135" s="95"/>
      <c r="B135" s="228" t="s">
        <v>196</v>
      </c>
      <c r="C135" s="169" t="s">
        <v>197</v>
      </c>
      <c r="D135" s="188">
        <v>40</v>
      </c>
      <c r="E135" s="273"/>
      <c r="F135" s="185">
        <f t="shared" ref="F135:F136" si="4">ROUND(D135*ROUND(E135,2),2)</f>
        <v>0</v>
      </c>
    </row>
    <row r="136" spans="1:10" ht="15" customHeight="1">
      <c r="A136" s="95"/>
      <c r="B136" s="228" t="s">
        <v>198</v>
      </c>
      <c r="C136" s="169" t="s">
        <v>197</v>
      </c>
      <c r="D136" s="188">
        <v>40</v>
      </c>
      <c r="E136" s="273"/>
      <c r="F136" s="185">
        <f t="shared" si="4"/>
        <v>0</v>
      </c>
    </row>
    <row r="137" spans="1:10" ht="9" customHeight="1">
      <c r="A137" s="95"/>
      <c r="B137" s="228"/>
      <c r="D137" s="188"/>
      <c r="E137" s="273"/>
      <c r="F137" s="185"/>
    </row>
    <row r="138" spans="1:10" ht="15" customHeight="1">
      <c r="A138" s="229">
        <v>47</v>
      </c>
      <c r="B138" s="230" t="s">
        <v>199</v>
      </c>
      <c r="C138" s="231" t="s">
        <v>197</v>
      </c>
      <c r="D138" s="232">
        <v>50</v>
      </c>
      <c r="E138" s="273"/>
      <c r="F138" s="185">
        <f>ROUND(D138*ROUND(E138,2),2)</f>
        <v>0</v>
      </c>
    </row>
    <row r="139" spans="1:10" ht="15" customHeight="1">
      <c r="A139" s="95"/>
      <c r="B139" s="98"/>
      <c r="C139" s="192"/>
      <c r="D139" s="188"/>
      <c r="E139" s="303"/>
    </row>
    <row r="140" spans="1:10" ht="12.75" customHeight="1">
      <c r="A140" s="135"/>
      <c r="B140" s="190"/>
      <c r="C140" s="186"/>
      <c r="D140" s="187"/>
      <c r="E140" s="299"/>
      <c r="F140" s="195"/>
    </row>
    <row r="141" spans="1:10" ht="12.75" customHeight="1">
      <c r="A141" s="165"/>
      <c r="C141" s="223"/>
      <c r="D141" s="224"/>
      <c r="E141" s="271" t="s">
        <v>200</v>
      </c>
      <c r="F141" s="233">
        <f>SUM(F132:F138)</f>
        <v>0</v>
      </c>
    </row>
    <row r="142" spans="1:10" ht="12.75" customHeight="1">
      <c r="A142" s="109"/>
      <c r="B142" s="136"/>
      <c r="D142" s="107"/>
      <c r="E142" s="272"/>
      <c r="F142" s="195"/>
    </row>
    <row r="143" spans="1:10" ht="12.75" customHeight="1">
      <c r="A143" s="93"/>
      <c r="B143" s="200"/>
      <c r="C143" s="181"/>
      <c r="D143" s="201"/>
      <c r="E143" s="137"/>
      <c r="F143" s="202"/>
    </row>
    <row r="144" spans="1:10" ht="12.75" customHeight="1">
      <c r="A144" s="128"/>
      <c r="C144" s="223"/>
      <c r="D144" s="224"/>
      <c r="E144" s="271"/>
      <c r="F144" s="195"/>
    </row>
    <row r="145" spans="1:10" ht="12.75" customHeight="1">
      <c r="A145" s="128"/>
      <c r="C145" s="223"/>
      <c r="D145" s="224"/>
      <c r="E145" s="271"/>
      <c r="F145" s="195"/>
    </row>
    <row r="146" spans="1:10" ht="15" customHeight="1">
      <c r="A146" s="128"/>
      <c r="B146" s="234" t="s">
        <v>201</v>
      </c>
      <c r="D146" s="215"/>
      <c r="E146" s="273"/>
      <c r="F146" s="195"/>
    </row>
    <row r="147" spans="1:10" ht="15" customHeight="1">
      <c r="A147" s="178" t="s">
        <v>121</v>
      </c>
      <c r="B147" s="235" t="s">
        <v>202</v>
      </c>
      <c r="D147" s="215"/>
      <c r="E147" s="273"/>
      <c r="F147" s="185">
        <f>F26</f>
        <v>0</v>
      </c>
    </row>
    <row r="148" spans="1:10" ht="17.25" customHeight="1">
      <c r="A148" s="179" t="s">
        <v>138</v>
      </c>
      <c r="B148" s="206" t="s">
        <v>139</v>
      </c>
      <c r="D148" s="215"/>
      <c r="E148" s="273"/>
      <c r="F148" s="185">
        <f>F67</f>
        <v>0</v>
      </c>
    </row>
    <row r="149" spans="1:10" ht="17.25" customHeight="1">
      <c r="A149" s="179" t="s">
        <v>159</v>
      </c>
      <c r="B149" s="206" t="s">
        <v>160</v>
      </c>
      <c r="D149" s="215"/>
      <c r="E149" s="273"/>
      <c r="F149" s="185">
        <f>F87</f>
        <v>0</v>
      </c>
    </row>
    <row r="150" spans="1:10" s="205" customFormat="1">
      <c r="A150" s="179" t="s">
        <v>168</v>
      </c>
      <c r="B150" s="206" t="s">
        <v>169</v>
      </c>
      <c r="C150" s="169"/>
      <c r="D150" s="215"/>
      <c r="E150" s="273"/>
      <c r="F150" s="185">
        <f>F120</f>
        <v>0</v>
      </c>
    </row>
    <row r="151" spans="1:10">
      <c r="A151" s="179" t="s">
        <v>187</v>
      </c>
      <c r="B151" s="206" t="s">
        <v>188</v>
      </c>
      <c r="D151" s="215"/>
      <c r="E151" s="273"/>
      <c r="F151" s="185">
        <f>F129</f>
        <v>0</v>
      </c>
    </row>
    <row r="152" spans="1:10">
      <c r="A152" s="179" t="s">
        <v>192</v>
      </c>
      <c r="B152" s="206" t="s">
        <v>193</v>
      </c>
      <c r="C152" s="236"/>
      <c r="D152" s="237"/>
      <c r="E152" s="281"/>
      <c r="F152" s="185">
        <f>F141</f>
        <v>0</v>
      </c>
    </row>
    <row r="153" spans="1:10">
      <c r="A153" s="178"/>
      <c r="D153" s="215"/>
      <c r="E153" s="273"/>
      <c r="F153" s="185"/>
    </row>
    <row r="154" spans="1:10" ht="15.75">
      <c r="A154" s="138"/>
      <c r="B154" s="238"/>
      <c r="C154" s="239"/>
      <c r="D154" s="240"/>
      <c r="E154" s="274" t="s">
        <v>203</v>
      </c>
      <c r="F154" s="241">
        <f>SUM(F147:F152)</f>
        <v>0</v>
      </c>
      <c r="J154" s="172"/>
    </row>
    <row r="155" spans="1:10">
      <c r="A155" s="139"/>
      <c r="B155" s="140"/>
      <c r="C155" s="187"/>
      <c r="D155" s="187"/>
      <c r="E155" s="275"/>
      <c r="F155" s="242"/>
    </row>
  </sheetData>
  <sheetProtection algorithmName="SHA-512" hashValue="BWqqp4oac299vsJMP33cSEljjvBCIPB8xLFunKBCk3nQjPJC2i63M8SMee2XKdfdbakjDcxJSh88AxLpKtdWEw==" saltValue="PoSdhIKoIKUxiz4OVWRu0g==" spinCount="100000" sheet="1" objects="1" scenarios="1" selectLockedCells="1"/>
  <pageMargins left="0.98402777777777795" right="0.39374999999999999" top="1.25972222222222" bottom="0.98472222222222205" header="0.31527777777777799" footer="0.31527777777777799"/>
  <pageSetup paperSize="9" scale="96" firstPageNumber="0" orientation="portrait" horizontalDpi="300" verticalDpi="300" r:id="rId1"/>
  <headerFooter>
    <oddHeader>&amp;L&amp;9&amp;F</oddHeader>
    <oddFooter>&amp;R&amp;"FuturaTEEMedCon,Navadno"&amp;P/&amp;N</oddFooter>
  </headerFooter>
  <rowBreaks count="3" manualBreakCount="3">
    <brk id="98" max="16383" man="1"/>
    <brk id="108" max="16383" man="1"/>
    <brk id="1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130"/>
  <sheetViews>
    <sheetView view="pageBreakPreview" topLeftCell="A112" zoomScaleNormal="100" workbookViewId="0">
      <selection activeCell="E13" sqref="E13"/>
    </sheetView>
  </sheetViews>
  <sheetFormatPr defaultColWidth="9.140625" defaultRowHeight="15"/>
  <cols>
    <col min="1" max="1" width="7" style="179" customWidth="1"/>
    <col min="2" max="2" width="45" style="206" customWidth="1"/>
    <col min="3" max="3" width="6" style="169" customWidth="1"/>
    <col min="4" max="4" width="8.140625" style="170" customWidth="1"/>
    <col min="5" max="5" width="9.42578125" style="266" customWidth="1"/>
    <col min="6" max="6" width="13.28515625" style="172" customWidth="1"/>
    <col min="7" max="1025" width="9.140625" style="165"/>
    <col min="1026" max="16384" width="9.140625" style="166"/>
  </cols>
  <sheetData>
    <row r="1" spans="1:9" ht="15.75">
      <c r="A1" s="160" t="s">
        <v>7</v>
      </c>
      <c r="B1" s="161" t="s">
        <v>204</v>
      </c>
      <c r="C1" s="162"/>
      <c r="D1" s="163"/>
      <c r="E1" s="265"/>
      <c r="F1" s="164"/>
    </row>
    <row r="2" spans="1:9" ht="12.75" customHeight="1">
      <c r="A2" s="167"/>
      <c r="B2" s="168"/>
    </row>
    <row r="3" spans="1:9" s="178" customFormat="1">
      <c r="A3" s="173" t="s">
        <v>115</v>
      </c>
      <c r="B3" s="174" t="s">
        <v>116</v>
      </c>
      <c r="C3" s="175" t="s">
        <v>117</v>
      </c>
      <c r="D3" s="176" t="s">
        <v>118</v>
      </c>
      <c r="E3" s="267" t="s">
        <v>119</v>
      </c>
      <c r="F3" s="177" t="s">
        <v>120</v>
      </c>
    </row>
    <row r="4" spans="1:9" s="178" customFormat="1">
      <c r="A4" s="179"/>
      <c r="B4" s="180"/>
      <c r="C4" s="169"/>
      <c r="D4" s="170"/>
      <c r="E4" s="266"/>
      <c r="F4" s="172"/>
    </row>
    <row r="5" spans="1:9" s="178" customFormat="1">
      <c r="A5" s="93" t="s">
        <v>121</v>
      </c>
      <c r="B5" s="94" t="s">
        <v>122</v>
      </c>
      <c r="C5" s="181"/>
      <c r="D5" s="182"/>
      <c r="E5" s="276"/>
      <c r="F5" s="183"/>
    </row>
    <row r="6" spans="1:9" s="178" customFormat="1">
      <c r="A6" s="179"/>
      <c r="B6" s="180"/>
      <c r="C6" s="169"/>
      <c r="D6" s="170"/>
      <c r="E6" s="266"/>
      <c r="F6" s="172"/>
    </row>
    <row r="7" spans="1:9" s="171" customFormat="1" ht="17.25">
      <c r="A7" s="95">
        <f>COUNT($A$1:A6)+1</f>
        <v>1</v>
      </c>
      <c r="B7" s="97" t="s">
        <v>125</v>
      </c>
      <c r="C7" s="169" t="s">
        <v>126</v>
      </c>
      <c r="D7" s="188">
        <v>65</v>
      </c>
      <c r="E7" s="273"/>
      <c r="F7" s="185">
        <f>ROUND(D7*ROUND(E7,2),2)</f>
        <v>0</v>
      </c>
      <c r="G7" s="165"/>
      <c r="H7" s="165"/>
      <c r="I7" s="165"/>
    </row>
    <row r="8" spans="1:9" s="171" customFormat="1">
      <c r="A8" s="95"/>
      <c r="B8" s="97"/>
      <c r="C8" s="169"/>
      <c r="D8" s="188"/>
      <c r="E8" s="273"/>
      <c r="F8" s="185"/>
      <c r="G8" s="165"/>
      <c r="H8" s="165"/>
      <c r="I8" s="165"/>
    </row>
    <row r="9" spans="1:9" s="171" customFormat="1" ht="17.25">
      <c r="A9" s="95">
        <f>COUNT($A$1:A8)+1</f>
        <v>2</v>
      </c>
      <c r="B9" s="97" t="s">
        <v>127</v>
      </c>
      <c r="C9" s="169" t="s">
        <v>126</v>
      </c>
      <c r="D9" s="170">
        <v>18</v>
      </c>
      <c r="E9" s="300"/>
      <c r="F9" s="185">
        <f>ROUND(D9*ROUND(E9,2),2)</f>
        <v>0</v>
      </c>
      <c r="G9" s="165"/>
      <c r="H9" s="165"/>
      <c r="I9" s="165"/>
    </row>
    <row r="10" spans="1:9" s="171" customFormat="1">
      <c r="A10" s="95"/>
      <c r="B10" s="97"/>
      <c r="C10" s="169"/>
      <c r="D10" s="188"/>
      <c r="E10" s="273"/>
      <c r="F10" s="185"/>
      <c r="G10" s="165"/>
      <c r="H10" s="165"/>
      <c r="I10" s="165"/>
    </row>
    <row r="11" spans="1:9" s="171" customFormat="1" ht="93.75" customHeight="1">
      <c r="A11" s="95">
        <f>COUNT($A$1:A10)+1</f>
        <v>3</v>
      </c>
      <c r="B11" s="97" t="s">
        <v>361</v>
      </c>
      <c r="C11" s="189" t="s">
        <v>128</v>
      </c>
      <c r="D11" s="188">
        <v>10</v>
      </c>
      <c r="E11" s="300"/>
      <c r="F11" s="185">
        <f t="shared" ref="F11" si="0">ROUND(D11*ROUND(E11,2),2)</f>
        <v>0</v>
      </c>
      <c r="G11" s="165"/>
      <c r="H11" s="165"/>
      <c r="I11" s="165"/>
    </row>
    <row r="12" spans="1:9" s="171" customFormat="1" ht="15" customHeight="1">
      <c r="A12" s="95"/>
      <c r="B12" s="97"/>
      <c r="C12" s="189"/>
      <c r="D12" s="189"/>
      <c r="E12" s="300"/>
      <c r="F12" s="185"/>
      <c r="G12" s="165"/>
      <c r="H12" s="165"/>
      <c r="I12" s="165"/>
    </row>
    <row r="13" spans="1:9" s="171" customFormat="1" ht="47.1" customHeight="1">
      <c r="A13" s="95">
        <v>5</v>
      </c>
      <c r="B13" s="98" t="s">
        <v>132</v>
      </c>
      <c r="C13" s="192" t="s">
        <v>133</v>
      </c>
      <c r="D13" s="170">
        <v>16</v>
      </c>
      <c r="E13" s="300"/>
      <c r="F13" s="185">
        <f>ROUND(D13*ROUND(E13,2),2)</f>
        <v>0</v>
      </c>
      <c r="G13" s="165"/>
      <c r="H13" s="165"/>
      <c r="I13" s="165"/>
    </row>
    <row r="14" spans="1:9" s="171" customFormat="1">
      <c r="A14" s="99"/>
      <c r="B14" s="193"/>
      <c r="C14" s="100"/>
      <c r="D14" s="194"/>
      <c r="E14" s="273"/>
      <c r="F14" s="195"/>
      <c r="G14" s="165"/>
      <c r="H14" s="165"/>
      <c r="I14" s="165"/>
    </row>
    <row r="15" spans="1:9" s="171" customFormat="1">
      <c r="A15" s="99"/>
      <c r="B15" s="196"/>
      <c r="C15" s="101"/>
      <c r="D15" s="197"/>
      <c r="E15" s="271" t="s">
        <v>355</v>
      </c>
      <c r="F15" s="198">
        <f>SUM(F7:F13)</f>
        <v>0</v>
      </c>
      <c r="G15" s="165"/>
      <c r="H15" s="165"/>
      <c r="I15" s="165"/>
    </row>
    <row r="16" spans="1:9" s="171" customFormat="1">
      <c r="A16" s="99"/>
      <c r="B16" s="193"/>
      <c r="C16" s="100"/>
      <c r="D16" s="194"/>
      <c r="E16" s="273"/>
      <c r="F16" s="195"/>
      <c r="G16" s="165"/>
      <c r="H16" s="165"/>
      <c r="I16" s="165"/>
    </row>
    <row r="17" spans="1:10" s="171" customFormat="1">
      <c r="A17" s="199" t="s">
        <v>138</v>
      </c>
      <c r="B17" s="200" t="s">
        <v>139</v>
      </c>
      <c r="C17" s="102"/>
      <c r="D17" s="201"/>
      <c r="E17" s="137"/>
      <c r="F17" s="202"/>
      <c r="G17" s="165"/>
      <c r="H17" s="165"/>
      <c r="I17" s="165"/>
    </row>
    <row r="18" spans="1:10" s="171" customFormat="1">
      <c r="A18" s="99"/>
      <c r="B18" s="97"/>
      <c r="C18" s="169"/>
      <c r="D18" s="188"/>
      <c r="E18" s="273"/>
      <c r="F18" s="195"/>
      <c r="G18" s="165"/>
      <c r="H18" s="165"/>
      <c r="I18" s="165"/>
    </row>
    <row r="19" spans="1:10" s="171" customFormat="1" ht="152.25" customHeight="1">
      <c r="A19" s="95">
        <v>6</v>
      </c>
      <c r="B19" s="103" t="s">
        <v>140</v>
      </c>
      <c r="C19" s="192" t="s">
        <v>133</v>
      </c>
      <c r="D19" s="188">
        <v>28</v>
      </c>
      <c r="E19" s="273"/>
      <c r="F19" s="185">
        <f>ROUND(D19*ROUND(E19,2),2)</f>
        <v>0</v>
      </c>
      <c r="G19" s="165"/>
      <c r="H19" s="165"/>
      <c r="I19" s="165"/>
    </row>
    <row r="20" spans="1:10" s="171" customFormat="1">
      <c r="A20" s="95"/>
      <c r="B20" s="103"/>
      <c r="C20" s="192"/>
      <c r="D20" s="188"/>
      <c r="E20" s="273"/>
      <c r="F20" s="185"/>
      <c r="G20" s="165"/>
      <c r="H20" s="165"/>
      <c r="I20" s="165"/>
    </row>
    <row r="21" spans="1:10" s="171" customFormat="1" ht="99.75" customHeight="1">
      <c r="A21" s="95">
        <v>7</v>
      </c>
      <c r="B21" s="103" t="s">
        <v>145</v>
      </c>
      <c r="C21" s="192" t="s">
        <v>133</v>
      </c>
      <c r="D21" s="188">
        <v>44</v>
      </c>
      <c r="E21" s="273"/>
      <c r="F21" s="185">
        <f t="shared" ref="F21:F38" si="1">ROUND(D21*ROUND(E21,2),2)</f>
        <v>0</v>
      </c>
      <c r="G21" s="165"/>
      <c r="H21" s="165"/>
      <c r="I21" s="165"/>
    </row>
    <row r="22" spans="1:10" s="171" customFormat="1">
      <c r="A22" s="95"/>
      <c r="B22" s="96"/>
      <c r="C22" s="186"/>
      <c r="D22" s="187"/>
      <c r="E22" s="299"/>
      <c r="F22" s="185"/>
      <c r="G22" s="165"/>
      <c r="H22" s="165"/>
      <c r="I22" s="165"/>
    </row>
    <row r="23" spans="1:10" s="171" customFormat="1" ht="45">
      <c r="A23" s="95">
        <v>8</v>
      </c>
      <c r="B23" s="103" t="s">
        <v>205</v>
      </c>
      <c r="C23" s="188" t="s">
        <v>133</v>
      </c>
      <c r="D23" s="188">
        <v>4</v>
      </c>
      <c r="E23" s="311"/>
      <c r="F23" s="185">
        <f t="shared" si="1"/>
        <v>0</v>
      </c>
      <c r="G23" s="165"/>
      <c r="H23" s="165"/>
      <c r="I23" s="165"/>
    </row>
    <row r="24" spans="1:10" s="171" customFormat="1">
      <c r="A24" s="95"/>
      <c r="B24" s="96"/>
      <c r="C24" s="186"/>
      <c r="D24" s="187"/>
      <c r="E24" s="299"/>
      <c r="F24" s="185"/>
      <c r="G24" s="165"/>
      <c r="H24" s="165"/>
      <c r="I24" s="165"/>
    </row>
    <row r="25" spans="1:10" ht="64.900000000000006" customHeight="1">
      <c r="A25" s="95">
        <v>9</v>
      </c>
      <c r="B25" s="193" t="s">
        <v>206</v>
      </c>
      <c r="C25" s="187"/>
      <c r="D25" s="191"/>
      <c r="E25" s="275"/>
      <c r="F25" s="185"/>
    </row>
    <row r="26" spans="1:10" s="205" customFormat="1">
      <c r="A26" s="95"/>
      <c r="B26" s="204" t="s">
        <v>149</v>
      </c>
      <c r="C26" s="188" t="s">
        <v>136</v>
      </c>
      <c r="D26" s="188">
        <v>2</v>
      </c>
      <c r="E26" s="266"/>
      <c r="F26" s="185">
        <f t="shared" si="1"/>
        <v>0</v>
      </c>
      <c r="J26" s="203"/>
    </row>
    <row r="27" spans="1:10" s="205" customFormat="1">
      <c r="A27" s="95"/>
      <c r="B27" s="204"/>
      <c r="C27" s="188"/>
      <c r="D27" s="188"/>
      <c r="E27" s="266"/>
      <c r="F27" s="185"/>
      <c r="J27" s="203"/>
    </row>
    <row r="28" spans="1:10" s="205" customFormat="1" ht="33" customHeight="1">
      <c r="A28" s="95">
        <v>10</v>
      </c>
      <c r="B28" s="206" t="s">
        <v>152</v>
      </c>
      <c r="C28" s="207" t="s">
        <v>128</v>
      </c>
      <c r="D28" s="188">
        <v>40</v>
      </c>
      <c r="E28" s="273"/>
      <c r="F28" s="185">
        <f t="shared" si="1"/>
        <v>0</v>
      </c>
    </row>
    <row r="29" spans="1:10" s="205" customFormat="1">
      <c r="A29" s="95"/>
      <c r="E29" s="277"/>
      <c r="F29" s="185"/>
    </row>
    <row r="30" spans="1:10" s="205" customFormat="1" ht="45">
      <c r="A30" s="95">
        <v>11</v>
      </c>
      <c r="B30" s="206" t="s">
        <v>153</v>
      </c>
      <c r="C30" s="192" t="s">
        <v>133</v>
      </c>
      <c r="D30" s="194">
        <v>36</v>
      </c>
      <c r="E30" s="273"/>
      <c r="F30" s="185">
        <f t="shared" si="1"/>
        <v>0</v>
      </c>
    </row>
    <row r="31" spans="1:10" s="205" customFormat="1">
      <c r="A31" s="95"/>
      <c r="E31" s="277"/>
      <c r="F31" s="185"/>
    </row>
    <row r="32" spans="1:10" s="205" customFormat="1" ht="45">
      <c r="A32" s="95">
        <v>12</v>
      </c>
      <c r="B32" s="206" t="s">
        <v>154</v>
      </c>
      <c r="C32" s="192" t="s">
        <v>133</v>
      </c>
      <c r="D32" s="194">
        <v>24</v>
      </c>
      <c r="E32" s="273"/>
      <c r="F32" s="185">
        <f t="shared" si="1"/>
        <v>0</v>
      </c>
    </row>
    <row r="33" spans="1:14" s="205" customFormat="1">
      <c r="A33" s="95"/>
      <c r="E33" s="277"/>
      <c r="F33" s="185"/>
    </row>
    <row r="34" spans="1:14" s="205" customFormat="1" ht="75">
      <c r="A34" s="95">
        <v>13</v>
      </c>
      <c r="B34" s="206" t="s">
        <v>207</v>
      </c>
      <c r="C34" s="194" t="s">
        <v>133</v>
      </c>
      <c r="D34" s="194">
        <v>15</v>
      </c>
      <c r="E34" s="266"/>
      <c r="F34" s="185">
        <f t="shared" si="1"/>
        <v>0</v>
      </c>
      <c r="N34" s="191"/>
    </row>
    <row r="35" spans="1:14" s="205" customFormat="1">
      <c r="A35" s="95"/>
      <c r="B35" s="206"/>
      <c r="C35" s="194"/>
      <c r="D35" s="194"/>
      <c r="E35" s="278"/>
      <c r="F35" s="185"/>
    </row>
    <row r="36" spans="1:14" s="205" customFormat="1" ht="60">
      <c r="A36" s="95">
        <v>14</v>
      </c>
      <c r="B36" s="103" t="s">
        <v>208</v>
      </c>
      <c r="C36" s="192" t="s">
        <v>133</v>
      </c>
      <c r="D36" s="188">
        <v>24</v>
      </c>
      <c r="E36" s="273"/>
      <c r="F36" s="185">
        <f t="shared" si="1"/>
        <v>0</v>
      </c>
      <c r="N36" s="191"/>
    </row>
    <row r="37" spans="1:14" s="205" customFormat="1">
      <c r="A37" s="95"/>
      <c r="B37" s="206"/>
      <c r="C37" s="194"/>
      <c r="D37" s="194"/>
      <c r="E37" s="278"/>
      <c r="F37" s="185"/>
    </row>
    <row r="38" spans="1:14" s="205" customFormat="1" ht="64.150000000000006" customHeight="1">
      <c r="A38" s="95">
        <v>15</v>
      </c>
      <c r="B38" s="98" t="s">
        <v>157</v>
      </c>
      <c r="C38" s="192" t="s">
        <v>133</v>
      </c>
      <c r="D38" s="188">
        <v>16</v>
      </c>
      <c r="E38" s="286"/>
      <c r="F38" s="185">
        <f t="shared" si="1"/>
        <v>0</v>
      </c>
    </row>
    <row r="39" spans="1:14" s="205" customFormat="1">
      <c r="A39" s="95"/>
      <c r="B39" s="206"/>
      <c r="C39" s="194"/>
      <c r="D39" s="194"/>
      <c r="E39" s="278"/>
      <c r="F39" s="185"/>
    </row>
    <row r="40" spans="1:14" s="205" customFormat="1" ht="60">
      <c r="A40" s="95">
        <v>16</v>
      </c>
      <c r="B40" s="98" t="s">
        <v>158</v>
      </c>
      <c r="C40" s="192" t="s">
        <v>128</v>
      </c>
      <c r="D40" s="188">
        <v>80</v>
      </c>
      <c r="E40" s="300"/>
      <c r="F40" s="185">
        <f>ROUND(D40*ROUND(E40,2),2)</f>
        <v>0</v>
      </c>
    </row>
    <row r="41" spans="1:14" s="205" customFormat="1">
      <c r="A41" s="95"/>
      <c r="B41" s="206"/>
      <c r="C41" s="194"/>
      <c r="D41" s="194"/>
      <c r="E41" s="278"/>
      <c r="F41" s="194"/>
    </row>
    <row r="42" spans="1:14" s="205" customFormat="1">
      <c r="A42" s="95"/>
      <c r="B42" s="209"/>
      <c r="C42" s="210"/>
      <c r="D42" s="197"/>
      <c r="E42" s="271" t="s">
        <v>356</v>
      </c>
      <c r="F42" s="198">
        <f>SUM(F19:F40)</f>
        <v>0</v>
      </c>
    </row>
    <row r="43" spans="1:14" s="205" customFormat="1">
      <c r="A43" s="199" t="s">
        <v>159</v>
      </c>
      <c r="B43" s="94" t="s">
        <v>160</v>
      </c>
      <c r="C43" s="181"/>
      <c r="D43" s="105"/>
      <c r="E43" s="137"/>
      <c r="F43" s="202"/>
    </row>
    <row r="44" spans="1:14" s="205" customFormat="1" ht="16.5" customHeight="1">
      <c r="A44" s="95"/>
      <c r="B44" s="106"/>
      <c r="C44" s="169"/>
      <c r="D44" s="107"/>
      <c r="E44" s="273"/>
      <c r="F44" s="195"/>
    </row>
    <row r="45" spans="1:14" s="205" customFormat="1" ht="60">
      <c r="A45" s="95">
        <v>17</v>
      </c>
      <c r="B45" s="97" t="s">
        <v>162</v>
      </c>
      <c r="C45" s="192" t="s">
        <v>133</v>
      </c>
      <c r="D45" s="107">
        <v>3</v>
      </c>
      <c r="E45" s="273"/>
      <c r="F45" s="185">
        <f>ROUND(D45*ROUND(E45,2),2)</f>
        <v>0</v>
      </c>
    </row>
    <row r="46" spans="1:14" s="205" customFormat="1">
      <c r="A46" s="108"/>
      <c r="B46" s="106"/>
      <c r="C46" s="169"/>
      <c r="D46" s="107"/>
      <c r="E46" s="273"/>
      <c r="F46" s="185"/>
    </row>
    <row r="47" spans="1:14" s="205" customFormat="1" ht="30">
      <c r="A47" s="95">
        <v>18</v>
      </c>
      <c r="B47" s="97" t="s">
        <v>163</v>
      </c>
      <c r="C47" s="192" t="s">
        <v>128</v>
      </c>
      <c r="D47" s="188">
        <v>10</v>
      </c>
      <c r="E47" s="273"/>
      <c r="F47" s="185">
        <f t="shared" ref="F47" si="2">ROUND(D47*ROUND(E47,2),2)</f>
        <v>0</v>
      </c>
    </row>
    <row r="48" spans="1:14" s="205" customFormat="1">
      <c r="A48" s="95"/>
      <c r="B48" s="97"/>
      <c r="C48" s="192"/>
      <c r="D48" s="188"/>
      <c r="E48" s="273"/>
      <c r="F48" s="185"/>
    </row>
    <row r="49" spans="1:11" s="205" customFormat="1" ht="30">
      <c r="A49" s="95">
        <v>19</v>
      </c>
      <c r="B49" s="97" t="s">
        <v>164</v>
      </c>
      <c r="C49" s="192" t="s">
        <v>128</v>
      </c>
      <c r="D49" s="188">
        <v>10</v>
      </c>
      <c r="E49" s="273"/>
      <c r="F49" s="185">
        <f>ROUND(D49*ROUND(E49,2),2)</f>
        <v>0</v>
      </c>
    </row>
    <row r="50" spans="1:11" s="205" customFormat="1">
      <c r="A50" s="108"/>
      <c r="B50" s="106"/>
      <c r="C50" s="169"/>
      <c r="D50" s="107"/>
      <c r="E50" s="273"/>
      <c r="F50" s="195"/>
    </row>
    <row r="51" spans="1:11" s="205" customFormat="1">
      <c r="A51" s="108"/>
      <c r="B51" s="106"/>
      <c r="C51" s="169"/>
      <c r="D51" s="107"/>
      <c r="E51" s="273"/>
      <c r="F51" s="195"/>
    </row>
    <row r="52" spans="1:11" s="205" customFormat="1">
      <c r="A52" s="108"/>
      <c r="B52" s="106"/>
      <c r="C52" s="169"/>
      <c r="D52" s="107"/>
      <c r="E52" s="271" t="s">
        <v>357</v>
      </c>
      <c r="F52" s="198">
        <f>SUM(F45:F49)</f>
        <v>0</v>
      </c>
    </row>
    <row r="53" spans="1:11" s="205" customFormat="1">
      <c r="A53" s="108"/>
      <c r="B53" s="106"/>
      <c r="C53" s="169"/>
      <c r="D53" s="107"/>
      <c r="E53" s="273"/>
      <c r="F53" s="195"/>
    </row>
    <row r="54" spans="1:11" s="205" customFormat="1">
      <c r="A54" s="109"/>
      <c r="B54" s="209"/>
      <c r="C54" s="192"/>
      <c r="D54" s="194"/>
      <c r="E54" s="273"/>
      <c r="F54" s="195"/>
    </row>
    <row r="55" spans="1:11" s="205" customFormat="1">
      <c r="A55" s="110" t="s">
        <v>168</v>
      </c>
      <c r="B55" s="94" t="s">
        <v>169</v>
      </c>
      <c r="C55" s="181"/>
      <c r="D55" s="105"/>
      <c r="E55" s="137"/>
      <c r="F55" s="202"/>
    </row>
    <row r="56" spans="1:11" s="205" customFormat="1">
      <c r="E56" s="277"/>
      <c r="F56" s="195"/>
    </row>
    <row r="57" spans="1:11" s="211" customFormat="1" ht="135">
      <c r="A57" s="109">
        <v>20</v>
      </c>
      <c r="B57" s="111" t="s">
        <v>170</v>
      </c>
      <c r="C57" s="112"/>
      <c r="D57" s="113"/>
      <c r="E57" s="114"/>
      <c r="F57" s="185"/>
    </row>
    <row r="58" spans="1:11" s="211" customFormat="1">
      <c r="A58" s="109"/>
      <c r="B58" s="111" t="s">
        <v>171</v>
      </c>
      <c r="C58" s="112"/>
      <c r="D58" s="113"/>
      <c r="E58" s="114"/>
      <c r="F58" s="185"/>
    </row>
    <row r="59" spans="1:11" s="211" customFormat="1">
      <c r="A59" s="109"/>
      <c r="B59" s="111" t="s">
        <v>172</v>
      </c>
      <c r="C59" s="112"/>
      <c r="D59" s="113"/>
      <c r="E59" s="114"/>
      <c r="F59" s="185"/>
    </row>
    <row r="60" spans="1:11" s="211" customFormat="1" ht="17.25">
      <c r="A60" s="109"/>
      <c r="B60" s="115" t="s">
        <v>209</v>
      </c>
      <c r="C60" s="112" t="s">
        <v>126</v>
      </c>
      <c r="D60" s="113">
        <v>65</v>
      </c>
      <c r="E60" s="114"/>
      <c r="F60" s="185">
        <f>ROUND(D60*ROUND(E60,2),2)</f>
        <v>0</v>
      </c>
    </row>
    <row r="61" spans="1:11" s="211" customFormat="1">
      <c r="A61" s="109"/>
      <c r="B61" s="115"/>
      <c r="C61" s="112"/>
      <c r="D61" s="113"/>
      <c r="E61" s="114"/>
      <c r="F61" s="185"/>
    </row>
    <row r="62" spans="1:11" s="246" customFormat="1">
      <c r="A62" s="243"/>
      <c r="B62" s="244"/>
      <c r="C62" s="213"/>
      <c r="D62" s="245"/>
      <c r="E62" s="294"/>
      <c r="F62" s="185"/>
      <c r="J62" s="245"/>
      <c r="K62" s="245"/>
    </row>
    <row r="63" spans="1:11" s="246" customFormat="1" ht="30">
      <c r="A63" s="243" t="s">
        <v>45</v>
      </c>
      <c r="B63" s="120" t="s">
        <v>210</v>
      </c>
      <c r="C63" s="120"/>
      <c r="D63" s="120"/>
      <c r="E63" s="295"/>
      <c r="F63" s="185"/>
      <c r="J63" s="245"/>
      <c r="K63" s="245"/>
    </row>
    <row r="64" spans="1:11" s="246" customFormat="1" ht="35.1" customHeight="1">
      <c r="A64" s="247"/>
      <c r="B64" s="120" t="s">
        <v>211</v>
      </c>
      <c r="C64" s="120"/>
      <c r="D64" s="120"/>
      <c r="E64" s="295"/>
      <c r="F64" s="185"/>
      <c r="J64" s="245"/>
      <c r="K64" s="245"/>
    </row>
    <row r="65" spans="1:11" s="246" customFormat="1">
      <c r="A65" s="247"/>
      <c r="B65" s="120" t="s">
        <v>212</v>
      </c>
      <c r="C65" s="120"/>
      <c r="D65" s="120"/>
      <c r="E65" s="295"/>
      <c r="F65" s="185"/>
      <c r="J65" s="245"/>
      <c r="K65" s="245"/>
    </row>
    <row r="66" spans="1:11" s="246" customFormat="1">
      <c r="A66" s="247"/>
      <c r="B66" s="120" t="s">
        <v>213</v>
      </c>
      <c r="C66" s="120"/>
      <c r="D66" s="120"/>
      <c r="E66" s="295"/>
      <c r="F66" s="185"/>
      <c r="J66" s="245"/>
      <c r="K66" s="245"/>
    </row>
    <row r="67" spans="1:11" s="246" customFormat="1">
      <c r="A67" s="247"/>
      <c r="B67" s="120" t="s">
        <v>214</v>
      </c>
      <c r="C67" s="120"/>
      <c r="D67" s="120"/>
      <c r="E67" s="295"/>
      <c r="F67" s="185"/>
      <c r="J67" s="245"/>
      <c r="K67" s="245"/>
    </row>
    <row r="68" spans="1:11" s="246" customFormat="1">
      <c r="A68" s="247"/>
      <c r="B68" s="120" t="s">
        <v>215</v>
      </c>
      <c r="C68" s="120"/>
      <c r="D68" s="120"/>
      <c r="E68" s="295"/>
      <c r="F68" s="185"/>
      <c r="J68" s="245"/>
      <c r="K68" s="245"/>
    </row>
    <row r="69" spans="1:11" s="246" customFormat="1">
      <c r="A69" s="247"/>
      <c r="B69" s="120" t="s">
        <v>216</v>
      </c>
      <c r="C69" s="120"/>
      <c r="D69" s="120"/>
      <c r="E69" s="295"/>
      <c r="F69" s="185"/>
      <c r="J69" s="245"/>
      <c r="K69" s="245"/>
    </row>
    <row r="70" spans="1:11" s="246" customFormat="1">
      <c r="A70" s="247"/>
      <c r="B70" s="120" t="s">
        <v>217</v>
      </c>
      <c r="C70" s="120"/>
      <c r="D70" s="120"/>
      <c r="E70" s="295"/>
      <c r="F70" s="185"/>
      <c r="J70" s="245"/>
      <c r="K70" s="245"/>
    </row>
    <row r="71" spans="1:11" s="246" customFormat="1">
      <c r="A71" s="247"/>
      <c r="B71" s="120" t="s">
        <v>218</v>
      </c>
      <c r="C71" s="120"/>
      <c r="D71" s="120"/>
      <c r="E71" s="295"/>
      <c r="F71" s="185"/>
      <c r="J71" s="245"/>
      <c r="K71" s="245"/>
    </row>
    <row r="72" spans="1:11" s="246" customFormat="1">
      <c r="A72" s="247"/>
      <c r="B72" s="120" t="s">
        <v>219</v>
      </c>
      <c r="C72" s="120"/>
      <c r="D72" s="120"/>
      <c r="E72" s="295"/>
      <c r="F72" s="185"/>
      <c r="J72" s="245"/>
      <c r="K72" s="245"/>
    </row>
    <row r="73" spans="1:11" s="246" customFormat="1">
      <c r="A73" s="247"/>
      <c r="B73" s="120" t="s">
        <v>220</v>
      </c>
      <c r="C73" s="120"/>
      <c r="D73" s="113"/>
      <c r="E73" s="295"/>
      <c r="F73" s="185"/>
      <c r="J73" s="245"/>
      <c r="K73" s="245"/>
    </row>
    <row r="74" spans="1:11" s="246" customFormat="1">
      <c r="A74" s="247"/>
      <c r="B74" s="120"/>
      <c r="C74" s="120"/>
      <c r="D74" s="113"/>
      <c r="E74" s="295"/>
      <c r="F74" s="185"/>
      <c r="J74" s="245"/>
      <c r="K74" s="245"/>
    </row>
    <row r="75" spans="1:11" s="246" customFormat="1">
      <c r="A75" s="247"/>
      <c r="B75" s="120"/>
      <c r="C75" s="120" t="s">
        <v>221</v>
      </c>
      <c r="D75" s="113">
        <v>6</v>
      </c>
      <c r="E75" s="312"/>
      <c r="F75" s="185">
        <f>ROUND(D75*ROUND(E75,2),2)</f>
        <v>0</v>
      </c>
      <c r="J75" s="245"/>
      <c r="K75" s="245"/>
    </row>
    <row r="76" spans="1:11" s="246" customFormat="1">
      <c r="A76" s="247"/>
      <c r="B76" s="244"/>
      <c r="C76" s="213"/>
      <c r="D76" s="113"/>
      <c r="E76" s="279"/>
      <c r="F76" s="185"/>
      <c r="J76" s="245"/>
      <c r="K76" s="245"/>
    </row>
    <row r="77" spans="1:11" s="246" customFormat="1" ht="30">
      <c r="A77" s="243">
        <v>22</v>
      </c>
      <c r="B77" s="120" t="s">
        <v>222</v>
      </c>
      <c r="C77" s="120"/>
      <c r="D77" s="113"/>
      <c r="E77" s="296"/>
      <c r="F77" s="185"/>
      <c r="J77" s="245"/>
      <c r="K77" s="245"/>
    </row>
    <row r="78" spans="1:11" s="246" customFormat="1" ht="30">
      <c r="A78" s="247"/>
      <c r="B78" s="120" t="s">
        <v>223</v>
      </c>
      <c r="C78" s="120"/>
      <c r="D78" s="113"/>
      <c r="E78" s="296"/>
      <c r="F78" s="185"/>
      <c r="J78" s="245"/>
      <c r="K78" s="245"/>
    </row>
    <row r="79" spans="1:11" s="246" customFormat="1">
      <c r="A79" s="247"/>
      <c r="B79" s="120" t="s">
        <v>224</v>
      </c>
      <c r="C79" s="120"/>
      <c r="D79" s="113"/>
      <c r="E79" s="296"/>
      <c r="F79" s="185"/>
      <c r="J79" s="245"/>
      <c r="K79" s="245"/>
    </row>
    <row r="80" spans="1:11" s="246" customFormat="1">
      <c r="A80" s="247"/>
      <c r="B80" s="120" t="s">
        <v>225</v>
      </c>
      <c r="C80" s="120"/>
      <c r="D80" s="113"/>
      <c r="E80" s="296"/>
      <c r="F80" s="185"/>
      <c r="J80" s="245"/>
      <c r="K80" s="245"/>
    </row>
    <row r="81" spans="1:11" s="246" customFormat="1">
      <c r="A81" s="247"/>
      <c r="B81" s="120" t="s">
        <v>226</v>
      </c>
      <c r="C81" s="120"/>
      <c r="D81" s="113"/>
      <c r="E81" s="296"/>
      <c r="F81" s="185"/>
      <c r="J81" s="245"/>
      <c r="K81" s="245"/>
    </row>
    <row r="82" spans="1:11" s="246" customFormat="1">
      <c r="A82" s="247"/>
      <c r="B82" s="120" t="s">
        <v>227</v>
      </c>
      <c r="C82" s="120"/>
      <c r="D82" s="113"/>
      <c r="E82" s="296"/>
      <c r="F82" s="185"/>
      <c r="J82" s="245"/>
      <c r="K82" s="245"/>
    </row>
    <row r="83" spans="1:11" s="246" customFormat="1">
      <c r="A83" s="247"/>
      <c r="B83" s="120" t="s">
        <v>228</v>
      </c>
      <c r="C83" s="120"/>
      <c r="D83" s="113"/>
      <c r="E83" s="296"/>
      <c r="F83" s="185"/>
      <c r="J83" s="245"/>
      <c r="K83" s="245"/>
    </row>
    <row r="84" spans="1:11" s="246" customFormat="1">
      <c r="A84" s="247"/>
      <c r="B84" s="120" t="s">
        <v>229</v>
      </c>
      <c r="C84" s="120"/>
      <c r="D84" s="113"/>
      <c r="E84" s="296"/>
      <c r="F84" s="185"/>
      <c r="J84" s="245"/>
      <c r="K84" s="245"/>
    </row>
    <row r="85" spans="1:11" s="246" customFormat="1">
      <c r="A85" s="247"/>
      <c r="B85" s="120" t="s">
        <v>230</v>
      </c>
      <c r="C85" s="120"/>
      <c r="D85" s="113"/>
      <c r="E85" s="296"/>
      <c r="F85" s="185"/>
      <c r="J85" s="245"/>
      <c r="K85" s="245"/>
    </row>
    <row r="86" spans="1:11" s="246" customFormat="1">
      <c r="A86" s="247"/>
      <c r="B86" s="120"/>
      <c r="C86" s="120" t="s">
        <v>221</v>
      </c>
      <c r="D86" s="113">
        <v>6</v>
      </c>
      <c r="E86" s="312"/>
      <c r="F86" s="185">
        <f>ROUND(D86*ROUND(E86,2),2)</f>
        <v>0</v>
      </c>
      <c r="J86" s="245"/>
      <c r="K86" s="245"/>
    </row>
    <row r="87" spans="1:11" s="246" customFormat="1">
      <c r="A87" s="247"/>
      <c r="B87" s="244"/>
      <c r="C87" s="213"/>
      <c r="D87" s="113"/>
      <c r="E87" s="279"/>
      <c r="F87" s="185"/>
      <c r="J87" s="245"/>
      <c r="K87" s="245"/>
    </row>
    <row r="88" spans="1:11" s="246" customFormat="1" ht="75">
      <c r="A88" s="212">
        <v>23</v>
      </c>
      <c r="B88" s="120" t="s">
        <v>231</v>
      </c>
      <c r="C88" s="141" t="s">
        <v>136</v>
      </c>
      <c r="D88" s="113">
        <v>12</v>
      </c>
      <c r="E88" s="312"/>
      <c r="F88" s="185">
        <f>ROUND(D88*ROUND(E88,2),2)</f>
        <v>0</v>
      </c>
      <c r="J88" s="245"/>
      <c r="K88" s="245"/>
    </row>
    <row r="89" spans="1:11" s="246" customFormat="1">
      <c r="A89" s="247"/>
      <c r="B89" s="120"/>
      <c r="C89" s="120"/>
      <c r="D89" s="113"/>
      <c r="E89" s="296"/>
      <c r="F89" s="185"/>
      <c r="J89" s="245"/>
      <c r="K89" s="245"/>
    </row>
    <row r="90" spans="1:11" s="246" customFormat="1" ht="12.75">
      <c r="A90" s="248"/>
      <c r="B90" s="244"/>
      <c r="C90" s="213"/>
      <c r="D90" s="245"/>
      <c r="E90" s="270"/>
      <c r="F90" s="249"/>
      <c r="J90" s="245"/>
      <c r="K90" s="245"/>
    </row>
    <row r="91" spans="1:11" s="211" customFormat="1">
      <c r="A91" s="130"/>
      <c r="B91" s="131"/>
      <c r="C91" s="217"/>
      <c r="D91" s="132"/>
      <c r="E91" s="271" t="s">
        <v>186</v>
      </c>
      <c r="F91" s="198">
        <f>SUM(F60:F89)</f>
        <v>0</v>
      </c>
    </row>
    <row r="92" spans="1:11" s="246" customFormat="1" ht="12.75">
      <c r="A92" s="248"/>
      <c r="B92" s="244"/>
      <c r="C92" s="213"/>
      <c r="D92" s="245"/>
      <c r="E92" s="270"/>
      <c r="F92" s="249"/>
      <c r="J92" s="245"/>
      <c r="K92" s="245"/>
    </row>
    <row r="93" spans="1:11" s="246" customFormat="1" ht="12.75">
      <c r="A93" s="250"/>
      <c r="B93" s="244"/>
      <c r="C93" s="213"/>
      <c r="D93" s="245"/>
      <c r="E93" s="294"/>
      <c r="F93" s="251"/>
      <c r="J93" s="245"/>
      <c r="K93" s="245"/>
    </row>
    <row r="94" spans="1:11" s="211" customFormat="1" ht="15" customHeight="1">
      <c r="A94" s="130"/>
      <c r="B94" s="129"/>
      <c r="C94" s="215"/>
      <c r="D94" s="133"/>
      <c r="E94" s="273"/>
      <c r="F94" s="195"/>
    </row>
    <row r="95" spans="1:11" s="211" customFormat="1">
      <c r="A95" s="93" t="s">
        <v>187</v>
      </c>
      <c r="B95" s="200" t="s">
        <v>188</v>
      </c>
      <c r="C95" s="218"/>
      <c r="D95" s="219"/>
      <c r="E95" s="137"/>
      <c r="F95" s="202"/>
    </row>
    <row r="96" spans="1:11" s="211" customFormat="1">
      <c r="A96" s="99"/>
      <c r="B96" s="193"/>
      <c r="C96" s="220"/>
      <c r="D96" s="221"/>
      <c r="E96" s="134"/>
      <c r="F96" s="195"/>
    </row>
    <row r="97" spans="1:10" s="211" customFormat="1" ht="30">
      <c r="A97" s="109">
        <v>24</v>
      </c>
      <c r="B97" s="97" t="s">
        <v>189</v>
      </c>
      <c r="C97" s="169" t="s">
        <v>126</v>
      </c>
      <c r="D97" s="124">
        <v>65</v>
      </c>
      <c r="E97" s="298"/>
      <c r="F97" s="185">
        <f>ROUND(D97*ROUND(E97,2),2)</f>
        <v>0</v>
      </c>
    </row>
    <row r="98" spans="1:10" s="211" customFormat="1">
      <c r="A98" s="109"/>
      <c r="B98" s="206"/>
      <c r="C98" s="215"/>
      <c r="D98" s="124"/>
      <c r="E98" s="298"/>
      <c r="F98" s="185"/>
    </row>
    <row r="99" spans="1:10" s="211" customFormat="1" ht="45">
      <c r="A99" s="109">
        <v>25</v>
      </c>
      <c r="B99" s="97" t="s">
        <v>190</v>
      </c>
      <c r="C99" s="169" t="s">
        <v>126</v>
      </c>
      <c r="D99" s="188">
        <v>65</v>
      </c>
      <c r="E99" s="273"/>
      <c r="F99" s="185">
        <f>ROUND(D99*ROUND(E99,2),2)</f>
        <v>0</v>
      </c>
    </row>
    <row r="100" spans="1:10" s="211" customFormat="1">
      <c r="A100" s="121"/>
      <c r="B100" s="96"/>
      <c r="C100" s="186"/>
      <c r="D100" s="187"/>
      <c r="E100" s="299"/>
      <c r="F100" s="195"/>
    </row>
    <row r="101" spans="1:10" s="211" customFormat="1">
      <c r="A101" s="121"/>
      <c r="B101" s="222"/>
      <c r="C101" s="169"/>
      <c r="D101" s="188"/>
      <c r="E101" s="273"/>
      <c r="F101" s="195"/>
    </row>
    <row r="102" spans="1:10">
      <c r="A102" s="109"/>
      <c r="B102" s="97"/>
      <c r="C102" s="223"/>
      <c r="D102" s="224"/>
      <c r="E102" s="271" t="s">
        <v>191</v>
      </c>
      <c r="F102" s="198">
        <f>SUM(F97:F100)</f>
        <v>0</v>
      </c>
      <c r="J102" s="171"/>
    </row>
    <row r="103" spans="1:10">
      <c r="A103" s="109"/>
      <c r="B103" s="97"/>
      <c r="C103" s="223"/>
      <c r="D103" s="224"/>
      <c r="E103" s="271"/>
      <c r="F103" s="225"/>
      <c r="J103" s="171"/>
    </row>
    <row r="104" spans="1:10">
      <c r="A104" s="110" t="s">
        <v>192</v>
      </c>
      <c r="B104" s="200" t="s">
        <v>193</v>
      </c>
      <c r="C104" s="181"/>
      <c r="D104" s="226"/>
      <c r="E104" s="276"/>
      <c r="F104" s="227"/>
      <c r="J104" s="171"/>
    </row>
    <row r="105" spans="1:10" ht="150">
      <c r="A105" s="95">
        <v>26</v>
      </c>
      <c r="B105" s="228" t="s">
        <v>232</v>
      </c>
      <c r="C105" s="169" t="s">
        <v>124</v>
      </c>
      <c r="D105" s="188">
        <v>1</v>
      </c>
      <c r="E105" s="273"/>
      <c r="F105" s="185">
        <f>ROUND(D105*ROUND(E105,2),2)</f>
        <v>0</v>
      </c>
      <c r="J105" s="171"/>
    </row>
    <row r="106" spans="1:10">
      <c r="A106" s="95"/>
      <c r="B106" s="228"/>
      <c r="D106" s="188"/>
      <c r="E106" s="273"/>
      <c r="F106" s="185"/>
      <c r="J106" s="171"/>
    </row>
    <row r="107" spans="1:10" ht="60">
      <c r="A107" s="95">
        <v>27</v>
      </c>
      <c r="B107" s="228" t="s">
        <v>195</v>
      </c>
      <c r="D107" s="188"/>
      <c r="E107" s="273"/>
      <c r="F107" s="185"/>
      <c r="J107" s="171"/>
    </row>
    <row r="108" spans="1:10">
      <c r="A108" s="95"/>
      <c r="B108" s="228" t="s">
        <v>196</v>
      </c>
      <c r="C108" s="169" t="s">
        <v>197</v>
      </c>
      <c r="D108" s="188">
        <v>15</v>
      </c>
      <c r="E108" s="273"/>
      <c r="F108" s="185">
        <f t="shared" ref="F108:F109" si="3">ROUND(D108*ROUND(E108,2),2)</f>
        <v>0</v>
      </c>
      <c r="J108" s="171"/>
    </row>
    <row r="109" spans="1:10">
      <c r="A109" s="95"/>
      <c r="B109" s="228" t="s">
        <v>198</v>
      </c>
      <c r="C109" s="169" t="s">
        <v>197</v>
      </c>
      <c r="D109" s="188">
        <v>15</v>
      </c>
      <c r="E109" s="273"/>
      <c r="F109" s="185">
        <f t="shared" si="3"/>
        <v>0</v>
      </c>
      <c r="J109" s="171"/>
    </row>
    <row r="110" spans="1:10">
      <c r="A110" s="95"/>
      <c r="B110" s="228"/>
      <c r="D110" s="188"/>
      <c r="E110" s="273"/>
      <c r="F110" s="185"/>
      <c r="J110" s="171"/>
    </row>
    <row r="111" spans="1:10" ht="15.75">
      <c r="A111" s="252">
        <v>28</v>
      </c>
      <c r="B111" s="230" t="s">
        <v>233</v>
      </c>
      <c r="C111" s="231" t="s">
        <v>197</v>
      </c>
      <c r="D111" s="232">
        <v>20</v>
      </c>
      <c r="E111" s="273"/>
      <c r="F111" s="185">
        <f>ROUND(D111*ROUND(E111,2),2)</f>
        <v>0</v>
      </c>
      <c r="J111" s="171"/>
    </row>
    <row r="112" spans="1:10" ht="15.75">
      <c r="A112" s="252"/>
      <c r="B112" s="230"/>
      <c r="C112" s="231"/>
      <c r="D112" s="232"/>
      <c r="E112" s="307"/>
      <c r="F112" s="185"/>
      <c r="J112" s="171"/>
    </row>
    <row r="113" spans="1:6" ht="15" customHeight="1">
      <c r="A113" s="165"/>
      <c r="C113" s="223"/>
      <c r="D113" s="224"/>
      <c r="E113" s="271" t="s">
        <v>200</v>
      </c>
      <c r="F113" s="233">
        <f>SUM(F105:F111)</f>
        <v>0</v>
      </c>
    </row>
    <row r="114" spans="1:6" ht="15" customHeight="1">
      <c r="A114" s="109"/>
      <c r="B114" s="136"/>
      <c r="D114" s="107"/>
      <c r="E114" s="272"/>
      <c r="F114" s="195"/>
    </row>
    <row r="115" spans="1:6" ht="12.75" customHeight="1">
      <c r="A115" s="128"/>
      <c r="C115" s="223"/>
      <c r="D115" s="224"/>
      <c r="E115" s="271"/>
      <c r="F115" s="195"/>
    </row>
    <row r="116" spans="1:6" ht="12.75" customHeight="1">
      <c r="A116" s="128"/>
      <c r="C116" s="223"/>
      <c r="D116" s="224"/>
      <c r="E116" s="271"/>
      <c r="F116" s="195"/>
    </row>
    <row r="117" spans="1:6" ht="18.75" customHeight="1">
      <c r="A117" s="128"/>
      <c r="B117" s="234" t="s">
        <v>365</v>
      </c>
      <c r="D117" s="215"/>
      <c r="E117" s="273"/>
      <c r="F117" s="195"/>
    </row>
    <row r="118" spans="1:6" ht="12.75" customHeight="1">
      <c r="A118" s="178" t="s">
        <v>121</v>
      </c>
      <c r="B118" s="235" t="s">
        <v>202</v>
      </c>
      <c r="D118" s="215"/>
      <c r="E118" s="273"/>
      <c r="F118" s="185">
        <f>F15</f>
        <v>0</v>
      </c>
    </row>
    <row r="119" spans="1:6" ht="12.75" customHeight="1">
      <c r="A119" s="179" t="s">
        <v>138</v>
      </c>
      <c r="B119" s="206" t="s">
        <v>139</v>
      </c>
      <c r="D119" s="215"/>
      <c r="E119" s="273"/>
      <c r="F119" s="185">
        <f>F42</f>
        <v>0</v>
      </c>
    </row>
    <row r="120" spans="1:6" ht="12.75" customHeight="1">
      <c r="A120" s="179" t="s">
        <v>159</v>
      </c>
      <c r="B120" s="206" t="s">
        <v>160</v>
      </c>
      <c r="D120" s="215"/>
      <c r="E120" s="273"/>
      <c r="F120" s="185">
        <f>F52</f>
        <v>0</v>
      </c>
    </row>
    <row r="121" spans="1:6" ht="12.75" customHeight="1">
      <c r="A121" s="179" t="s">
        <v>168</v>
      </c>
      <c r="B121" s="206" t="s">
        <v>169</v>
      </c>
      <c r="D121" s="215"/>
      <c r="E121" s="273"/>
      <c r="F121" s="185">
        <f>F91</f>
        <v>0</v>
      </c>
    </row>
    <row r="122" spans="1:6" ht="15" customHeight="1">
      <c r="A122" s="179" t="s">
        <v>187</v>
      </c>
      <c r="B122" s="206" t="s">
        <v>188</v>
      </c>
      <c r="D122" s="215"/>
      <c r="E122" s="273"/>
      <c r="F122" s="185">
        <f>F102</f>
        <v>0</v>
      </c>
    </row>
    <row r="123" spans="1:6" ht="15" customHeight="1">
      <c r="A123" s="179" t="s">
        <v>192</v>
      </c>
      <c r="B123" s="206" t="s">
        <v>193</v>
      </c>
      <c r="C123" s="236"/>
      <c r="D123" s="237"/>
      <c r="E123" s="281"/>
      <c r="F123" s="185">
        <f>F113</f>
        <v>0</v>
      </c>
    </row>
    <row r="124" spans="1:6" ht="17.25" customHeight="1" thickBot="1">
      <c r="A124" s="178"/>
      <c r="D124" s="215"/>
      <c r="E124" s="273"/>
      <c r="F124" s="185"/>
    </row>
    <row r="125" spans="1:6" ht="17.25" customHeight="1" thickBot="1">
      <c r="A125" s="138"/>
      <c r="B125" s="238"/>
      <c r="C125" s="239"/>
      <c r="D125" s="240"/>
      <c r="E125" s="274" t="s">
        <v>234</v>
      </c>
      <c r="F125" s="241">
        <f>SUM(F118:F123)</f>
        <v>0</v>
      </c>
    </row>
    <row r="126" spans="1:6" s="205" customFormat="1">
      <c r="A126" s="139"/>
      <c r="B126" s="140"/>
      <c r="C126" s="187"/>
      <c r="D126" s="187"/>
      <c r="E126" s="275"/>
      <c r="F126" s="242"/>
    </row>
    <row r="130" spans="10:10">
      <c r="J130" s="172"/>
    </row>
  </sheetData>
  <sheetProtection algorithmName="SHA-512" hashValue="EvnktgOJgbLl8dm3T7D+jQL58ShyMOuDzFIM+rxnm4VqXNENO+hbnMRXQ+2MB1DqGuNCrURV/9coNXfcWF4g6A==" saltValue="m9VoQR/aYDt8qDW/dCa1eA==" spinCount="100000" sheet="1" objects="1" scenarios="1" selectLockedCells="1"/>
  <pageMargins left="0.98402777777777795" right="0.39374999999999999" top="1.25972222222222" bottom="0.98472222222222205" header="0.31527777777777799" footer="0.31527777777777799"/>
  <pageSetup paperSize="9" scale="96" firstPageNumber="0" orientation="portrait" horizontalDpi="300" verticalDpi="300" r:id="rId1"/>
  <headerFooter>
    <oddHeader>&amp;L&amp;9&amp;F</oddHeader>
    <oddFooter>&amp;R&amp;"FuturaTEEMedCon,Navadno"&amp;P/&amp;N</oddFooter>
  </headerFooter>
  <rowBreaks count="3" manualBreakCount="3">
    <brk id="42" max="16383" man="1"/>
    <brk id="62" max="16383"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215"/>
  <sheetViews>
    <sheetView view="pageBreakPreview" zoomScaleNormal="100" workbookViewId="0">
      <selection activeCell="E11" sqref="E11"/>
    </sheetView>
  </sheetViews>
  <sheetFormatPr defaultColWidth="9.140625" defaultRowHeight="15.75"/>
  <cols>
    <col min="1" max="1" width="5.85546875" style="261" customWidth="1"/>
    <col min="2" max="2" width="45" style="261" customWidth="1"/>
    <col min="3" max="3" width="6.140625" style="349" customWidth="1"/>
    <col min="4" max="4" width="8.7109375" style="349" customWidth="1"/>
    <col min="5" max="5" width="10" style="293" customWidth="1"/>
    <col min="6" max="6" width="13.5703125" style="350" customWidth="1"/>
    <col min="7" max="1025" width="9.140625" style="261"/>
    <col min="1026" max="16384" width="9.140625" style="166"/>
  </cols>
  <sheetData>
    <row r="1" spans="1:9">
      <c r="A1" s="315" t="s">
        <v>9</v>
      </c>
      <c r="B1" s="316" t="s">
        <v>235</v>
      </c>
      <c r="C1" s="317"/>
      <c r="D1" s="317"/>
      <c r="E1" s="282"/>
      <c r="F1" s="318"/>
    </row>
    <row r="2" spans="1:9" ht="34.5" customHeight="1">
      <c r="A2" s="235"/>
      <c r="B2" s="204" t="s">
        <v>236</v>
      </c>
      <c r="C2" s="165"/>
      <c r="D2" s="165"/>
      <c r="E2" s="283"/>
      <c r="F2" s="165"/>
    </row>
    <row r="3" spans="1:9">
      <c r="A3" s="319" t="s">
        <v>115</v>
      </c>
      <c r="B3" s="320" t="s">
        <v>116</v>
      </c>
      <c r="C3" s="321" t="s">
        <v>117</v>
      </c>
      <c r="D3" s="321" t="s">
        <v>118</v>
      </c>
      <c r="E3" s="284" t="s">
        <v>119</v>
      </c>
      <c r="F3" s="321" t="s">
        <v>120</v>
      </c>
    </row>
    <row r="4" spans="1:9">
      <c r="A4" s="235"/>
      <c r="B4" s="193"/>
      <c r="C4" s="165"/>
      <c r="D4" s="165"/>
      <c r="E4" s="283"/>
      <c r="F4" s="165"/>
    </row>
    <row r="5" spans="1:9">
      <c r="A5" s="322" t="s">
        <v>121</v>
      </c>
      <c r="B5" s="323" t="s">
        <v>237</v>
      </c>
      <c r="C5" s="324"/>
      <c r="D5" s="324"/>
      <c r="E5" s="285"/>
      <c r="F5" s="325"/>
    </row>
    <row r="6" spans="1:9">
      <c r="A6" s="235"/>
      <c r="B6" s="193"/>
      <c r="C6" s="165"/>
      <c r="D6" s="165"/>
      <c r="E6" s="283"/>
      <c r="F6" s="165"/>
    </row>
    <row r="7" spans="1:9" ht="30">
      <c r="A7" s="142" t="s">
        <v>5</v>
      </c>
      <c r="B7" s="204" t="s">
        <v>238</v>
      </c>
      <c r="C7" s="143" t="s">
        <v>126</v>
      </c>
      <c r="D7" s="143">
        <v>315</v>
      </c>
      <c r="E7" s="273"/>
      <c r="F7" s="185">
        <f>ROUND(D7*ROUND(E7,2),2)</f>
        <v>0</v>
      </c>
    </row>
    <row r="8" spans="1:9">
      <c r="A8" s="142"/>
      <c r="B8" s="228"/>
      <c r="C8" s="165"/>
      <c r="D8" s="143"/>
      <c r="E8" s="273"/>
      <c r="F8" s="185"/>
    </row>
    <row r="9" spans="1:9" ht="17.25">
      <c r="A9" s="142" t="s">
        <v>7</v>
      </c>
      <c r="B9" s="204" t="s">
        <v>127</v>
      </c>
      <c r="C9" s="143" t="s">
        <v>126</v>
      </c>
      <c r="D9" s="143">
        <v>112</v>
      </c>
      <c r="E9" s="273"/>
      <c r="F9" s="185">
        <f t="shared" ref="F9:F55" si="0">ROUND(D9*ROUND(E9,2),2)</f>
        <v>0</v>
      </c>
    </row>
    <row r="10" spans="1:9">
      <c r="A10" s="142"/>
      <c r="B10" s="193"/>
      <c r="C10" s="228"/>
      <c r="D10" s="143"/>
      <c r="E10" s="273"/>
      <c r="F10" s="185"/>
    </row>
    <row r="11" spans="1:9" ht="105">
      <c r="A11" s="142" t="s">
        <v>9</v>
      </c>
      <c r="B11" s="204" t="s">
        <v>362</v>
      </c>
      <c r="C11" s="143" t="s">
        <v>128</v>
      </c>
      <c r="D11" s="143">
        <v>110</v>
      </c>
      <c r="E11" s="273"/>
      <c r="F11" s="185">
        <f t="shared" si="0"/>
        <v>0</v>
      </c>
    </row>
    <row r="12" spans="1:9">
      <c r="A12" s="142"/>
      <c r="B12" s="204"/>
      <c r="C12" s="143"/>
      <c r="D12" s="143"/>
      <c r="E12" s="273"/>
      <c r="F12" s="185"/>
    </row>
    <row r="13" spans="1:9" s="171" customFormat="1" ht="98.25" customHeight="1">
      <c r="A13" s="144" t="s">
        <v>11</v>
      </c>
      <c r="B13" s="145" t="s">
        <v>145</v>
      </c>
      <c r="C13" s="192" t="s">
        <v>133</v>
      </c>
      <c r="D13" s="188">
        <v>250</v>
      </c>
      <c r="E13" s="273"/>
      <c r="F13" s="185">
        <f t="shared" si="0"/>
        <v>0</v>
      </c>
      <c r="G13" s="165"/>
      <c r="H13" s="165"/>
      <c r="I13" s="165"/>
    </row>
    <row r="14" spans="1:9">
      <c r="A14" s="142"/>
      <c r="B14" s="235"/>
      <c r="C14" s="165"/>
      <c r="D14" s="143"/>
      <c r="E14" s="273"/>
      <c r="F14" s="185"/>
    </row>
    <row r="15" spans="1:9" ht="134.25" customHeight="1">
      <c r="A15" s="142" t="s">
        <v>13</v>
      </c>
      <c r="B15" s="204" t="s">
        <v>239</v>
      </c>
      <c r="C15" s="143" t="s">
        <v>133</v>
      </c>
      <c r="D15" s="143">
        <v>430</v>
      </c>
      <c r="E15" s="273"/>
      <c r="F15" s="185">
        <f t="shared" si="0"/>
        <v>0</v>
      </c>
    </row>
    <row r="16" spans="1:9">
      <c r="A16" s="142"/>
      <c r="B16" s="193"/>
      <c r="C16" s="228"/>
      <c r="D16" s="143"/>
      <c r="E16" s="273"/>
      <c r="F16" s="185"/>
    </row>
    <row r="17" spans="1:14" ht="45">
      <c r="A17" s="142" t="s">
        <v>15</v>
      </c>
      <c r="B17" s="204" t="s">
        <v>240</v>
      </c>
      <c r="C17" s="143" t="s">
        <v>133</v>
      </c>
      <c r="D17" s="143">
        <v>10</v>
      </c>
      <c r="E17" s="273"/>
      <c r="F17" s="185">
        <f t="shared" si="0"/>
        <v>0</v>
      </c>
    </row>
    <row r="18" spans="1:14">
      <c r="A18" s="142"/>
      <c r="B18" s="193"/>
      <c r="C18" s="228"/>
      <c r="D18" s="143"/>
      <c r="E18" s="273"/>
      <c r="F18" s="185"/>
    </row>
    <row r="19" spans="1:14" ht="45">
      <c r="A19" s="142" t="s">
        <v>17</v>
      </c>
      <c r="B19" s="204" t="s">
        <v>132</v>
      </c>
      <c r="C19" s="143" t="s">
        <v>133</v>
      </c>
      <c r="D19" s="143">
        <v>45</v>
      </c>
      <c r="E19" s="273"/>
      <c r="F19" s="185">
        <f t="shared" si="0"/>
        <v>0</v>
      </c>
    </row>
    <row r="20" spans="1:14">
      <c r="A20" s="142"/>
      <c r="B20" s="193"/>
      <c r="C20" s="228"/>
      <c r="D20" s="143"/>
      <c r="E20" s="273"/>
      <c r="F20" s="185"/>
    </row>
    <row r="21" spans="1:14" ht="45">
      <c r="A21" s="142" t="s">
        <v>19</v>
      </c>
      <c r="B21" s="204" t="s">
        <v>241</v>
      </c>
      <c r="C21" s="143" t="s">
        <v>128</v>
      </c>
      <c r="D21" s="143">
        <v>200</v>
      </c>
      <c r="E21" s="273"/>
      <c r="F21" s="185">
        <f t="shared" si="0"/>
        <v>0</v>
      </c>
    </row>
    <row r="22" spans="1:14">
      <c r="A22" s="142"/>
      <c r="B22" s="235"/>
      <c r="C22" s="143"/>
      <c r="D22" s="143"/>
      <c r="E22" s="273"/>
      <c r="F22" s="185"/>
    </row>
    <row r="23" spans="1:14" ht="45">
      <c r="A23" s="142" t="s">
        <v>21</v>
      </c>
      <c r="B23" s="204" t="s">
        <v>242</v>
      </c>
      <c r="C23" s="143" t="s">
        <v>128</v>
      </c>
      <c r="D23" s="143">
        <v>200</v>
      </c>
      <c r="E23" s="273"/>
      <c r="F23" s="185">
        <f t="shared" si="0"/>
        <v>0</v>
      </c>
    </row>
    <row r="24" spans="1:14">
      <c r="A24" s="142"/>
      <c r="B24" s="193"/>
      <c r="C24" s="143"/>
      <c r="D24" s="143"/>
      <c r="E24" s="273"/>
      <c r="F24" s="185"/>
      <c r="L24" s="326"/>
    </row>
    <row r="25" spans="1:14" ht="60">
      <c r="A25" s="142" t="s">
        <v>23</v>
      </c>
      <c r="B25" s="204" t="s">
        <v>243</v>
      </c>
      <c r="C25" s="143" t="s">
        <v>133</v>
      </c>
      <c r="D25" s="143">
        <v>120</v>
      </c>
      <c r="E25" s="273"/>
      <c r="F25" s="185">
        <f t="shared" si="0"/>
        <v>0</v>
      </c>
    </row>
    <row r="26" spans="1:14">
      <c r="A26" s="142"/>
      <c r="B26" s="193"/>
      <c r="C26" s="143"/>
      <c r="D26" s="143"/>
      <c r="E26" s="273"/>
      <c r="F26" s="185"/>
    </row>
    <row r="27" spans="1:14" ht="55.5" customHeight="1">
      <c r="A27" s="142" t="s">
        <v>25</v>
      </c>
      <c r="B27" s="204" t="s">
        <v>244</v>
      </c>
      <c r="C27" s="143" t="s">
        <v>133</v>
      </c>
      <c r="D27" s="143">
        <v>275</v>
      </c>
      <c r="E27" s="273"/>
      <c r="F27" s="185">
        <f t="shared" si="0"/>
        <v>0</v>
      </c>
    </row>
    <row r="28" spans="1:14">
      <c r="A28" s="142"/>
      <c r="B28" s="193"/>
      <c r="C28" s="143"/>
      <c r="D28" s="143"/>
      <c r="E28" s="273"/>
      <c r="F28" s="185"/>
    </row>
    <row r="29" spans="1:14" s="165" customFormat="1" ht="45">
      <c r="A29" s="144" t="s">
        <v>27</v>
      </c>
      <c r="B29" s="206" t="s">
        <v>154</v>
      </c>
      <c r="C29" s="192" t="s">
        <v>133</v>
      </c>
      <c r="D29" s="194">
        <v>185</v>
      </c>
      <c r="E29" s="273"/>
      <c r="F29" s="185">
        <f t="shared" si="0"/>
        <v>0</v>
      </c>
    </row>
    <row r="30" spans="1:14">
      <c r="A30" s="142"/>
      <c r="B30" s="193"/>
      <c r="C30" s="143"/>
      <c r="D30" s="143"/>
      <c r="E30" s="280"/>
      <c r="F30" s="185"/>
    </row>
    <row r="31" spans="1:14" s="165" customFormat="1" ht="60">
      <c r="A31" s="144" t="s">
        <v>29</v>
      </c>
      <c r="B31" s="145" t="s">
        <v>156</v>
      </c>
      <c r="C31" s="192" t="s">
        <v>133</v>
      </c>
      <c r="D31" s="188">
        <v>65</v>
      </c>
      <c r="E31" s="273"/>
      <c r="F31" s="185">
        <f t="shared" si="0"/>
        <v>0</v>
      </c>
      <c r="N31" s="194"/>
    </row>
    <row r="32" spans="1:14">
      <c r="A32" s="142"/>
      <c r="B32" s="193"/>
      <c r="C32" s="143"/>
      <c r="D32" s="143"/>
      <c r="E32" s="280"/>
      <c r="F32" s="185"/>
    </row>
    <row r="33" spans="1:10" ht="84.75" customHeight="1">
      <c r="A33" s="142" t="s">
        <v>31</v>
      </c>
      <c r="B33" s="204" t="s">
        <v>245</v>
      </c>
      <c r="C33" s="143"/>
      <c r="D33" s="143"/>
      <c r="E33" s="280"/>
      <c r="F33" s="185"/>
    </row>
    <row r="34" spans="1:10">
      <c r="A34" s="142"/>
      <c r="B34" s="204" t="s">
        <v>246</v>
      </c>
      <c r="C34" s="143" t="s">
        <v>136</v>
      </c>
      <c r="D34" s="143">
        <v>14</v>
      </c>
      <c r="E34" s="266"/>
      <c r="F34" s="185">
        <f t="shared" si="0"/>
        <v>0</v>
      </c>
    </row>
    <row r="35" spans="1:10">
      <c r="A35" s="142"/>
      <c r="B35" s="204"/>
      <c r="C35" s="143"/>
      <c r="D35" s="143"/>
      <c r="E35" s="266"/>
      <c r="F35" s="185"/>
    </row>
    <row r="36" spans="1:10" s="165" customFormat="1" ht="128.25" customHeight="1">
      <c r="A36" s="144">
        <v>15</v>
      </c>
      <c r="B36" s="193" t="s">
        <v>247</v>
      </c>
      <c r="C36" s="187"/>
      <c r="D36" s="191"/>
      <c r="E36" s="266"/>
      <c r="F36" s="185"/>
    </row>
    <row r="37" spans="1:10" s="165" customFormat="1" ht="15">
      <c r="A37" s="144"/>
      <c r="B37" s="204" t="s">
        <v>248</v>
      </c>
      <c r="C37" s="188" t="s">
        <v>136</v>
      </c>
      <c r="D37" s="188">
        <v>5</v>
      </c>
      <c r="E37" s="266"/>
      <c r="F37" s="185">
        <f t="shared" si="0"/>
        <v>0</v>
      </c>
      <c r="J37" s="171"/>
    </row>
    <row r="38" spans="1:10">
      <c r="A38" s="142"/>
      <c r="B38" s="204"/>
      <c r="C38" s="143"/>
      <c r="D38" s="143"/>
      <c r="E38" s="280"/>
      <c r="F38" s="185"/>
    </row>
    <row r="39" spans="1:10" ht="45">
      <c r="A39" s="142">
        <v>16</v>
      </c>
      <c r="B39" s="193" t="s">
        <v>249</v>
      </c>
      <c r="C39" s="143" t="s">
        <v>136</v>
      </c>
      <c r="D39" s="143">
        <v>9</v>
      </c>
      <c r="E39" s="286"/>
      <c r="F39" s="185">
        <f t="shared" si="0"/>
        <v>0</v>
      </c>
    </row>
    <row r="40" spans="1:10">
      <c r="A40" s="142"/>
      <c r="B40" s="193"/>
      <c r="C40" s="143"/>
      <c r="D40" s="143"/>
      <c r="E40" s="286"/>
      <c r="F40" s="185"/>
    </row>
    <row r="41" spans="1:10" ht="45">
      <c r="A41" s="142">
        <v>17</v>
      </c>
      <c r="B41" s="193" t="s">
        <v>250</v>
      </c>
      <c r="C41" s="143" t="s">
        <v>136</v>
      </c>
      <c r="D41" s="143">
        <v>1</v>
      </c>
      <c r="E41" s="286"/>
      <c r="F41" s="185">
        <f t="shared" si="0"/>
        <v>0</v>
      </c>
    </row>
    <row r="42" spans="1:10">
      <c r="A42" s="142"/>
      <c r="B42" s="193"/>
      <c r="C42" s="143"/>
      <c r="D42" s="143"/>
      <c r="E42" s="286"/>
      <c r="F42" s="185"/>
    </row>
    <row r="43" spans="1:10" ht="60">
      <c r="A43" s="142">
        <v>18</v>
      </c>
      <c r="B43" s="193" t="s">
        <v>157</v>
      </c>
      <c r="C43" s="143" t="s">
        <v>133</v>
      </c>
      <c r="D43" s="143">
        <v>45</v>
      </c>
      <c r="E43" s="286"/>
      <c r="F43" s="185">
        <f t="shared" si="0"/>
        <v>0</v>
      </c>
    </row>
    <row r="44" spans="1:10">
      <c r="A44" s="142"/>
      <c r="B44" s="193"/>
      <c r="C44" s="143"/>
      <c r="D44" s="143"/>
      <c r="E44" s="286"/>
      <c r="F44" s="185"/>
    </row>
    <row r="45" spans="1:10" ht="60">
      <c r="A45" s="142">
        <v>19</v>
      </c>
      <c r="B45" s="193" t="s">
        <v>158</v>
      </c>
      <c r="C45" s="143" t="s">
        <v>128</v>
      </c>
      <c r="D45" s="143">
        <v>225</v>
      </c>
      <c r="E45" s="286"/>
      <c r="F45" s="185">
        <f t="shared" si="0"/>
        <v>0</v>
      </c>
    </row>
    <row r="46" spans="1:10">
      <c r="A46" s="142"/>
      <c r="B46" s="193"/>
      <c r="C46" s="143"/>
      <c r="D46" s="143"/>
      <c r="E46" s="286"/>
      <c r="F46" s="185"/>
    </row>
    <row r="47" spans="1:10" ht="126" customHeight="1">
      <c r="A47" s="142">
        <v>20</v>
      </c>
      <c r="B47" s="193" t="s">
        <v>251</v>
      </c>
      <c r="C47" s="143" t="s">
        <v>136</v>
      </c>
      <c r="D47" s="143">
        <v>2</v>
      </c>
      <c r="E47" s="286"/>
      <c r="F47" s="185">
        <f t="shared" si="0"/>
        <v>0</v>
      </c>
    </row>
    <row r="48" spans="1:10" ht="15" customHeight="1">
      <c r="A48" s="235"/>
      <c r="B48" s="193"/>
      <c r="C48" s="143"/>
      <c r="D48" s="143"/>
      <c r="E48" s="286"/>
      <c r="F48" s="185"/>
    </row>
    <row r="49" spans="1:6" ht="15" customHeight="1">
      <c r="A49" s="235"/>
      <c r="B49" s="193"/>
      <c r="C49" s="143"/>
      <c r="D49" s="143"/>
      <c r="E49" s="286"/>
      <c r="F49" s="185"/>
    </row>
    <row r="50" spans="1:6" ht="15" customHeight="1">
      <c r="A50" s="235"/>
      <c r="B50" s="327" t="s">
        <v>252</v>
      </c>
      <c r="C50" s="143"/>
      <c r="D50" s="143"/>
      <c r="E50" s="286"/>
      <c r="F50" s="185"/>
    </row>
    <row r="51" spans="1:6" ht="66" customHeight="1">
      <c r="A51" s="229">
        <v>21</v>
      </c>
      <c r="B51" s="146" t="s">
        <v>162</v>
      </c>
      <c r="C51" s="143" t="s">
        <v>133</v>
      </c>
      <c r="D51" s="143">
        <v>30</v>
      </c>
      <c r="E51" s="286"/>
      <c r="F51" s="185">
        <f t="shared" si="0"/>
        <v>0</v>
      </c>
    </row>
    <row r="52" spans="1:6" ht="15" customHeight="1">
      <c r="A52" s="235"/>
      <c r="B52" s="193"/>
      <c r="C52" s="143"/>
      <c r="D52" s="143"/>
      <c r="E52" s="286"/>
      <c r="F52" s="185"/>
    </row>
    <row r="53" spans="1:6" ht="33.75" customHeight="1">
      <c r="A53" s="229">
        <v>22</v>
      </c>
      <c r="B53" s="146" t="s">
        <v>163</v>
      </c>
      <c r="C53" s="143" t="s">
        <v>128</v>
      </c>
      <c r="D53" s="143">
        <v>110</v>
      </c>
      <c r="E53" s="286"/>
      <c r="F53" s="185">
        <f t="shared" si="0"/>
        <v>0</v>
      </c>
    </row>
    <row r="54" spans="1:6" ht="15" customHeight="1">
      <c r="A54" s="235"/>
      <c r="B54" s="146"/>
      <c r="C54" s="143"/>
      <c r="D54" s="143"/>
      <c r="E54" s="286"/>
      <c r="F54" s="185"/>
    </row>
    <row r="55" spans="1:6" ht="36.75" customHeight="1">
      <c r="A55" s="229">
        <v>23</v>
      </c>
      <c r="B55" s="146" t="s">
        <v>164</v>
      </c>
      <c r="C55" s="143" t="s">
        <v>128</v>
      </c>
      <c r="D55" s="143">
        <v>110</v>
      </c>
      <c r="E55" s="286"/>
      <c r="F55" s="185">
        <f t="shared" si="0"/>
        <v>0</v>
      </c>
    </row>
    <row r="56" spans="1:6" ht="15" customHeight="1">
      <c r="A56" s="235"/>
      <c r="B56" s="193"/>
      <c r="C56" s="165"/>
      <c r="D56" s="165"/>
      <c r="E56" s="286"/>
      <c r="F56" s="185"/>
    </row>
    <row r="57" spans="1:6" ht="51" customHeight="1">
      <c r="A57" s="229">
        <v>24</v>
      </c>
      <c r="B57" s="206" t="s">
        <v>165</v>
      </c>
      <c r="C57" s="192" t="s">
        <v>126</v>
      </c>
      <c r="D57" s="194">
        <v>110</v>
      </c>
      <c r="E57" s="286"/>
      <c r="F57" s="185">
        <f>ROUND(D57*ROUND(E57,2),2)</f>
        <v>0</v>
      </c>
    </row>
    <row r="58" spans="1:6" ht="15" customHeight="1">
      <c r="A58" s="235"/>
      <c r="B58" s="193"/>
      <c r="C58" s="165"/>
      <c r="D58" s="165"/>
      <c r="E58" s="280"/>
      <c r="F58" s="165"/>
    </row>
    <row r="59" spans="1:6">
      <c r="A59" s="235"/>
      <c r="B59" s="165"/>
      <c r="C59" s="165"/>
      <c r="D59" s="165"/>
      <c r="E59" s="283"/>
      <c r="F59" s="165"/>
    </row>
    <row r="60" spans="1:6">
      <c r="A60" s="235"/>
      <c r="B60" s="193"/>
      <c r="C60" s="165"/>
      <c r="D60" s="165"/>
      <c r="E60" s="287" t="s">
        <v>358</v>
      </c>
      <c r="F60" s="328">
        <f>SUM(F7:F57)</f>
        <v>0</v>
      </c>
    </row>
    <row r="61" spans="1:6" ht="16.5" thickBot="1">
      <c r="A61" s="235"/>
      <c r="B61" s="193"/>
      <c r="C61" s="165"/>
      <c r="D61" s="165"/>
      <c r="E61" s="283"/>
      <c r="F61" s="165"/>
    </row>
    <row r="62" spans="1:6" ht="16.5" thickBot="1">
      <c r="A62" s="322" t="s">
        <v>138</v>
      </c>
      <c r="B62" s="323" t="s">
        <v>253</v>
      </c>
      <c r="C62" s="324"/>
      <c r="D62" s="324"/>
      <c r="E62" s="285"/>
      <c r="F62" s="325"/>
    </row>
    <row r="63" spans="1:6">
      <c r="A63" s="235"/>
      <c r="B63" s="329" t="s">
        <v>254</v>
      </c>
      <c r="C63" s="165"/>
      <c r="D63" s="165"/>
      <c r="E63" s="283"/>
      <c r="F63" s="165"/>
    </row>
    <row r="64" spans="1:6">
      <c r="A64" s="235"/>
      <c r="B64" s="329" t="s">
        <v>255</v>
      </c>
      <c r="C64" s="165"/>
      <c r="D64" s="165"/>
      <c r="E64" s="283"/>
      <c r="F64" s="165"/>
    </row>
    <row r="65" spans="1:6">
      <c r="A65" s="235"/>
      <c r="B65" s="193"/>
      <c r="C65" s="165"/>
      <c r="D65" s="165"/>
      <c r="E65" s="283"/>
      <c r="F65" s="165"/>
    </row>
    <row r="66" spans="1:6" ht="50.25" customHeight="1">
      <c r="A66" s="229">
        <v>25</v>
      </c>
      <c r="B66" s="204" t="s">
        <v>256</v>
      </c>
      <c r="C66" s="143" t="s">
        <v>126</v>
      </c>
      <c r="D66" s="143">
        <v>291</v>
      </c>
      <c r="E66" s="308"/>
      <c r="F66" s="185">
        <f>ROUND(D66*ROUND(E66,2),2)</f>
        <v>0</v>
      </c>
    </row>
    <row r="67" spans="1:6">
      <c r="A67" s="229"/>
      <c r="B67" s="204"/>
      <c r="C67" s="143"/>
      <c r="D67" s="143"/>
      <c r="E67" s="308"/>
      <c r="F67" s="185"/>
    </row>
    <row r="68" spans="1:6" ht="99.75" customHeight="1">
      <c r="A68" s="229">
        <v>26</v>
      </c>
      <c r="B68" s="193" t="s">
        <v>257</v>
      </c>
      <c r="C68" s="143" t="s">
        <v>126</v>
      </c>
      <c r="D68" s="143">
        <v>6</v>
      </c>
      <c r="E68" s="308"/>
      <c r="F68" s="185">
        <f t="shared" ref="F68:F130" si="1">ROUND(D68*ROUND(E68,2),2)</f>
        <v>0</v>
      </c>
    </row>
    <row r="69" spans="1:6">
      <c r="A69" s="229"/>
      <c r="B69" s="204"/>
      <c r="C69" s="143"/>
      <c r="D69" s="143"/>
      <c r="E69" s="308"/>
      <c r="F69" s="185"/>
    </row>
    <row r="70" spans="1:6" ht="17.25">
      <c r="A70" s="229">
        <v>27</v>
      </c>
      <c r="B70" s="204" t="s">
        <v>258</v>
      </c>
      <c r="C70" s="143" t="s">
        <v>126</v>
      </c>
      <c r="D70" s="143">
        <v>18</v>
      </c>
      <c r="E70" s="308"/>
      <c r="F70" s="185">
        <f t="shared" si="1"/>
        <v>0</v>
      </c>
    </row>
    <row r="71" spans="1:6">
      <c r="A71" s="229"/>
      <c r="B71" s="204"/>
      <c r="C71" s="143"/>
      <c r="D71" s="143"/>
      <c r="E71" s="308"/>
      <c r="F71" s="185"/>
    </row>
    <row r="72" spans="1:6" ht="33.75" customHeight="1">
      <c r="A72" s="229">
        <v>28</v>
      </c>
      <c r="B72" s="204" t="s">
        <v>259</v>
      </c>
      <c r="C72" s="143" t="s">
        <v>126</v>
      </c>
      <c r="D72" s="143">
        <v>9</v>
      </c>
      <c r="E72" s="308"/>
      <c r="F72" s="185">
        <f t="shared" si="1"/>
        <v>0</v>
      </c>
    </row>
    <row r="73" spans="1:6">
      <c r="A73" s="235"/>
      <c r="B73" s="193"/>
      <c r="C73" s="143"/>
      <c r="D73" s="143"/>
      <c r="E73" s="308"/>
      <c r="F73" s="185"/>
    </row>
    <row r="74" spans="1:6">
      <c r="A74" s="235"/>
      <c r="B74" s="193"/>
      <c r="C74" s="228"/>
      <c r="D74" s="143"/>
      <c r="E74" s="308"/>
      <c r="F74" s="185"/>
    </row>
    <row r="75" spans="1:6">
      <c r="A75" s="235"/>
      <c r="B75" s="327" t="s">
        <v>260</v>
      </c>
      <c r="C75" s="228"/>
      <c r="D75" s="143"/>
      <c r="E75" s="308"/>
      <c r="F75" s="185"/>
    </row>
    <row r="76" spans="1:6">
      <c r="A76" s="235"/>
      <c r="B76" s="327" t="s">
        <v>261</v>
      </c>
      <c r="C76" s="228"/>
      <c r="D76" s="143"/>
      <c r="E76" s="308"/>
      <c r="F76" s="185"/>
    </row>
    <row r="77" spans="1:6">
      <c r="A77" s="235"/>
      <c r="B77" s="327"/>
      <c r="C77" s="228"/>
      <c r="D77" s="143"/>
      <c r="E77" s="308"/>
      <c r="F77" s="185"/>
    </row>
    <row r="78" spans="1:6">
      <c r="A78" s="179">
        <v>29</v>
      </c>
      <c r="B78" s="204" t="s">
        <v>262</v>
      </c>
      <c r="C78" s="330" t="s">
        <v>136</v>
      </c>
      <c r="D78" s="143">
        <v>2</v>
      </c>
      <c r="E78" s="308"/>
      <c r="F78" s="185">
        <f t="shared" si="1"/>
        <v>0</v>
      </c>
    </row>
    <row r="79" spans="1:6">
      <c r="A79" s="235"/>
      <c r="B79" s="327"/>
      <c r="C79" s="228"/>
      <c r="D79" s="143"/>
      <c r="E79" s="308"/>
      <c r="F79" s="185"/>
    </row>
    <row r="80" spans="1:6">
      <c r="A80" s="229">
        <v>30</v>
      </c>
      <c r="B80" s="204" t="s">
        <v>263</v>
      </c>
      <c r="C80" s="330" t="s">
        <v>136</v>
      </c>
      <c r="D80" s="143">
        <v>20</v>
      </c>
      <c r="E80" s="308"/>
      <c r="F80" s="185">
        <f t="shared" si="1"/>
        <v>0</v>
      </c>
    </row>
    <row r="81" spans="1:6">
      <c r="A81" s="229"/>
      <c r="B81" s="204"/>
      <c r="C81" s="330"/>
      <c r="D81" s="143"/>
      <c r="E81" s="308"/>
      <c r="F81" s="185"/>
    </row>
    <row r="82" spans="1:6">
      <c r="A82" s="229">
        <v>31</v>
      </c>
      <c r="B82" s="204" t="s">
        <v>264</v>
      </c>
      <c r="C82" s="330" t="s">
        <v>136</v>
      </c>
      <c r="D82" s="143">
        <v>2</v>
      </c>
      <c r="E82" s="308"/>
      <c r="F82" s="185">
        <f t="shared" si="1"/>
        <v>0</v>
      </c>
    </row>
    <row r="83" spans="1:6">
      <c r="A83" s="235"/>
      <c r="B83" s="193"/>
      <c r="C83" s="228"/>
      <c r="D83" s="143"/>
      <c r="E83" s="308"/>
      <c r="F83" s="185"/>
    </row>
    <row r="84" spans="1:6">
      <c r="A84" s="229">
        <v>32</v>
      </c>
      <c r="B84" s="204" t="s">
        <v>265</v>
      </c>
      <c r="C84" s="330" t="s">
        <v>136</v>
      </c>
      <c r="D84" s="143">
        <v>3</v>
      </c>
      <c r="E84" s="308"/>
      <c r="F84" s="185">
        <f t="shared" si="1"/>
        <v>0</v>
      </c>
    </row>
    <row r="85" spans="1:6">
      <c r="A85" s="229"/>
      <c r="B85" s="204"/>
      <c r="C85" s="330"/>
      <c r="D85" s="143"/>
      <c r="E85" s="308"/>
      <c r="F85" s="185"/>
    </row>
    <row r="86" spans="1:6">
      <c r="A86" s="229">
        <v>33</v>
      </c>
      <c r="B86" s="204" t="s">
        <v>266</v>
      </c>
      <c r="C86" s="330" t="s">
        <v>136</v>
      </c>
      <c r="D86" s="143">
        <v>4</v>
      </c>
      <c r="E86" s="308"/>
      <c r="F86" s="185">
        <f t="shared" si="1"/>
        <v>0</v>
      </c>
    </row>
    <row r="87" spans="1:6">
      <c r="A87" s="235"/>
      <c r="B87" s="193"/>
      <c r="C87" s="228"/>
      <c r="D87" s="143"/>
      <c r="E87" s="308"/>
      <c r="F87" s="185"/>
    </row>
    <row r="88" spans="1:6">
      <c r="A88" s="229">
        <v>34</v>
      </c>
      <c r="B88" s="204" t="s">
        <v>267</v>
      </c>
      <c r="C88" s="330" t="s">
        <v>136</v>
      </c>
      <c r="D88" s="143">
        <v>3</v>
      </c>
      <c r="E88" s="308"/>
      <c r="F88" s="185">
        <f t="shared" si="1"/>
        <v>0</v>
      </c>
    </row>
    <row r="89" spans="1:6">
      <c r="A89" s="235"/>
      <c r="B89" s="193"/>
      <c r="C89" s="228"/>
      <c r="D89" s="143"/>
      <c r="E89" s="308"/>
      <c r="F89" s="185"/>
    </row>
    <row r="90" spans="1:6">
      <c r="A90" s="229">
        <v>35</v>
      </c>
      <c r="B90" s="204" t="s">
        <v>268</v>
      </c>
      <c r="C90" s="330" t="s">
        <v>136</v>
      </c>
      <c r="D90" s="143">
        <v>3</v>
      </c>
      <c r="E90" s="308"/>
      <c r="F90" s="185">
        <f t="shared" si="1"/>
        <v>0</v>
      </c>
    </row>
    <row r="91" spans="1:6">
      <c r="A91" s="235"/>
      <c r="B91" s="193"/>
      <c r="C91" s="228"/>
      <c r="D91" s="143"/>
      <c r="E91" s="308"/>
      <c r="F91" s="185"/>
    </row>
    <row r="92" spans="1:6">
      <c r="A92" s="229">
        <v>36</v>
      </c>
      <c r="B92" s="204" t="s">
        <v>269</v>
      </c>
      <c r="C92" s="330" t="s">
        <v>136</v>
      </c>
      <c r="D92" s="143">
        <v>1</v>
      </c>
      <c r="E92" s="308"/>
      <c r="F92" s="185">
        <f t="shared" si="1"/>
        <v>0</v>
      </c>
    </row>
    <row r="93" spans="1:6">
      <c r="A93" s="235"/>
      <c r="B93" s="193"/>
      <c r="C93" s="228"/>
      <c r="D93" s="143"/>
      <c r="E93" s="308"/>
      <c r="F93" s="185"/>
    </row>
    <row r="94" spans="1:6">
      <c r="A94" s="229">
        <v>37</v>
      </c>
      <c r="B94" s="204" t="s">
        <v>270</v>
      </c>
      <c r="C94" s="330" t="s">
        <v>136</v>
      </c>
      <c r="D94" s="143">
        <v>4</v>
      </c>
      <c r="E94" s="308"/>
      <c r="F94" s="185">
        <f t="shared" si="1"/>
        <v>0</v>
      </c>
    </row>
    <row r="95" spans="1:6">
      <c r="A95" s="235"/>
      <c r="B95" s="193"/>
      <c r="C95" s="228"/>
      <c r="D95" s="143"/>
      <c r="E95" s="308"/>
      <c r="F95" s="185"/>
    </row>
    <row r="96" spans="1:6">
      <c r="A96" s="229">
        <v>38</v>
      </c>
      <c r="B96" s="204" t="s">
        <v>271</v>
      </c>
      <c r="C96" s="330" t="s">
        <v>136</v>
      </c>
      <c r="D96" s="143">
        <v>7</v>
      </c>
      <c r="E96" s="308"/>
      <c r="F96" s="185">
        <f t="shared" si="1"/>
        <v>0</v>
      </c>
    </row>
    <row r="97" spans="1:6">
      <c r="A97" s="229"/>
      <c r="B97" s="204"/>
      <c r="C97" s="330"/>
      <c r="D97" s="143"/>
      <c r="E97" s="308"/>
      <c r="F97" s="185"/>
    </row>
    <row r="98" spans="1:6">
      <c r="A98" s="229">
        <v>39</v>
      </c>
      <c r="B98" s="204" t="s">
        <v>272</v>
      </c>
      <c r="C98" s="330" t="s">
        <v>136</v>
      </c>
      <c r="D98" s="143">
        <v>2</v>
      </c>
      <c r="E98" s="308"/>
      <c r="F98" s="185">
        <f t="shared" si="1"/>
        <v>0</v>
      </c>
    </row>
    <row r="99" spans="1:6">
      <c r="A99" s="229"/>
      <c r="B99" s="204"/>
      <c r="C99" s="330"/>
      <c r="D99" s="143"/>
      <c r="E99" s="308"/>
      <c r="F99" s="185"/>
    </row>
    <row r="100" spans="1:6">
      <c r="A100" s="229">
        <v>40</v>
      </c>
      <c r="B100" s="204" t="s">
        <v>273</v>
      </c>
      <c r="C100" s="330" t="s">
        <v>136</v>
      </c>
      <c r="D100" s="143">
        <v>3</v>
      </c>
      <c r="E100" s="308"/>
      <c r="F100" s="185">
        <f t="shared" si="1"/>
        <v>0</v>
      </c>
    </row>
    <row r="101" spans="1:6">
      <c r="A101" s="235"/>
      <c r="B101" s="193"/>
      <c r="C101" s="228"/>
      <c r="D101" s="143"/>
      <c r="E101" s="308"/>
      <c r="F101" s="185"/>
    </row>
    <row r="102" spans="1:6">
      <c r="A102" s="229">
        <v>41</v>
      </c>
      <c r="B102" s="204" t="s">
        <v>274</v>
      </c>
      <c r="C102" s="330" t="s">
        <v>136</v>
      </c>
      <c r="D102" s="143">
        <v>3</v>
      </c>
      <c r="E102" s="308"/>
      <c r="F102" s="185">
        <f t="shared" si="1"/>
        <v>0</v>
      </c>
    </row>
    <row r="103" spans="1:6">
      <c r="A103" s="229"/>
      <c r="B103" s="204"/>
      <c r="C103" s="330"/>
      <c r="D103" s="143"/>
      <c r="E103" s="308"/>
      <c r="F103" s="185"/>
    </row>
    <row r="104" spans="1:6">
      <c r="A104" s="229">
        <v>42</v>
      </c>
      <c r="B104" s="204" t="s">
        <v>275</v>
      </c>
      <c r="C104" s="330" t="s">
        <v>136</v>
      </c>
      <c r="D104" s="143">
        <v>2</v>
      </c>
      <c r="E104" s="308"/>
      <c r="F104" s="185">
        <f t="shared" si="1"/>
        <v>0</v>
      </c>
    </row>
    <row r="105" spans="1:6">
      <c r="A105" s="229"/>
      <c r="B105" s="204"/>
      <c r="C105" s="330"/>
      <c r="D105" s="143"/>
      <c r="E105" s="308"/>
      <c r="F105" s="185"/>
    </row>
    <row r="106" spans="1:6">
      <c r="A106" s="229">
        <v>43</v>
      </c>
      <c r="B106" s="204" t="s">
        <v>276</v>
      </c>
      <c r="C106" s="330" t="s">
        <v>136</v>
      </c>
      <c r="D106" s="143">
        <v>1</v>
      </c>
      <c r="E106" s="308"/>
      <c r="F106" s="185">
        <f t="shared" si="1"/>
        <v>0</v>
      </c>
    </row>
    <row r="107" spans="1:6">
      <c r="A107" s="235"/>
      <c r="B107" s="193"/>
      <c r="C107" s="228"/>
      <c r="D107" s="143"/>
      <c r="E107" s="308"/>
      <c r="F107" s="185"/>
    </row>
    <row r="108" spans="1:6">
      <c r="A108" s="229">
        <v>44</v>
      </c>
      <c r="B108" s="204" t="s">
        <v>277</v>
      </c>
      <c r="C108" s="330" t="s">
        <v>136</v>
      </c>
      <c r="D108" s="143">
        <v>6</v>
      </c>
      <c r="E108" s="308"/>
      <c r="F108" s="185">
        <f t="shared" si="1"/>
        <v>0</v>
      </c>
    </row>
    <row r="109" spans="1:6">
      <c r="A109" s="229"/>
      <c r="B109" s="204"/>
      <c r="C109" s="330"/>
      <c r="D109" s="143"/>
      <c r="E109" s="308"/>
      <c r="F109" s="185"/>
    </row>
    <row r="110" spans="1:6">
      <c r="A110" s="229">
        <v>45</v>
      </c>
      <c r="B110" s="204" t="s">
        <v>278</v>
      </c>
      <c r="C110" s="330" t="s">
        <v>136</v>
      </c>
      <c r="D110" s="143">
        <v>2</v>
      </c>
      <c r="E110" s="308"/>
      <c r="F110" s="185">
        <f t="shared" si="1"/>
        <v>0</v>
      </c>
    </row>
    <row r="111" spans="1:6">
      <c r="A111" s="235"/>
      <c r="B111" s="193"/>
      <c r="C111" s="228"/>
      <c r="D111" s="143"/>
      <c r="E111" s="308"/>
      <c r="F111" s="185"/>
    </row>
    <row r="112" spans="1:6">
      <c r="A112" s="229">
        <v>46</v>
      </c>
      <c r="B112" s="204" t="s">
        <v>279</v>
      </c>
      <c r="C112" s="330" t="s">
        <v>136</v>
      </c>
      <c r="D112" s="143">
        <v>1</v>
      </c>
      <c r="E112" s="308"/>
      <c r="F112" s="185">
        <f t="shared" si="1"/>
        <v>0</v>
      </c>
    </row>
    <row r="113" spans="1:6">
      <c r="A113" s="229"/>
      <c r="B113" s="204"/>
      <c r="C113" s="330"/>
      <c r="D113" s="143"/>
      <c r="E113" s="308"/>
      <c r="F113" s="185"/>
    </row>
    <row r="114" spans="1:6">
      <c r="A114" s="229">
        <v>47</v>
      </c>
      <c r="B114" s="206" t="s">
        <v>280</v>
      </c>
      <c r="C114" s="331" t="s">
        <v>136</v>
      </c>
      <c r="D114" s="332">
        <v>2</v>
      </c>
      <c r="E114" s="308"/>
      <c r="F114" s="185">
        <f t="shared" si="1"/>
        <v>0</v>
      </c>
    </row>
    <row r="115" spans="1:6">
      <c r="A115" s="229"/>
      <c r="B115" s="206"/>
      <c r="C115" s="331"/>
      <c r="D115" s="332"/>
      <c r="E115" s="308"/>
      <c r="F115" s="185"/>
    </row>
    <row r="116" spans="1:6">
      <c r="A116" s="229">
        <v>48</v>
      </c>
      <c r="B116" s="206" t="s">
        <v>281</v>
      </c>
      <c r="C116" s="331" t="s">
        <v>136</v>
      </c>
      <c r="D116" s="332">
        <v>9</v>
      </c>
      <c r="E116" s="308"/>
      <c r="F116" s="185">
        <f t="shared" si="1"/>
        <v>0</v>
      </c>
    </row>
    <row r="117" spans="1:6">
      <c r="A117" s="229"/>
      <c r="B117" s="206"/>
      <c r="C117" s="331"/>
      <c r="D117" s="332"/>
      <c r="E117" s="308"/>
      <c r="F117" s="185"/>
    </row>
    <row r="118" spans="1:6">
      <c r="A118" s="229">
        <v>49</v>
      </c>
      <c r="B118" s="206" t="s">
        <v>282</v>
      </c>
      <c r="C118" s="331" t="s">
        <v>136</v>
      </c>
      <c r="D118" s="332">
        <v>1</v>
      </c>
      <c r="E118" s="308"/>
      <c r="F118" s="185">
        <f t="shared" si="1"/>
        <v>0</v>
      </c>
    </row>
    <row r="119" spans="1:6">
      <c r="A119" s="229"/>
      <c r="B119" s="206"/>
      <c r="C119" s="331"/>
      <c r="D119" s="332"/>
      <c r="E119" s="308"/>
      <c r="F119" s="185"/>
    </row>
    <row r="120" spans="1:6">
      <c r="A120" s="229">
        <v>50</v>
      </c>
      <c r="B120" s="206" t="s">
        <v>283</v>
      </c>
      <c r="C120" s="330" t="s">
        <v>136</v>
      </c>
      <c r="D120" s="143">
        <v>2</v>
      </c>
      <c r="E120" s="308"/>
      <c r="F120" s="185">
        <f t="shared" si="1"/>
        <v>0</v>
      </c>
    </row>
    <row r="121" spans="1:6">
      <c r="A121" s="229"/>
      <c r="B121" s="206"/>
      <c r="C121" s="331"/>
      <c r="D121" s="332"/>
      <c r="E121" s="308"/>
      <c r="F121" s="185"/>
    </row>
    <row r="122" spans="1:6">
      <c r="A122" s="229">
        <v>51</v>
      </c>
      <c r="B122" s="204" t="s">
        <v>284</v>
      </c>
      <c r="C122" s="330" t="s">
        <v>136</v>
      </c>
      <c r="D122" s="143">
        <v>1</v>
      </c>
      <c r="E122" s="308"/>
      <c r="F122" s="185">
        <f t="shared" si="1"/>
        <v>0</v>
      </c>
    </row>
    <row r="123" spans="1:6">
      <c r="A123" s="229"/>
      <c r="B123" s="204"/>
      <c r="C123" s="330"/>
      <c r="D123" s="143"/>
      <c r="E123" s="308"/>
      <c r="F123" s="185"/>
    </row>
    <row r="124" spans="1:6">
      <c r="A124" s="229">
        <v>52</v>
      </c>
      <c r="B124" s="204" t="s">
        <v>285</v>
      </c>
      <c r="C124" s="330" t="s">
        <v>136</v>
      </c>
      <c r="D124" s="143">
        <v>5</v>
      </c>
      <c r="E124" s="308"/>
      <c r="F124" s="185">
        <f t="shared" si="1"/>
        <v>0</v>
      </c>
    </row>
    <row r="125" spans="1:6">
      <c r="A125" s="235"/>
      <c r="B125" s="193"/>
      <c r="C125" s="228"/>
      <c r="D125" s="143"/>
      <c r="E125" s="308"/>
      <c r="F125" s="185"/>
    </row>
    <row r="126" spans="1:6" ht="30">
      <c r="A126" s="229">
        <v>53</v>
      </c>
      <c r="B126" s="204" t="s">
        <v>286</v>
      </c>
      <c r="C126" s="330" t="s">
        <v>136</v>
      </c>
      <c r="D126" s="143">
        <v>2</v>
      </c>
      <c r="E126" s="308"/>
      <c r="F126" s="185">
        <f t="shared" si="1"/>
        <v>0</v>
      </c>
    </row>
    <row r="127" spans="1:6">
      <c r="A127" s="235"/>
      <c r="B127" s="193"/>
      <c r="C127" s="228"/>
      <c r="D127" s="143"/>
      <c r="E127" s="308"/>
      <c r="F127" s="185"/>
    </row>
    <row r="128" spans="1:6" ht="30">
      <c r="A128" s="229">
        <v>54</v>
      </c>
      <c r="B128" s="204" t="s">
        <v>287</v>
      </c>
      <c r="C128" s="330" t="s">
        <v>136</v>
      </c>
      <c r="D128" s="143">
        <v>2</v>
      </c>
      <c r="E128" s="308"/>
      <c r="F128" s="185">
        <f t="shared" si="1"/>
        <v>0</v>
      </c>
    </row>
    <row r="129" spans="1:6">
      <c r="A129" s="235"/>
      <c r="B129" s="193"/>
      <c r="C129" s="228"/>
      <c r="D129" s="143"/>
      <c r="E129" s="308"/>
      <c r="F129" s="185"/>
    </row>
    <row r="130" spans="1:6">
      <c r="A130" s="229">
        <v>55</v>
      </c>
      <c r="B130" s="204" t="s">
        <v>288</v>
      </c>
      <c r="C130" s="330" t="s">
        <v>136</v>
      </c>
      <c r="D130" s="143">
        <v>12</v>
      </c>
      <c r="E130" s="308"/>
      <c r="F130" s="185">
        <f t="shared" si="1"/>
        <v>0</v>
      </c>
    </row>
    <row r="131" spans="1:6">
      <c r="A131" s="229"/>
      <c r="B131" s="204"/>
      <c r="C131" s="330"/>
      <c r="D131" s="143"/>
      <c r="E131" s="308"/>
      <c r="F131" s="185"/>
    </row>
    <row r="132" spans="1:6">
      <c r="A132" s="229">
        <v>56</v>
      </c>
      <c r="B132" s="204" t="s">
        <v>289</v>
      </c>
      <c r="C132" s="330" t="s">
        <v>136</v>
      </c>
      <c r="D132" s="143">
        <v>2</v>
      </c>
      <c r="E132" s="308"/>
      <c r="F132" s="185">
        <f t="shared" ref="F132:F147" si="2">ROUND(D132*ROUND(E132,2),2)</f>
        <v>0</v>
      </c>
    </row>
    <row r="133" spans="1:6">
      <c r="A133" s="229"/>
      <c r="B133" s="204"/>
      <c r="C133" s="330"/>
      <c r="D133" s="143"/>
      <c r="E133" s="308"/>
      <c r="F133" s="185"/>
    </row>
    <row r="134" spans="1:6" ht="15" customHeight="1">
      <c r="A134" s="235"/>
      <c r="B134" s="193"/>
      <c r="C134" s="228"/>
      <c r="D134" s="143"/>
      <c r="E134" s="308"/>
      <c r="F134" s="185"/>
    </row>
    <row r="135" spans="1:6">
      <c r="A135" s="235"/>
      <c r="B135" s="327" t="s">
        <v>290</v>
      </c>
      <c r="C135" s="228"/>
      <c r="D135" s="143"/>
      <c r="E135" s="308"/>
      <c r="F135" s="185"/>
    </row>
    <row r="136" spans="1:6">
      <c r="A136" s="235"/>
      <c r="B136" s="327"/>
      <c r="C136" s="228"/>
      <c r="D136" s="143"/>
      <c r="E136" s="308"/>
      <c r="F136" s="185"/>
    </row>
    <row r="137" spans="1:6" ht="45">
      <c r="A137" s="229">
        <v>57</v>
      </c>
      <c r="B137" s="193" t="s">
        <v>291</v>
      </c>
      <c r="C137" s="330" t="s">
        <v>136</v>
      </c>
      <c r="D137" s="143">
        <v>2</v>
      </c>
      <c r="E137" s="308"/>
      <c r="F137" s="185">
        <f t="shared" si="2"/>
        <v>0</v>
      </c>
    </row>
    <row r="138" spans="1:6" ht="15" customHeight="1">
      <c r="A138" s="235"/>
      <c r="B138" s="193"/>
      <c r="C138" s="228"/>
      <c r="D138" s="143"/>
      <c r="E138" s="308"/>
      <c r="F138" s="185"/>
    </row>
    <row r="139" spans="1:6" ht="29.25">
      <c r="A139" s="229">
        <v>58</v>
      </c>
      <c r="B139" s="204" t="s">
        <v>292</v>
      </c>
      <c r="C139" s="330" t="s">
        <v>136</v>
      </c>
      <c r="D139" s="143">
        <v>3</v>
      </c>
      <c r="E139" s="308"/>
      <c r="F139" s="185">
        <f t="shared" si="2"/>
        <v>0</v>
      </c>
    </row>
    <row r="140" spans="1:6">
      <c r="A140" s="229"/>
      <c r="B140" s="204"/>
      <c r="C140" s="330"/>
      <c r="D140" s="143"/>
      <c r="E140" s="308"/>
      <c r="F140" s="185"/>
    </row>
    <row r="141" spans="1:6" ht="36.75" customHeight="1">
      <c r="A141" s="229">
        <v>59</v>
      </c>
      <c r="B141" s="204" t="s">
        <v>293</v>
      </c>
      <c r="C141" s="330" t="s">
        <v>136</v>
      </c>
      <c r="D141" s="143">
        <v>3</v>
      </c>
      <c r="E141" s="308"/>
      <c r="F141" s="185">
        <f t="shared" si="2"/>
        <v>0</v>
      </c>
    </row>
    <row r="142" spans="1:6">
      <c r="A142" s="235"/>
      <c r="B142" s="193"/>
      <c r="C142" s="330"/>
      <c r="D142" s="143"/>
      <c r="E142" s="308"/>
      <c r="F142" s="185"/>
    </row>
    <row r="143" spans="1:6">
      <c r="A143" s="229">
        <v>60</v>
      </c>
      <c r="B143" s="204" t="s">
        <v>294</v>
      </c>
      <c r="C143" s="330" t="s">
        <v>136</v>
      </c>
      <c r="D143" s="143">
        <v>6</v>
      </c>
      <c r="E143" s="308"/>
      <c r="F143" s="185">
        <f t="shared" si="2"/>
        <v>0</v>
      </c>
    </row>
    <row r="144" spans="1:6">
      <c r="A144" s="229"/>
      <c r="B144" s="204"/>
      <c r="C144" s="330"/>
      <c r="D144" s="143"/>
      <c r="E144" s="308"/>
      <c r="F144" s="185"/>
    </row>
    <row r="145" spans="1:6">
      <c r="A145" s="229">
        <v>61</v>
      </c>
      <c r="B145" s="204" t="s">
        <v>295</v>
      </c>
      <c r="C145" s="330" t="s">
        <v>136</v>
      </c>
      <c r="D145" s="143">
        <v>2</v>
      </c>
      <c r="E145" s="308"/>
      <c r="F145" s="185">
        <f t="shared" si="2"/>
        <v>0</v>
      </c>
    </row>
    <row r="146" spans="1:6">
      <c r="A146" s="235"/>
      <c r="B146" s="193"/>
      <c r="C146" s="330"/>
      <c r="D146" s="143"/>
      <c r="E146" s="308"/>
      <c r="F146" s="185"/>
    </row>
    <row r="147" spans="1:6">
      <c r="A147" s="229">
        <v>62</v>
      </c>
      <c r="B147" s="204" t="s">
        <v>296</v>
      </c>
      <c r="C147" s="330" t="s">
        <v>136</v>
      </c>
      <c r="D147" s="143">
        <v>5</v>
      </c>
      <c r="E147" s="308"/>
      <c r="F147" s="185">
        <f t="shared" si="2"/>
        <v>0</v>
      </c>
    </row>
    <row r="148" spans="1:6">
      <c r="A148" s="229"/>
      <c r="B148" s="204"/>
      <c r="C148" s="330"/>
      <c r="D148" s="143"/>
      <c r="E148" s="308"/>
      <c r="F148" s="185"/>
    </row>
    <row r="149" spans="1:6" ht="30">
      <c r="A149" s="229">
        <v>63</v>
      </c>
      <c r="B149" s="204" t="s">
        <v>297</v>
      </c>
      <c r="C149" s="330" t="s">
        <v>136</v>
      </c>
      <c r="D149" s="143">
        <v>2</v>
      </c>
      <c r="E149" s="308"/>
      <c r="F149" s="185">
        <f>ROUND(D149*ROUND(E149,2),2)</f>
        <v>0</v>
      </c>
    </row>
    <row r="150" spans="1:6">
      <c r="A150" s="235"/>
      <c r="B150" s="193"/>
      <c r="C150" s="330"/>
      <c r="D150" s="143"/>
      <c r="E150" s="280"/>
      <c r="F150" s="185"/>
    </row>
    <row r="151" spans="1:6" ht="15" customHeight="1">
      <c r="A151" s="235"/>
      <c r="B151" s="165"/>
      <c r="C151" s="165"/>
      <c r="D151" s="165"/>
      <c r="E151" s="287" t="s">
        <v>359</v>
      </c>
      <c r="F151" s="328">
        <f>SUM(F66:F150)</f>
        <v>0</v>
      </c>
    </row>
    <row r="152" spans="1:6" ht="14.25" customHeight="1" thickBot="1">
      <c r="A152" s="235"/>
      <c r="B152" s="165"/>
      <c r="C152" s="165"/>
      <c r="D152" s="165"/>
      <c r="E152" s="283"/>
      <c r="F152" s="185"/>
    </row>
    <row r="153" spans="1:6" ht="15" customHeight="1" thickBot="1">
      <c r="A153" s="322" t="s">
        <v>159</v>
      </c>
      <c r="B153" s="333" t="s">
        <v>298</v>
      </c>
      <c r="C153" s="324"/>
      <c r="D153" s="324"/>
      <c r="E153" s="288"/>
      <c r="F153" s="334"/>
    </row>
    <row r="154" spans="1:6" ht="26.25" customHeight="1">
      <c r="A154" s="235"/>
      <c r="B154" s="193"/>
      <c r="C154" s="335"/>
      <c r="D154" s="165"/>
      <c r="E154" s="283"/>
      <c r="F154" s="185"/>
    </row>
    <row r="155" spans="1:6" ht="33" customHeight="1">
      <c r="A155" s="229">
        <v>64</v>
      </c>
      <c r="B155" s="204" t="s">
        <v>299</v>
      </c>
      <c r="C155" s="192" t="s">
        <v>136</v>
      </c>
      <c r="D155" s="194">
        <f>SUM(D78:D149)</f>
        <v>130</v>
      </c>
      <c r="E155" s="308"/>
      <c r="F155" s="185">
        <f>ROUND(D155*ROUND(E155,2),2)</f>
        <v>0</v>
      </c>
    </row>
    <row r="156" spans="1:6" ht="15" customHeight="1">
      <c r="A156" s="235"/>
      <c r="B156" s="193"/>
      <c r="C156" s="192"/>
      <c r="D156" s="194"/>
      <c r="E156" s="308"/>
      <c r="F156" s="185"/>
    </row>
    <row r="157" spans="1:6" ht="35.25" customHeight="1">
      <c r="A157" s="229">
        <v>65</v>
      </c>
      <c r="B157" s="204" t="s">
        <v>300</v>
      </c>
      <c r="C157" s="192" t="s">
        <v>126</v>
      </c>
      <c r="D157" s="194">
        <f>D66</f>
        <v>291</v>
      </c>
      <c r="E157" s="308"/>
      <c r="F157" s="185">
        <f t="shared" ref="F157:F185" si="3">ROUND(D157*ROUND(E157,2),2)</f>
        <v>0</v>
      </c>
    </row>
    <row r="158" spans="1:6" ht="15" customHeight="1">
      <c r="A158" s="235"/>
      <c r="B158" s="193"/>
      <c r="C158" s="192"/>
      <c r="D158" s="194"/>
      <c r="E158" s="308"/>
      <c r="F158" s="185"/>
    </row>
    <row r="159" spans="1:6" ht="15" customHeight="1">
      <c r="A159" s="229">
        <v>66</v>
      </c>
      <c r="B159" s="204" t="s">
        <v>301</v>
      </c>
      <c r="C159" s="192" t="s">
        <v>126</v>
      </c>
      <c r="D159" s="194">
        <f>D70+D72</f>
        <v>27</v>
      </c>
      <c r="E159" s="308"/>
      <c r="F159" s="185">
        <f t="shared" si="3"/>
        <v>0</v>
      </c>
    </row>
    <row r="160" spans="1:6" ht="15" customHeight="1">
      <c r="A160" s="235"/>
      <c r="B160" s="193"/>
      <c r="C160" s="192"/>
      <c r="D160" s="194"/>
      <c r="E160" s="308"/>
      <c r="F160" s="185"/>
    </row>
    <row r="161" spans="1:6" ht="15" customHeight="1">
      <c r="A161" s="229">
        <v>67</v>
      </c>
      <c r="B161" s="204" t="s">
        <v>302</v>
      </c>
      <c r="C161" s="192" t="s">
        <v>136</v>
      </c>
      <c r="D161" s="194">
        <f>SUM(D78:D132)</f>
        <v>107</v>
      </c>
      <c r="E161" s="308"/>
      <c r="F161" s="185">
        <f t="shared" si="3"/>
        <v>0</v>
      </c>
    </row>
    <row r="162" spans="1:6" ht="15" customHeight="1">
      <c r="A162" s="235"/>
      <c r="B162" s="193"/>
      <c r="C162" s="192"/>
      <c r="D162" s="165"/>
      <c r="E162" s="308"/>
      <c r="F162" s="185"/>
    </row>
    <row r="163" spans="1:6" ht="37.5" customHeight="1">
      <c r="A163" s="229">
        <v>68</v>
      </c>
      <c r="B163" s="204" t="s">
        <v>303</v>
      </c>
      <c r="C163" s="192"/>
      <c r="D163" s="165"/>
      <c r="E163" s="308"/>
      <c r="F163" s="185"/>
    </row>
    <row r="164" spans="1:6" ht="15" customHeight="1">
      <c r="A164" s="235"/>
      <c r="B164" s="193"/>
      <c r="C164" s="192"/>
      <c r="D164" s="165"/>
      <c r="E164" s="308"/>
      <c r="F164" s="185"/>
    </row>
    <row r="165" spans="1:6" ht="15" customHeight="1">
      <c r="A165" s="235"/>
      <c r="B165" s="204" t="s">
        <v>304</v>
      </c>
      <c r="C165" s="192" t="s">
        <v>136</v>
      </c>
      <c r="D165" s="194">
        <f>D137</f>
        <v>2</v>
      </c>
      <c r="E165" s="308"/>
      <c r="F165" s="185">
        <f t="shared" si="3"/>
        <v>0</v>
      </c>
    </row>
    <row r="166" spans="1:6" ht="15" customHeight="1">
      <c r="A166" s="235"/>
      <c r="B166" s="193"/>
      <c r="C166" s="192"/>
      <c r="D166" s="194"/>
      <c r="E166" s="308"/>
      <c r="F166" s="185"/>
    </row>
    <row r="167" spans="1:6" ht="15" customHeight="1">
      <c r="A167" s="235"/>
      <c r="B167" s="204" t="s">
        <v>305</v>
      </c>
      <c r="C167" s="192" t="s">
        <v>136</v>
      </c>
      <c r="D167" s="194">
        <f>D139</f>
        <v>3</v>
      </c>
      <c r="E167" s="308"/>
      <c r="F167" s="185">
        <f t="shared" si="3"/>
        <v>0</v>
      </c>
    </row>
    <row r="168" spans="1:6" ht="15" customHeight="1">
      <c r="A168" s="235"/>
      <c r="B168" s="204"/>
      <c r="C168" s="192"/>
      <c r="D168" s="194"/>
      <c r="E168" s="308"/>
      <c r="F168" s="185"/>
    </row>
    <row r="169" spans="1:6" ht="15" customHeight="1">
      <c r="A169" s="235"/>
      <c r="B169" s="204" t="s">
        <v>306</v>
      </c>
      <c r="C169" s="192" t="s">
        <v>136</v>
      </c>
      <c r="D169" s="194">
        <f>D141</f>
        <v>3</v>
      </c>
      <c r="E169" s="308"/>
      <c r="F169" s="185">
        <f t="shared" si="3"/>
        <v>0</v>
      </c>
    </row>
    <row r="170" spans="1:6" ht="15" customHeight="1">
      <c r="A170" s="235"/>
      <c r="B170" s="193"/>
      <c r="C170" s="192"/>
      <c r="D170" s="194"/>
      <c r="E170" s="308"/>
      <c r="F170" s="185"/>
    </row>
    <row r="171" spans="1:6" ht="15" customHeight="1">
      <c r="A171" s="229">
        <v>69</v>
      </c>
      <c r="B171" s="204" t="s">
        <v>307</v>
      </c>
      <c r="C171" s="192"/>
      <c r="D171" s="165"/>
      <c r="E171" s="308"/>
      <c r="F171" s="185"/>
    </row>
    <row r="172" spans="1:6" ht="15" customHeight="1">
      <c r="A172" s="235"/>
      <c r="B172" s="193"/>
      <c r="C172" s="192"/>
      <c r="D172" s="194"/>
      <c r="E172" s="308"/>
      <c r="F172" s="185"/>
    </row>
    <row r="173" spans="1:6" ht="15" customHeight="1">
      <c r="A173" s="235"/>
      <c r="B173" s="204" t="s">
        <v>304</v>
      </c>
      <c r="C173" s="192" t="s">
        <v>136</v>
      </c>
      <c r="D173" s="194">
        <v>6</v>
      </c>
      <c r="E173" s="308"/>
      <c r="F173" s="185">
        <f t="shared" si="3"/>
        <v>0</v>
      </c>
    </row>
    <row r="174" spans="1:6" ht="15" customHeight="1">
      <c r="A174" s="235"/>
      <c r="B174" s="204"/>
      <c r="C174" s="192"/>
      <c r="D174" s="194"/>
      <c r="E174" s="308"/>
      <c r="F174" s="185"/>
    </row>
    <row r="175" spans="1:6" ht="15" customHeight="1">
      <c r="A175" s="235"/>
      <c r="B175" s="204" t="s">
        <v>308</v>
      </c>
      <c r="C175" s="192" t="s">
        <v>136</v>
      </c>
      <c r="D175" s="194">
        <v>2</v>
      </c>
      <c r="E175" s="308"/>
      <c r="F175" s="185">
        <f t="shared" si="3"/>
        <v>0</v>
      </c>
    </row>
    <row r="176" spans="1:6" ht="15" customHeight="1">
      <c r="A176" s="235"/>
      <c r="B176" s="193"/>
      <c r="C176" s="192"/>
      <c r="D176" s="194"/>
      <c r="E176" s="308"/>
      <c r="F176" s="185"/>
    </row>
    <row r="177" spans="1:6" ht="15" customHeight="1">
      <c r="A177" s="229">
        <v>70</v>
      </c>
      <c r="B177" s="204" t="s">
        <v>309</v>
      </c>
      <c r="C177" s="192" t="s">
        <v>136</v>
      </c>
      <c r="D177" s="194">
        <f>D147</f>
        <v>5</v>
      </c>
      <c r="E177" s="308"/>
      <c r="F177" s="185">
        <f t="shared" si="3"/>
        <v>0</v>
      </c>
    </row>
    <row r="178" spans="1:6" ht="15" customHeight="1">
      <c r="A178" s="229"/>
      <c r="B178" s="204"/>
      <c r="C178" s="192"/>
      <c r="D178" s="194"/>
      <c r="E178" s="308"/>
      <c r="F178" s="185"/>
    </row>
    <row r="179" spans="1:6" ht="15" customHeight="1">
      <c r="A179" s="229">
        <v>71</v>
      </c>
      <c r="B179" s="204" t="s">
        <v>310</v>
      </c>
      <c r="C179" s="192" t="s">
        <v>136</v>
      </c>
      <c r="D179" s="194">
        <v>2</v>
      </c>
      <c r="E179" s="308"/>
      <c r="F179" s="185">
        <f t="shared" si="3"/>
        <v>0</v>
      </c>
    </row>
    <row r="180" spans="1:6" ht="15" customHeight="1">
      <c r="A180" s="235"/>
      <c r="B180" s="193"/>
      <c r="C180" s="192"/>
      <c r="D180" s="165"/>
      <c r="E180" s="308"/>
      <c r="F180" s="185"/>
    </row>
    <row r="181" spans="1:6" ht="29.25" customHeight="1">
      <c r="A181" s="229">
        <v>72</v>
      </c>
      <c r="B181" s="204" t="s">
        <v>311</v>
      </c>
      <c r="C181" s="192" t="s">
        <v>126</v>
      </c>
      <c r="D181" s="194">
        <f>D66+D68+D70+D72</f>
        <v>324</v>
      </c>
      <c r="E181" s="308"/>
      <c r="F181" s="185">
        <f t="shared" si="3"/>
        <v>0</v>
      </c>
    </row>
    <row r="182" spans="1:6" ht="15" customHeight="1">
      <c r="A182" s="235"/>
      <c r="B182" s="193"/>
      <c r="C182" s="192"/>
      <c r="D182" s="194"/>
      <c r="E182" s="308"/>
      <c r="F182" s="185"/>
    </row>
    <row r="183" spans="1:6" ht="69" customHeight="1">
      <c r="A183" s="229">
        <v>73</v>
      </c>
      <c r="B183" s="204" t="s">
        <v>312</v>
      </c>
      <c r="C183" s="192" t="s">
        <v>126</v>
      </c>
      <c r="D183" s="194">
        <f>D181</f>
        <v>324</v>
      </c>
      <c r="E183" s="308"/>
      <c r="F183" s="185">
        <f t="shared" si="3"/>
        <v>0</v>
      </c>
    </row>
    <row r="184" spans="1:6" ht="15" customHeight="1">
      <c r="A184" s="235"/>
      <c r="B184" s="193"/>
      <c r="C184" s="192"/>
      <c r="D184" s="165"/>
      <c r="E184" s="308"/>
      <c r="F184" s="185"/>
    </row>
    <row r="185" spans="1:6" ht="15" customHeight="1">
      <c r="A185" s="229">
        <v>74</v>
      </c>
      <c r="B185" s="204" t="s">
        <v>313</v>
      </c>
      <c r="C185" s="192" t="s">
        <v>136</v>
      </c>
      <c r="D185" s="194">
        <v>10</v>
      </c>
      <c r="E185" s="308"/>
      <c r="F185" s="185">
        <f t="shared" si="3"/>
        <v>0</v>
      </c>
    </row>
    <row r="186" spans="1:6" ht="15" customHeight="1">
      <c r="A186" s="235"/>
      <c r="B186" s="193"/>
      <c r="C186" s="192"/>
      <c r="D186" s="165"/>
      <c r="E186" s="308"/>
      <c r="F186" s="185"/>
    </row>
    <row r="187" spans="1:6" ht="48" customHeight="1">
      <c r="A187" s="229">
        <v>75</v>
      </c>
      <c r="B187" s="204" t="s">
        <v>314</v>
      </c>
      <c r="C187" s="192" t="s">
        <v>126</v>
      </c>
      <c r="D187" s="194">
        <f>D183</f>
        <v>324</v>
      </c>
      <c r="E187" s="308"/>
      <c r="F187" s="185">
        <f>ROUND(D187*ROUND(E187,2),2)</f>
        <v>0</v>
      </c>
    </row>
    <row r="188" spans="1:6" ht="15" customHeight="1">
      <c r="A188" s="235"/>
      <c r="B188" s="193"/>
      <c r="C188" s="228"/>
      <c r="D188" s="165"/>
      <c r="E188" s="283"/>
      <c r="F188" s="165"/>
    </row>
    <row r="189" spans="1:6" ht="15" customHeight="1">
      <c r="A189" s="235"/>
      <c r="B189" s="193"/>
      <c r="C189" s="228"/>
      <c r="D189" s="165"/>
      <c r="E189" s="283"/>
      <c r="F189" s="165"/>
    </row>
    <row r="190" spans="1:6" ht="15" customHeight="1">
      <c r="A190" s="165"/>
      <c r="B190" s="193"/>
      <c r="C190" s="165"/>
      <c r="D190" s="165"/>
      <c r="E190" s="287" t="s">
        <v>360</v>
      </c>
      <c r="F190" s="328">
        <f>SUM(F155:F187)</f>
        <v>0</v>
      </c>
    </row>
    <row r="191" spans="1:6" ht="15" customHeight="1" thickBot="1">
      <c r="A191" s="165"/>
      <c r="B191" s="193"/>
      <c r="C191" s="165"/>
      <c r="D191" s="165"/>
      <c r="E191" s="283"/>
      <c r="F191" s="335"/>
    </row>
    <row r="192" spans="1:6" ht="15" customHeight="1" thickBot="1">
      <c r="A192" s="322" t="s">
        <v>168</v>
      </c>
      <c r="B192" s="333" t="s">
        <v>193</v>
      </c>
      <c r="C192" s="324"/>
      <c r="D192" s="324"/>
      <c r="E192" s="288"/>
      <c r="F192" s="336"/>
    </row>
    <row r="193" spans="1:6" ht="15" customHeight="1">
      <c r="A193" s="337"/>
      <c r="B193" s="327"/>
      <c r="C193" s="338"/>
      <c r="D193" s="338"/>
      <c r="E193" s="289"/>
      <c r="F193" s="329"/>
    </row>
    <row r="194" spans="1:6" ht="79.150000000000006" customHeight="1">
      <c r="A194" s="229">
        <v>76</v>
      </c>
      <c r="B194" s="193" t="s">
        <v>315</v>
      </c>
      <c r="C194" s="192" t="s">
        <v>124</v>
      </c>
      <c r="D194" s="194">
        <v>1</v>
      </c>
      <c r="E194" s="308"/>
      <c r="F194" s="185">
        <f>ROUND(D194*ROUND(E194,2),2)</f>
        <v>0</v>
      </c>
    </row>
    <row r="195" spans="1:6" ht="15" customHeight="1">
      <c r="A195" s="229"/>
      <c r="B195" s="193"/>
      <c r="C195" s="165"/>
      <c r="D195" s="165"/>
      <c r="E195" s="308"/>
      <c r="F195" s="185"/>
    </row>
    <row r="196" spans="1:6" ht="94.5" customHeight="1">
      <c r="A196" s="229">
        <v>77</v>
      </c>
      <c r="B196" s="193" t="s">
        <v>316</v>
      </c>
      <c r="C196" s="165"/>
      <c r="D196" s="165"/>
      <c r="E196" s="308"/>
      <c r="F196" s="185"/>
    </row>
    <row r="197" spans="1:6" ht="15" customHeight="1">
      <c r="A197" s="235"/>
      <c r="B197" s="193" t="s">
        <v>198</v>
      </c>
      <c r="C197" s="192" t="s">
        <v>197</v>
      </c>
      <c r="D197" s="338">
        <v>40</v>
      </c>
      <c r="E197" s="308"/>
      <c r="F197" s="185">
        <f t="shared" ref="F197:F198" si="4">ROUND(D197*ROUND(E197,2),2)</f>
        <v>0</v>
      </c>
    </row>
    <row r="198" spans="1:6" ht="15" customHeight="1">
      <c r="A198" s="235"/>
      <c r="B198" s="193" t="s">
        <v>196</v>
      </c>
      <c r="C198" s="192" t="s">
        <v>197</v>
      </c>
      <c r="D198" s="338">
        <v>40</v>
      </c>
      <c r="E198" s="308"/>
      <c r="F198" s="185">
        <f t="shared" si="4"/>
        <v>0</v>
      </c>
    </row>
    <row r="199" spans="1:6" ht="15" customHeight="1">
      <c r="A199" s="235"/>
      <c r="B199" s="193"/>
      <c r="C199" s="192"/>
      <c r="D199" s="338"/>
      <c r="E199" s="308"/>
      <c r="F199" s="185"/>
    </row>
    <row r="200" spans="1:6" ht="91.5" customHeight="1">
      <c r="A200" s="229">
        <v>78</v>
      </c>
      <c r="B200" s="193" t="s">
        <v>317</v>
      </c>
      <c r="C200" s="192" t="s">
        <v>126</v>
      </c>
      <c r="D200" s="194">
        <v>12</v>
      </c>
      <c r="E200" s="308"/>
      <c r="F200" s="185">
        <f>ROUND(D200*ROUND(E200,2),2)</f>
        <v>0</v>
      </c>
    </row>
    <row r="201" spans="1:6" ht="15" customHeight="1">
      <c r="A201" s="235"/>
      <c r="B201" s="204"/>
      <c r="C201" s="192"/>
      <c r="D201" s="194"/>
      <c r="E201" s="308"/>
      <c r="F201" s="185"/>
    </row>
    <row r="202" spans="1:6" ht="15" customHeight="1">
      <c r="A202" s="229">
        <v>79</v>
      </c>
      <c r="B202" s="261" t="s">
        <v>233</v>
      </c>
      <c r="C202" s="192" t="s">
        <v>197</v>
      </c>
      <c r="D202" s="194">
        <v>60</v>
      </c>
      <c r="E202" s="308"/>
      <c r="F202" s="185">
        <f>ROUND(D202*ROUND(E202,2),2)</f>
        <v>0</v>
      </c>
    </row>
    <row r="203" spans="1:6">
      <c r="A203" s="235"/>
      <c r="B203" s="193"/>
      <c r="C203" s="165"/>
      <c r="D203" s="165"/>
      <c r="E203" s="283"/>
      <c r="F203" s="165"/>
    </row>
    <row r="204" spans="1:6">
      <c r="A204" s="165"/>
      <c r="B204" s="193"/>
      <c r="C204" s="165"/>
      <c r="D204" s="165"/>
      <c r="E204" s="287" t="s">
        <v>200</v>
      </c>
      <c r="F204" s="328">
        <f>SUM(F194:F202)</f>
        <v>0</v>
      </c>
    </row>
    <row r="205" spans="1:6" ht="16.5" thickBot="1">
      <c r="A205" s="165"/>
      <c r="B205" s="165"/>
      <c r="C205" s="165"/>
      <c r="D205" s="165"/>
      <c r="E205" s="283"/>
      <c r="F205" s="165"/>
    </row>
    <row r="206" spans="1:6" ht="16.5" thickBot="1">
      <c r="A206" s="322"/>
      <c r="B206" s="333"/>
      <c r="C206" s="324"/>
      <c r="D206" s="324"/>
      <c r="E206" s="288"/>
      <c r="F206" s="336"/>
    </row>
    <row r="207" spans="1:6">
      <c r="A207" s="229"/>
      <c r="B207" s="204"/>
      <c r="C207" s="338"/>
      <c r="D207" s="338"/>
      <c r="E207" s="283"/>
      <c r="F207" s="165"/>
    </row>
    <row r="208" spans="1:6">
      <c r="A208" s="165"/>
      <c r="B208" s="193"/>
      <c r="C208" s="165"/>
      <c r="D208" s="165"/>
      <c r="E208" s="283"/>
      <c r="F208" s="165"/>
    </row>
    <row r="209" spans="1:6">
      <c r="A209" s="235"/>
      <c r="B209" s="339" t="s">
        <v>318</v>
      </c>
      <c r="C209" s="165"/>
      <c r="D209" s="165"/>
      <c r="E209" s="283"/>
      <c r="F209" s="165"/>
    </row>
    <row r="210" spans="1:6">
      <c r="A210" s="340" t="s">
        <v>121</v>
      </c>
      <c r="B210" s="341" t="s">
        <v>237</v>
      </c>
      <c r="C210" s="165"/>
      <c r="D210" s="165"/>
      <c r="E210" s="283"/>
      <c r="F210" s="342">
        <f>F60</f>
        <v>0</v>
      </c>
    </row>
    <row r="211" spans="1:6">
      <c r="A211" s="340" t="s">
        <v>138</v>
      </c>
      <c r="B211" s="341" t="s">
        <v>253</v>
      </c>
      <c r="C211" s="165"/>
      <c r="D211" s="165"/>
      <c r="E211" s="283"/>
      <c r="F211" s="342">
        <f>F151</f>
        <v>0</v>
      </c>
    </row>
    <row r="212" spans="1:6">
      <c r="A212" s="340" t="s">
        <v>159</v>
      </c>
      <c r="B212" s="343" t="s">
        <v>298</v>
      </c>
      <c r="C212" s="165"/>
      <c r="D212" s="165"/>
      <c r="E212" s="283"/>
      <c r="F212" s="342">
        <f>F190</f>
        <v>0</v>
      </c>
    </row>
    <row r="213" spans="1:6">
      <c r="A213" s="340" t="s">
        <v>168</v>
      </c>
      <c r="B213" s="343" t="s">
        <v>193</v>
      </c>
      <c r="C213" s="193"/>
      <c r="D213" s="193"/>
      <c r="E213" s="290"/>
      <c r="F213" s="342">
        <f>F204</f>
        <v>0</v>
      </c>
    </row>
    <row r="214" spans="1:6" ht="16.5" thickBot="1">
      <c r="A214" s="340"/>
      <c r="B214" s="343"/>
      <c r="C214" s="344"/>
      <c r="D214" s="344"/>
      <c r="E214" s="309"/>
      <c r="F214" s="342"/>
    </row>
    <row r="215" spans="1:6" ht="16.5" thickBot="1">
      <c r="A215" s="345"/>
      <c r="B215" s="346"/>
      <c r="C215" s="347"/>
      <c r="D215" s="347"/>
      <c r="E215" s="310" t="s">
        <v>319</v>
      </c>
      <c r="F215" s="348">
        <f>SUM(F210:F213)</f>
        <v>0</v>
      </c>
    </row>
  </sheetData>
  <sheetProtection algorithmName="SHA-512" hashValue="4sqVTSwxnsXRsYufrn2zLsxDWfZ69lYPxYYNM4x+onca++aP7m9Wk6F5TqNIl4lt0OrtFnJoQmAyrw9sD980Dg==" saltValue="+zmWNREK/xTAZBTRP4FzIA==" spinCount="100000" sheet="1" objects="1" scenarios="1" selectLockedCells="1"/>
  <pageMargins left="0.98402777777777795" right="0.39374999999999999" top="1.25972222222222" bottom="0.98402777777777795" header="0.31527777777777799" footer="0.51180555555555496"/>
  <pageSetup paperSize="9" scale="99" firstPageNumber="0" orientation="portrait" horizontalDpi="300" verticalDpi="300" r:id="rId1"/>
  <headerFooter>
    <oddHeader>&amp;L&amp;9&amp;F</oddHeader>
  </headerFooter>
  <rowBreaks count="1" manualBreakCount="1">
    <brk id="16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99"/>
  <sheetViews>
    <sheetView view="pageBreakPreview" topLeftCell="A79" zoomScaleNormal="100" workbookViewId="0">
      <selection activeCell="E22" sqref="E22"/>
    </sheetView>
  </sheetViews>
  <sheetFormatPr defaultColWidth="9.140625" defaultRowHeight="15"/>
  <cols>
    <col min="1" max="1" width="7" style="179" customWidth="1"/>
    <col min="2" max="2" width="45" style="206" customWidth="1"/>
    <col min="3" max="3" width="6" style="169" customWidth="1"/>
    <col min="4" max="4" width="8.140625" style="170" customWidth="1"/>
    <col min="5" max="5" width="9.42578125" style="266" customWidth="1"/>
    <col min="6" max="6" width="13.28515625" style="172" customWidth="1"/>
    <col min="7" max="1025" width="9.140625" style="165"/>
    <col min="1026" max="16384" width="9.140625" style="166"/>
  </cols>
  <sheetData>
    <row r="1" spans="1:9" ht="15.75">
      <c r="A1" s="160" t="s">
        <v>11</v>
      </c>
      <c r="B1" s="161" t="s">
        <v>320</v>
      </c>
      <c r="C1" s="162"/>
      <c r="D1" s="163"/>
      <c r="E1" s="265"/>
      <c r="F1" s="164"/>
    </row>
    <row r="2" spans="1:9" ht="12.75" customHeight="1">
      <c r="A2" s="167"/>
      <c r="B2" s="168"/>
    </row>
    <row r="3" spans="1:9" s="178" customFormat="1">
      <c r="A3" s="173" t="s">
        <v>115</v>
      </c>
      <c r="B3" s="174" t="s">
        <v>116</v>
      </c>
      <c r="C3" s="175" t="s">
        <v>117</v>
      </c>
      <c r="D3" s="176" t="s">
        <v>118</v>
      </c>
      <c r="E3" s="267" t="s">
        <v>119</v>
      </c>
      <c r="F3" s="177" t="s">
        <v>120</v>
      </c>
    </row>
    <row r="4" spans="1:9" s="178" customFormat="1">
      <c r="A4" s="179"/>
      <c r="B4" s="180"/>
      <c r="C4" s="169"/>
      <c r="D4" s="170"/>
      <c r="E4" s="266"/>
      <c r="F4" s="172"/>
    </row>
    <row r="5" spans="1:9" s="178" customFormat="1">
      <c r="A5" s="93" t="s">
        <v>121</v>
      </c>
      <c r="B5" s="94" t="s">
        <v>122</v>
      </c>
      <c r="C5" s="181"/>
      <c r="D5" s="182"/>
      <c r="E5" s="276"/>
      <c r="F5" s="183"/>
    </row>
    <row r="6" spans="1:9" s="178" customFormat="1">
      <c r="A6" s="179"/>
      <c r="B6" s="180"/>
      <c r="C6" s="169"/>
      <c r="D6" s="170"/>
      <c r="E6" s="266"/>
      <c r="F6" s="172"/>
    </row>
    <row r="7" spans="1:9" s="171" customFormat="1" ht="17.25">
      <c r="A7" s="95">
        <f>COUNT($A$1:A6)+1</f>
        <v>1</v>
      </c>
      <c r="B7" s="97" t="s">
        <v>125</v>
      </c>
      <c r="C7" s="169" t="s">
        <v>126</v>
      </c>
      <c r="D7" s="188">
        <v>100</v>
      </c>
      <c r="E7" s="273"/>
      <c r="F7" s="185">
        <f>ROUND(D7*ROUND(E7,2),2)</f>
        <v>0</v>
      </c>
      <c r="G7" s="165"/>
      <c r="H7" s="165"/>
      <c r="I7" s="165"/>
    </row>
    <row r="8" spans="1:9" s="171" customFormat="1">
      <c r="A8" s="95"/>
      <c r="B8" s="97"/>
      <c r="C8" s="169"/>
      <c r="D8" s="188"/>
      <c r="E8" s="273"/>
      <c r="F8" s="185"/>
      <c r="G8" s="165"/>
      <c r="H8" s="165"/>
      <c r="I8" s="165"/>
    </row>
    <row r="9" spans="1:9" s="171" customFormat="1" ht="17.25">
      <c r="A9" s="95">
        <f>COUNT($A$1:A8)+1</f>
        <v>2</v>
      </c>
      <c r="B9" s="97" t="s">
        <v>127</v>
      </c>
      <c r="C9" s="169" t="s">
        <v>126</v>
      </c>
      <c r="D9" s="170">
        <v>36</v>
      </c>
      <c r="E9" s="273"/>
      <c r="F9" s="185">
        <f t="shared" ref="F9:F13" si="0">ROUND(D9*ROUND(E9,2),2)</f>
        <v>0</v>
      </c>
      <c r="G9" s="165"/>
      <c r="H9" s="165"/>
      <c r="I9" s="165"/>
    </row>
    <row r="10" spans="1:9" s="171" customFormat="1">
      <c r="A10" s="95"/>
      <c r="B10" s="97"/>
      <c r="C10" s="169"/>
      <c r="D10" s="188"/>
      <c r="E10" s="273"/>
      <c r="F10" s="185"/>
      <c r="G10" s="165"/>
      <c r="H10" s="165"/>
      <c r="I10" s="165"/>
    </row>
    <row r="11" spans="1:9" s="171" customFormat="1" ht="100.5" customHeight="1">
      <c r="A11" s="95">
        <f>COUNT($A$1:A10)+1</f>
        <v>3</v>
      </c>
      <c r="B11" s="97" t="s">
        <v>361</v>
      </c>
      <c r="C11" s="189" t="s">
        <v>128</v>
      </c>
      <c r="D11" s="188">
        <v>50</v>
      </c>
      <c r="E11" s="273"/>
      <c r="F11" s="185">
        <f t="shared" si="0"/>
        <v>0</v>
      </c>
      <c r="G11" s="165"/>
      <c r="H11" s="165"/>
      <c r="I11" s="165"/>
    </row>
    <row r="12" spans="1:9" s="171" customFormat="1" ht="15" customHeight="1">
      <c r="A12" s="95"/>
      <c r="B12" s="97"/>
      <c r="C12" s="189"/>
      <c r="D12" s="189"/>
      <c r="E12" s="273"/>
      <c r="F12" s="185"/>
      <c r="G12" s="165"/>
      <c r="H12" s="165"/>
      <c r="I12" s="165"/>
    </row>
    <row r="13" spans="1:9" s="171" customFormat="1" ht="50.65" customHeight="1">
      <c r="A13" s="95">
        <f>COUNT($A$1:A12)+1</f>
        <v>4</v>
      </c>
      <c r="B13" s="97" t="s">
        <v>321</v>
      </c>
      <c r="C13" s="189" t="s">
        <v>136</v>
      </c>
      <c r="D13" s="188">
        <v>6</v>
      </c>
      <c r="E13" s="273"/>
      <c r="F13" s="185">
        <f t="shared" si="0"/>
        <v>0</v>
      </c>
      <c r="G13" s="165"/>
      <c r="H13" s="165"/>
      <c r="I13" s="165"/>
    </row>
    <row r="14" spans="1:9" s="171" customFormat="1" ht="15" customHeight="1">
      <c r="A14" s="95"/>
      <c r="B14" s="97"/>
      <c r="C14" s="189"/>
      <c r="D14" s="189"/>
      <c r="E14" s="273"/>
      <c r="F14" s="185"/>
      <c r="G14" s="165"/>
      <c r="H14" s="165"/>
      <c r="I14" s="165"/>
    </row>
    <row r="15" spans="1:9" s="171" customFormat="1" ht="45.6" customHeight="1">
      <c r="A15" s="95">
        <v>5</v>
      </c>
      <c r="B15" s="98" t="s">
        <v>132</v>
      </c>
      <c r="C15" s="192" t="s">
        <v>133</v>
      </c>
      <c r="D15" s="189">
        <v>20</v>
      </c>
      <c r="E15" s="273"/>
      <c r="F15" s="185">
        <f>ROUND(D15*ROUND(E15,2),2)</f>
        <v>0</v>
      </c>
      <c r="G15" s="165"/>
      <c r="H15" s="165"/>
      <c r="I15" s="165"/>
    </row>
    <row r="16" spans="1:9" s="171" customFormat="1">
      <c r="A16" s="99"/>
      <c r="B16" s="193"/>
      <c r="C16" s="100"/>
      <c r="D16" s="194"/>
      <c r="E16" s="273"/>
      <c r="F16" s="195"/>
      <c r="G16" s="165"/>
      <c r="H16" s="165"/>
      <c r="I16" s="165"/>
    </row>
    <row r="17" spans="1:10" s="171" customFormat="1">
      <c r="A17" s="99"/>
      <c r="B17" s="196"/>
      <c r="C17" s="101"/>
      <c r="D17" s="197"/>
      <c r="E17" s="271" t="s">
        <v>355</v>
      </c>
      <c r="F17" s="198">
        <f>SUM(F7:F15)</f>
        <v>0</v>
      </c>
      <c r="G17" s="165"/>
      <c r="H17" s="165"/>
      <c r="I17" s="165"/>
    </row>
    <row r="18" spans="1:10" s="171" customFormat="1">
      <c r="A18" s="99"/>
      <c r="B18" s="193"/>
      <c r="C18" s="100"/>
      <c r="D18" s="194"/>
      <c r="E18" s="273"/>
      <c r="F18" s="195"/>
      <c r="G18" s="165"/>
      <c r="H18" s="165"/>
      <c r="I18" s="165"/>
    </row>
    <row r="19" spans="1:10" s="171" customFormat="1">
      <c r="A19" s="199" t="s">
        <v>138</v>
      </c>
      <c r="B19" s="200" t="s">
        <v>139</v>
      </c>
      <c r="C19" s="102"/>
      <c r="D19" s="201"/>
      <c r="E19" s="137"/>
      <c r="F19" s="202"/>
      <c r="G19" s="165"/>
      <c r="H19" s="165"/>
      <c r="I19" s="165"/>
    </row>
    <row r="20" spans="1:10" s="171" customFormat="1">
      <c r="A20" s="99"/>
      <c r="B20" s="97"/>
      <c r="C20" s="169"/>
      <c r="D20" s="188"/>
      <c r="E20" s="273"/>
      <c r="F20" s="195"/>
      <c r="G20" s="165"/>
      <c r="H20" s="165"/>
      <c r="I20" s="165"/>
    </row>
    <row r="21" spans="1:10" s="171" customFormat="1" ht="157.5" customHeight="1">
      <c r="A21" s="95">
        <v>6</v>
      </c>
      <c r="B21" s="103" t="s">
        <v>140</v>
      </c>
      <c r="C21" s="192" t="s">
        <v>133</v>
      </c>
      <c r="D21" s="188">
        <v>50</v>
      </c>
      <c r="E21" s="273"/>
      <c r="F21" s="185">
        <f>ROUND(D21*ROUND(E21,2),2)</f>
        <v>0</v>
      </c>
      <c r="G21" s="165"/>
      <c r="H21" s="165"/>
      <c r="I21" s="165"/>
    </row>
    <row r="22" spans="1:10" s="171" customFormat="1">
      <c r="A22" s="95"/>
      <c r="B22" s="103"/>
      <c r="C22" s="192"/>
      <c r="D22" s="188"/>
      <c r="E22" s="273"/>
      <c r="F22" s="185"/>
      <c r="G22" s="165"/>
      <c r="H22" s="165"/>
      <c r="I22" s="165"/>
    </row>
    <row r="23" spans="1:10" s="171" customFormat="1" ht="104.25" customHeight="1">
      <c r="A23" s="95">
        <v>7</v>
      </c>
      <c r="B23" s="103" t="s">
        <v>322</v>
      </c>
      <c r="C23" s="192" t="s">
        <v>133</v>
      </c>
      <c r="D23" s="188">
        <v>60</v>
      </c>
      <c r="E23" s="273"/>
      <c r="F23" s="185">
        <f t="shared" ref="F23:F38" si="1">ROUND(D23*ROUND(E23,2),2)</f>
        <v>0</v>
      </c>
      <c r="G23" s="165"/>
      <c r="H23" s="165"/>
      <c r="I23" s="165"/>
    </row>
    <row r="24" spans="1:10" s="171" customFormat="1">
      <c r="A24" s="95"/>
      <c r="B24" s="96"/>
      <c r="C24" s="186"/>
      <c r="D24" s="187"/>
      <c r="E24" s="273"/>
      <c r="F24" s="185"/>
      <c r="G24" s="165"/>
      <c r="H24" s="165"/>
      <c r="I24" s="165"/>
    </row>
    <row r="25" spans="1:10" s="171" customFormat="1" ht="45">
      <c r="A25" s="95">
        <v>8</v>
      </c>
      <c r="B25" s="103" t="s">
        <v>205</v>
      </c>
      <c r="C25" s="188" t="s">
        <v>133</v>
      </c>
      <c r="D25" s="188">
        <v>8</v>
      </c>
      <c r="E25" s="273"/>
      <c r="F25" s="185">
        <f t="shared" si="1"/>
        <v>0</v>
      </c>
      <c r="G25" s="165"/>
      <c r="H25" s="165"/>
      <c r="I25" s="165"/>
    </row>
    <row r="26" spans="1:10" s="171" customFormat="1">
      <c r="A26" s="95"/>
      <c r="B26" s="96"/>
      <c r="C26" s="186"/>
      <c r="D26" s="187"/>
      <c r="E26" s="273"/>
      <c r="F26" s="185"/>
      <c r="G26" s="165"/>
      <c r="H26" s="165"/>
      <c r="I26" s="165"/>
    </row>
    <row r="27" spans="1:10" ht="82.5" customHeight="1">
      <c r="A27" s="95">
        <v>9</v>
      </c>
      <c r="B27" s="193" t="s">
        <v>206</v>
      </c>
      <c r="C27" s="187"/>
      <c r="D27" s="191"/>
      <c r="E27" s="273"/>
      <c r="F27" s="185"/>
    </row>
    <row r="28" spans="1:10" s="205" customFormat="1">
      <c r="A28" s="95"/>
      <c r="B28" s="204" t="s">
        <v>149</v>
      </c>
      <c r="C28" s="188" t="s">
        <v>136</v>
      </c>
      <c r="D28" s="188">
        <v>6</v>
      </c>
      <c r="E28" s="273"/>
      <c r="F28" s="185">
        <f t="shared" si="1"/>
        <v>0</v>
      </c>
      <c r="J28" s="203"/>
    </row>
    <row r="29" spans="1:10" s="205" customFormat="1">
      <c r="A29" s="95"/>
      <c r="B29" s="204"/>
      <c r="C29" s="188"/>
      <c r="D29" s="188"/>
      <c r="E29" s="273"/>
      <c r="F29" s="185"/>
      <c r="J29" s="203"/>
    </row>
    <row r="30" spans="1:10" s="205" customFormat="1" ht="33" customHeight="1">
      <c r="A30" s="95">
        <v>10</v>
      </c>
      <c r="B30" s="206" t="s">
        <v>152</v>
      </c>
      <c r="C30" s="207" t="s">
        <v>128</v>
      </c>
      <c r="D30" s="188">
        <v>60</v>
      </c>
      <c r="E30" s="273"/>
      <c r="F30" s="185">
        <f t="shared" si="1"/>
        <v>0</v>
      </c>
    </row>
    <row r="31" spans="1:10" s="205" customFormat="1">
      <c r="A31" s="95"/>
      <c r="E31" s="277"/>
      <c r="F31" s="185"/>
    </row>
    <row r="32" spans="1:10" s="205" customFormat="1" ht="45">
      <c r="A32" s="95">
        <v>11</v>
      </c>
      <c r="B32" s="206" t="s">
        <v>153</v>
      </c>
      <c r="C32" s="192" t="s">
        <v>133</v>
      </c>
      <c r="D32" s="194">
        <v>52</v>
      </c>
      <c r="E32" s="273"/>
      <c r="F32" s="185">
        <f t="shared" si="1"/>
        <v>0</v>
      </c>
    </row>
    <row r="33" spans="1:14" s="205" customFormat="1">
      <c r="A33" s="95"/>
      <c r="E33" s="273"/>
      <c r="F33" s="185"/>
    </row>
    <row r="34" spans="1:14" s="205" customFormat="1" ht="51.75" customHeight="1">
      <c r="A34" s="95">
        <v>12</v>
      </c>
      <c r="B34" s="206" t="s">
        <v>154</v>
      </c>
      <c r="C34" s="192" t="s">
        <v>133</v>
      </c>
      <c r="D34" s="194">
        <v>32</v>
      </c>
      <c r="E34" s="273"/>
      <c r="F34" s="185">
        <f t="shared" si="1"/>
        <v>0</v>
      </c>
    </row>
    <row r="35" spans="1:14" s="205" customFormat="1">
      <c r="A35" s="95"/>
      <c r="E35" s="273"/>
      <c r="F35" s="185"/>
    </row>
    <row r="36" spans="1:14" s="205" customFormat="1" ht="60" customHeight="1">
      <c r="A36" s="95">
        <v>13</v>
      </c>
      <c r="B36" s="206" t="s">
        <v>207</v>
      </c>
      <c r="C36" s="194" t="s">
        <v>133</v>
      </c>
      <c r="D36" s="194">
        <v>18</v>
      </c>
      <c r="E36" s="273"/>
      <c r="F36" s="185">
        <f t="shared" si="1"/>
        <v>0</v>
      </c>
      <c r="N36" s="191"/>
    </row>
    <row r="37" spans="1:14" s="205" customFormat="1">
      <c r="A37" s="95"/>
      <c r="B37" s="206"/>
      <c r="C37" s="194"/>
      <c r="D37" s="194"/>
      <c r="E37" s="273"/>
      <c r="F37" s="185"/>
    </row>
    <row r="38" spans="1:14" s="205" customFormat="1" ht="66.75" customHeight="1">
      <c r="A38" s="95">
        <v>14</v>
      </c>
      <c r="B38" s="103" t="s">
        <v>156</v>
      </c>
      <c r="C38" s="192" t="s">
        <v>133</v>
      </c>
      <c r="D38" s="188">
        <v>22</v>
      </c>
      <c r="E38" s="273"/>
      <c r="F38" s="185">
        <f t="shared" si="1"/>
        <v>0</v>
      </c>
      <c r="N38" s="191"/>
    </row>
    <row r="39" spans="1:14" s="205" customFormat="1">
      <c r="A39" s="95"/>
      <c r="B39" s="206"/>
      <c r="C39" s="194"/>
      <c r="D39" s="194"/>
      <c r="E39" s="273"/>
      <c r="F39" s="185"/>
    </row>
    <row r="40" spans="1:14" s="205" customFormat="1" ht="69" customHeight="1">
      <c r="A40" s="95">
        <v>15</v>
      </c>
      <c r="B40" s="98" t="s">
        <v>157</v>
      </c>
      <c r="C40" s="192" t="s">
        <v>133</v>
      </c>
      <c r="D40" s="188">
        <v>20</v>
      </c>
      <c r="E40" s="273"/>
      <c r="F40" s="185">
        <f>ROUND(D40*ROUND(E40,2),2)</f>
        <v>0</v>
      </c>
    </row>
    <row r="41" spans="1:14" s="205" customFormat="1">
      <c r="A41" s="95"/>
      <c r="B41" s="206"/>
      <c r="C41" s="194"/>
      <c r="D41" s="194"/>
      <c r="E41" s="273"/>
      <c r="F41" s="185"/>
    </row>
    <row r="42" spans="1:14" s="205" customFormat="1" ht="75" customHeight="1">
      <c r="A42" s="95">
        <v>16</v>
      </c>
      <c r="B42" s="98" t="s">
        <v>158</v>
      </c>
      <c r="C42" s="192" t="s">
        <v>128</v>
      </c>
      <c r="D42" s="188">
        <v>100</v>
      </c>
      <c r="E42" s="273"/>
      <c r="F42" s="185">
        <f>ROUND(D42*ROUND(E42,2),2)</f>
        <v>0</v>
      </c>
    </row>
    <row r="43" spans="1:14" s="205" customFormat="1">
      <c r="A43" s="95"/>
      <c r="B43" s="206"/>
      <c r="C43" s="194"/>
      <c r="D43" s="194"/>
      <c r="E43" s="278"/>
      <c r="F43" s="194"/>
    </row>
    <row r="44" spans="1:14" s="205" customFormat="1">
      <c r="A44" s="95"/>
      <c r="B44" s="209"/>
      <c r="C44" s="210"/>
      <c r="D44" s="197"/>
      <c r="E44" s="271" t="s">
        <v>356</v>
      </c>
      <c r="F44" s="198">
        <f>SUM(F21:F42)</f>
        <v>0</v>
      </c>
    </row>
    <row r="45" spans="1:14" s="205" customFormat="1">
      <c r="A45" s="199" t="s">
        <v>159</v>
      </c>
      <c r="B45" s="94" t="s">
        <v>160</v>
      </c>
      <c r="C45" s="181"/>
      <c r="D45" s="105"/>
      <c r="E45" s="137"/>
      <c r="F45" s="202"/>
    </row>
    <row r="46" spans="1:14" s="205" customFormat="1" ht="16.5" customHeight="1">
      <c r="A46" s="95"/>
      <c r="B46" s="106"/>
      <c r="C46" s="169"/>
      <c r="D46" s="107"/>
      <c r="E46" s="273"/>
      <c r="F46" s="195"/>
    </row>
    <row r="47" spans="1:14" s="205" customFormat="1" ht="60">
      <c r="A47" s="95">
        <v>17</v>
      </c>
      <c r="B47" s="97" t="s">
        <v>162</v>
      </c>
      <c r="C47" s="192" t="s">
        <v>133</v>
      </c>
      <c r="D47" s="107">
        <v>12</v>
      </c>
      <c r="E47" s="273"/>
      <c r="F47" s="185">
        <f>ROUND(D47*ROUND(E47,2),2)</f>
        <v>0</v>
      </c>
    </row>
    <row r="48" spans="1:14" s="205" customFormat="1">
      <c r="A48" s="108"/>
      <c r="B48" s="106"/>
      <c r="C48" s="169"/>
      <c r="D48" s="107"/>
      <c r="E48" s="273"/>
      <c r="F48" s="185"/>
    </row>
    <row r="49" spans="1:11" s="205" customFormat="1" ht="30">
      <c r="A49" s="95">
        <v>18</v>
      </c>
      <c r="B49" s="97" t="s">
        <v>163</v>
      </c>
      <c r="C49" s="192" t="s">
        <v>128</v>
      </c>
      <c r="D49" s="188">
        <v>50</v>
      </c>
      <c r="E49" s="273"/>
      <c r="F49" s="185">
        <f t="shared" ref="F49" si="2">ROUND(D49*ROUND(E49,2),2)</f>
        <v>0</v>
      </c>
    </row>
    <row r="50" spans="1:11" s="205" customFormat="1">
      <c r="A50" s="95"/>
      <c r="B50" s="97"/>
      <c r="C50" s="192"/>
      <c r="D50" s="188"/>
      <c r="E50" s="273"/>
      <c r="F50" s="185"/>
    </row>
    <row r="51" spans="1:11" s="205" customFormat="1" ht="30">
      <c r="A51" s="95">
        <v>19</v>
      </c>
      <c r="B51" s="97" t="s">
        <v>164</v>
      </c>
      <c r="C51" s="192" t="s">
        <v>128</v>
      </c>
      <c r="D51" s="188">
        <v>50</v>
      </c>
      <c r="E51" s="273"/>
      <c r="F51" s="185">
        <f>ROUND(D51*ROUND(E51,2),2)</f>
        <v>0</v>
      </c>
    </row>
    <row r="52" spans="1:11" s="205" customFormat="1">
      <c r="A52" s="108"/>
      <c r="B52" s="106"/>
      <c r="C52" s="169"/>
      <c r="D52" s="107"/>
      <c r="E52" s="273"/>
      <c r="F52" s="195"/>
    </row>
    <row r="53" spans="1:11" s="205" customFormat="1">
      <c r="A53" s="108"/>
      <c r="B53" s="106"/>
      <c r="C53" s="169"/>
      <c r="D53" s="107"/>
      <c r="E53" s="273"/>
      <c r="F53" s="195"/>
    </row>
    <row r="54" spans="1:11" s="205" customFormat="1">
      <c r="A54" s="108"/>
      <c r="B54" s="106"/>
      <c r="C54" s="169"/>
      <c r="D54" s="107"/>
      <c r="E54" s="271" t="s">
        <v>357</v>
      </c>
      <c r="F54" s="198">
        <f>SUM(F47:F51)</f>
        <v>0</v>
      </c>
    </row>
    <row r="55" spans="1:11" s="205" customFormat="1">
      <c r="A55" s="108"/>
      <c r="B55" s="106"/>
      <c r="C55" s="169"/>
      <c r="D55" s="107"/>
      <c r="E55" s="273"/>
      <c r="F55" s="195"/>
    </row>
    <row r="56" spans="1:11" s="205" customFormat="1">
      <c r="A56" s="109"/>
      <c r="B56" s="209"/>
      <c r="C56" s="192"/>
      <c r="D56" s="194"/>
      <c r="E56" s="273"/>
      <c r="F56" s="195"/>
    </row>
    <row r="57" spans="1:11" s="205" customFormat="1">
      <c r="A57" s="110" t="s">
        <v>168</v>
      </c>
      <c r="B57" s="94" t="s">
        <v>169</v>
      </c>
      <c r="C57" s="181"/>
      <c r="D57" s="105"/>
      <c r="E57" s="137"/>
      <c r="F57" s="202"/>
    </row>
    <row r="58" spans="1:11" s="205" customFormat="1">
      <c r="E58" s="277"/>
      <c r="F58" s="195"/>
    </row>
    <row r="59" spans="1:11" s="211" customFormat="1" ht="135">
      <c r="A59" s="109">
        <v>20</v>
      </c>
      <c r="B59" s="111" t="s">
        <v>170</v>
      </c>
      <c r="C59" s="112"/>
      <c r="D59" s="113"/>
      <c r="E59" s="114"/>
      <c r="F59" s="185"/>
    </row>
    <row r="60" spans="1:11" s="211" customFormat="1">
      <c r="A60" s="109"/>
      <c r="B60" s="111" t="s">
        <v>171</v>
      </c>
      <c r="C60" s="112"/>
      <c r="D60" s="113"/>
      <c r="E60" s="114"/>
      <c r="F60" s="185"/>
    </row>
    <row r="61" spans="1:11" s="211" customFormat="1">
      <c r="A61" s="109"/>
      <c r="B61" s="111" t="s">
        <v>172</v>
      </c>
      <c r="C61" s="112"/>
      <c r="D61" s="113"/>
      <c r="E61" s="114"/>
      <c r="F61" s="185"/>
    </row>
    <row r="62" spans="1:11" s="211" customFormat="1" ht="17.25">
      <c r="A62" s="109"/>
      <c r="B62" s="115" t="s">
        <v>323</v>
      </c>
      <c r="C62" s="112" t="s">
        <v>126</v>
      </c>
      <c r="D62" s="113">
        <v>95</v>
      </c>
      <c r="E62" s="114"/>
      <c r="F62" s="185">
        <f>ROUND(D62*ROUND(E62,2),2)</f>
        <v>0</v>
      </c>
    </row>
    <row r="63" spans="1:11" s="211" customFormat="1">
      <c r="A63" s="109"/>
      <c r="B63" s="115"/>
      <c r="C63" s="112"/>
      <c r="D63" s="113"/>
      <c r="E63" s="114"/>
      <c r="F63" s="185"/>
    </row>
    <row r="64" spans="1:11" s="246" customFormat="1">
      <c r="A64" s="247"/>
      <c r="B64" s="120"/>
      <c r="C64" s="113"/>
      <c r="D64" s="113"/>
      <c r="E64" s="114"/>
      <c r="F64" s="185"/>
      <c r="J64" s="245"/>
      <c r="K64" s="245"/>
    </row>
    <row r="65" spans="1:11" s="246" customFormat="1" ht="30">
      <c r="A65" s="212">
        <v>21</v>
      </c>
      <c r="B65" s="120" t="s">
        <v>324</v>
      </c>
      <c r="C65" s="113" t="s">
        <v>136</v>
      </c>
      <c r="D65" s="113">
        <v>12</v>
      </c>
      <c r="E65" s="114"/>
      <c r="F65" s="185">
        <f t="shared" ref="F65:F67" si="3">ROUND(D65*ROUND(E65,2),2)</f>
        <v>0</v>
      </c>
      <c r="J65" s="245"/>
      <c r="K65" s="245"/>
    </row>
    <row r="66" spans="1:11" s="246" customFormat="1">
      <c r="A66" s="212"/>
      <c r="B66" s="120"/>
      <c r="C66" s="113"/>
      <c r="D66" s="113"/>
      <c r="E66" s="114"/>
      <c r="F66" s="185"/>
      <c r="J66" s="245"/>
      <c r="K66" s="245"/>
    </row>
    <row r="67" spans="1:11" s="246" customFormat="1" ht="30">
      <c r="A67" s="212">
        <v>22</v>
      </c>
      <c r="B67" s="120" t="s">
        <v>325</v>
      </c>
      <c r="C67" s="113" t="s">
        <v>136</v>
      </c>
      <c r="D67" s="113">
        <v>6</v>
      </c>
      <c r="E67" s="114"/>
      <c r="F67" s="185">
        <f t="shared" si="3"/>
        <v>0</v>
      </c>
      <c r="J67" s="245"/>
      <c r="K67" s="245"/>
    </row>
    <row r="68" spans="1:11" s="246" customFormat="1">
      <c r="A68" s="212"/>
      <c r="B68" s="120"/>
      <c r="C68" s="213"/>
      <c r="D68" s="213"/>
      <c r="E68" s="306"/>
      <c r="F68" s="185"/>
      <c r="J68" s="245"/>
      <c r="K68" s="245"/>
    </row>
    <row r="69" spans="1:11" s="246" customFormat="1" ht="12.75">
      <c r="A69" s="248"/>
      <c r="B69" s="244"/>
      <c r="C69" s="213"/>
      <c r="D69" s="245"/>
      <c r="E69" s="270"/>
      <c r="F69" s="249"/>
      <c r="J69" s="245"/>
      <c r="K69" s="245"/>
    </row>
    <row r="70" spans="1:11" s="211" customFormat="1">
      <c r="A70" s="130"/>
      <c r="B70" s="131"/>
      <c r="C70" s="217"/>
      <c r="D70" s="132"/>
      <c r="E70" s="271" t="s">
        <v>186</v>
      </c>
      <c r="F70" s="198">
        <f>SUM(F62:F68)</f>
        <v>0</v>
      </c>
    </row>
    <row r="71" spans="1:11" s="246" customFormat="1" ht="12.75">
      <c r="A71" s="248"/>
      <c r="B71" s="244"/>
      <c r="C71" s="213"/>
      <c r="D71" s="245"/>
      <c r="E71" s="270"/>
      <c r="F71" s="249"/>
      <c r="J71" s="245"/>
      <c r="K71" s="245"/>
    </row>
    <row r="72" spans="1:11">
      <c r="A72" s="109"/>
      <c r="B72" s="97"/>
      <c r="C72" s="223"/>
      <c r="D72" s="224"/>
      <c r="E72" s="271"/>
      <c r="F72" s="225"/>
      <c r="J72" s="171"/>
    </row>
    <row r="73" spans="1:11">
      <c r="A73" s="110" t="s">
        <v>192</v>
      </c>
      <c r="B73" s="200" t="s">
        <v>193</v>
      </c>
      <c r="C73" s="181"/>
      <c r="D73" s="226"/>
      <c r="E73" s="276"/>
      <c r="F73" s="227"/>
      <c r="J73" s="171"/>
    </row>
    <row r="74" spans="1:11" ht="150">
      <c r="A74" s="95">
        <v>23</v>
      </c>
      <c r="B74" s="228" t="s">
        <v>232</v>
      </c>
      <c r="C74" s="169" t="s">
        <v>124</v>
      </c>
      <c r="D74" s="188">
        <v>1</v>
      </c>
      <c r="E74" s="273"/>
      <c r="F74" s="185">
        <f>ROUND(D74*ROUND(E74,2),2)</f>
        <v>0</v>
      </c>
      <c r="J74" s="171"/>
    </row>
    <row r="75" spans="1:11">
      <c r="A75" s="95"/>
      <c r="B75" s="228"/>
      <c r="D75" s="188"/>
      <c r="E75" s="273"/>
      <c r="F75" s="185"/>
      <c r="J75" s="171"/>
    </row>
    <row r="76" spans="1:11" ht="60">
      <c r="A76" s="95">
        <v>24</v>
      </c>
      <c r="B76" s="193" t="s">
        <v>195</v>
      </c>
      <c r="D76" s="188"/>
      <c r="E76" s="273"/>
      <c r="F76" s="185"/>
      <c r="J76" s="171"/>
    </row>
    <row r="77" spans="1:11">
      <c r="A77" s="95"/>
      <c r="B77" s="228" t="s">
        <v>196</v>
      </c>
      <c r="C77" s="169" t="s">
        <v>197</v>
      </c>
      <c r="D77" s="188">
        <v>10</v>
      </c>
      <c r="E77" s="273"/>
      <c r="F77" s="185">
        <f t="shared" ref="F77:F78" si="4">ROUND(D77*ROUND(E77,2),2)</f>
        <v>0</v>
      </c>
      <c r="J77" s="171"/>
    </row>
    <row r="78" spans="1:11">
      <c r="A78" s="95"/>
      <c r="B78" s="228" t="s">
        <v>198</v>
      </c>
      <c r="C78" s="169" t="s">
        <v>197</v>
      </c>
      <c r="D78" s="188">
        <v>10</v>
      </c>
      <c r="E78" s="273"/>
      <c r="F78" s="185">
        <f t="shared" si="4"/>
        <v>0</v>
      </c>
      <c r="J78" s="171"/>
    </row>
    <row r="79" spans="1:11">
      <c r="A79" s="95"/>
      <c r="B79" s="228"/>
      <c r="D79" s="188"/>
      <c r="E79" s="273"/>
      <c r="F79" s="185"/>
      <c r="J79" s="171"/>
    </row>
    <row r="80" spans="1:11" ht="15.75">
      <c r="A80" s="252">
        <v>25</v>
      </c>
      <c r="B80" s="230" t="s">
        <v>233</v>
      </c>
      <c r="C80" s="231" t="s">
        <v>197</v>
      </c>
      <c r="D80" s="232">
        <v>10</v>
      </c>
      <c r="E80" s="307"/>
      <c r="F80" s="185">
        <f>ROUND(D80*ROUND(E80,2),2)</f>
        <v>0</v>
      </c>
      <c r="J80" s="171"/>
    </row>
    <row r="81" spans="1:10" ht="15.75">
      <c r="A81" s="252"/>
      <c r="B81" s="230"/>
      <c r="C81" s="231"/>
      <c r="D81" s="232"/>
      <c r="E81" s="307"/>
      <c r="F81" s="185"/>
      <c r="J81" s="171"/>
    </row>
    <row r="82" spans="1:10" ht="15" customHeight="1">
      <c r="A82" s="165"/>
      <c r="C82" s="223"/>
      <c r="D82" s="224"/>
      <c r="E82" s="271" t="s">
        <v>200</v>
      </c>
      <c r="F82" s="233">
        <f>SUM(F74:F80)</f>
        <v>0</v>
      </c>
    </row>
    <row r="83" spans="1:10" ht="15" customHeight="1">
      <c r="A83" s="109"/>
      <c r="B83" s="136"/>
      <c r="D83" s="107"/>
      <c r="E83" s="272"/>
      <c r="F83" s="195"/>
    </row>
    <row r="84" spans="1:10" ht="15" customHeight="1">
      <c r="A84" s="109"/>
      <c r="B84" s="136"/>
      <c r="D84" s="107"/>
      <c r="E84" s="272"/>
      <c r="F84" s="195"/>
    </row>
    <row r="85" spans="1:10" ht="12.75" customHeight="1">
      <c r="A85" s="128"/>
      <c r="C85" s="223"/>
      <c r="D85" s="224"/>
      <c r="E85" s="271"/>
      <c r="F85" s="195"/>
    </row>
    <row r="86" spans="1:10" ht="12.75" customHeight="1">
      <c r="A86" s="128"/>
      <c r="C86" s="223"/>
      <c r="D86" s="224"/>
      <c r="E86" s="271"/>
      <c r="F86" s="195"/>
    </row>
    <row r="87" spans="1:10" ht="18.75" customHeight="1">
      <c r="A87" s="128"/>
      <c r="B87" s="234" t="s">
        <v>366</v>
      </c>
      <c r="D87" s="215"/>
      <c r="E87" s="273"/>
      <c r="F87" s="195"/>
    </row>
    <row r="88" spans="1:10" ht="12.75" customHeight="1">
      <c r="A88" s="178" t="s">
        <v>121</v>
      </c>
      <c r="B88" s="235" t="s">
        <v>202</v>
      </c>
      <c r="D88" s="215"/>
      <c r="E88" s="273"/>
      <c r="F88" s="185">
        <f>F17</f>
        <v>0</v>
      </c>
    </row>
    <row r="89" spans="1:10" ht="12.75" customHeight="1">
      <c r="A89" s="179" t="s">
        <v>138</v>
      </c>
      <c r="B89" s="206" t="s">
        <v>139</v>
      </c>
      <c r="D89" s="215"/>
      <c r="E89" s="273"/>
      <c r="F89" s="185">
        <f>F44</f>
        <v>0</v>
      </c>
    </row>
    <row r="90" spans="1:10" ht="12.75" customHeight="1">
      <c r="A90" s="179" t="s">
        <v>159</v>
      </c>
      <c r="B90" s="206" t="s">
        <v>160</v>
      </c>
      <c r="D90" s="215"/>
      <c r="E90" s="273"/>
      <c r="F90" s="185">
        <f>F54</f>
        <v>0</v>
      </c>
    </row>
    <row r="91" spans="1:10" ht="12.75" customHeight="1">
      <c r="A91" s="179" t="s">
        <v>168</v>
      </c>
      <c r="B91" s="206" t="s">
        <v>169</v>
      </c>
      <c r="D91" s="215"/>
      <c r="E91" s="273"/>
      <c r="F91" s="185">
        <f>F70</f>
        <v>0</v>
      </c>
    </row>
    <row r="92" spans="1:10" ht="15" customHeight="1">
      <c r="A92" s="179" t="s">
        <v>192</v>
      </c>
      <c r="B92" s="206" t="s">
        <v>193</v>
      </c>
      <c r="C92" s="236"/>
      <c r="D92" s="237"/>
      <c r="E92" s="281"/>
      <c r="F92" s="185">
        <f>F82</f>
        <v>0</v>
      </c>
    </row>
    <row r="93" spans="1:10" ht="17.25" customHeight="1">
      <c r="A93" s="178"/>
      <c r="D93" s="215"/>
      <c r="E93" s="273"/>
      <c r="F93" s="185"/>
    </row>
    <row r="94" spans="1:10" ht="17.25" customHeight="1">
      <c r="A94" s="138"/>
      <c r="B94" s="238"/>
      <c r="C94" s="239"/>
      <c r="D94" s="240"/>
      <c r="E94" s="274" t="s">
        <v>326</v>
      </c>
      <c r="F94" s="241">
        <f>SUM(F88:F92)</f>
        <v>0</v>
      </c>
    </row>
    <row r="95" spans="1:10" s="205" customFormat="1">
      <c r="A95" s="139"/>
      <c r="B95" s="140"/>
      <c r="C95" s="187"/>
      <c r="D95" s="187"/>
      <c r="E95" s="275"/>
      <c r="F95" s="242"/>
    </row>
    <row r="99" spans="10:10">
      <c r="J99" s="172"/>
    </row>
  </sheetData>
  <sheetProtection algorithmName="SHA-512" hashValue="eLKYL6qU37o5bP5SDUIEPcPsYgT5pwKiLsnUZpsFf1JXtA9JDY7x/o/tdhuw2B1uGXypvg1eTVCh26OdO0jU9A==" saltValue="gPSKZ4gyABS8aDqZxLsKvw==" spinCount="100000" sheet="1" objects="1" scenarios="1" selectLockedCells="1"/>
  <pageMargins left="0.98402777777777795" right="0.39374999999999999" top="1.25972222222222" bottom="0.98472222222222205" header="0.31527777777777799" footer="0.31527777777777799"/>
  <pageSetup paperSize="9" scale="96" firstPageNumber="0" orientation="portrait" horizontalDpi="300" verticalDpi="300" r:id="rId1"/>
  <headerFooter>
    <oddHeader>&amp;L&amp;9&amp;F</oddHeader>
    <oddFooter>&amp;R&amp;"FuturaTEEMedCon,Navadno"&amp;P/&amp;N</oddFooter>
  </headerFooter>
  <rowBreaks count="1" manualBreakCount="1">
    <brk id="4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K28"/>
  <sheetViews>
    <sheetView view="pageBreakPreview" zoomScaleNormal="100" workbookViewId="0">
      <selection activeCell="E13" sqref="E13"/>
    </sheetView>
  </sheetViews>
  <sheetFormatPr defaultColWidth="9.140625" defaultRowHeight="15"/>
  <cols>
    <col min="1" max="1" width="7" style="179" customWidth="1"/>
    <col min="2" max="2" width="45" style="206" customWidth="1"/>
    <col min="3" max="3" width="6" style="169" customWidth="1"/>
    <col min="4" max="4" width="8.140625" style="170" customWidth="1"/>
    <col min="5" max="5" width="9.42578125" style="266" customWidth="1"/>
    <col min="6" max="6" width="13.28515625" style="172" customWidth="1"/>
    <col min="7" max="1025" width="9.140625" style="165"/>
    <col min="1026" max="16384" width="9.140625" style="166"/>
  </cols>
  <sheetData>
    <row r="1" spans="1:11" ht="15.75">
      <c r="A1" s="160" t="s">
        <v>13</v>
      </c>
      <c r="B1" s="161" t="s">
        <v>327</v>
      </c>
      <c r="C1" s="162"/>
      <c r="D1" s="163"/>
      <c r="E1" s="265"/>
      <c r="F1" s="164"/>
    </row>
    <row r="2" spans="1:11" ht="12.75" customHeight="1">
      <c r="A2" s="167"/>
      <c r="B2" s="168"/>
    </row>
    <row r="3" spans="1:11" s="178" customFormat="1">
      <c r="A3" s="173" t="s">
        <v>115</v>
      </c>
      <c r="B3" s="174" t="s">
        <v>116</v>
      </c>
      <c r="C3" s="175" t="s">
        <v>117</v>
      </c>
      <c r="D3" s="176" t="s">
        <v>118</v>
      </c>
      <c r="E3" s="267" t="s">
        <v>119</v>
      </c>
      <c r="F3" s="177" t="s">
        <v>120</v>
      </c>
    </row>
    <row r="4" spans="1:11" s="178" customFormat="1">
      <c r="A4" s="110" t="s">
        <v>121</v>
      </c>
      <c r="B4" s="94" t="s">
        <v>169</v>
      </c>
      <c r="C4" s="181"/>
      <c r="D4" s="105"/>
      <c r="E4" s="137"/>
      <c r="F4" s="202"/>
    </row>
    <row r="5" spans="1:11" s="211" customFormat="1">
      <c r="A5" s="109"/>
      <c r="B5" s="115"/>
      <c r="C5" s="112"/>
      <c r="D5" s="113"/>
      <c r="E5" s="114"/>
      <c r="F5" s="185"/>
    </row>
    <row r="6" spans="1:11" s="254" customFormat="1" ht="60" customHeight="1">
      <c r="A6" s="253" t="s">
        <v>5</v>
      </c>
      <c r="B6" s="120" t="s">
        <v>328</v>
      </c>
      <c r="C6" s="113" t="s">
        <v>136</v>
      </c>
      <c r="D6" s="113">
        <v>16</v>
      </c>
      <c r="E6" s="304"/>
      <c r="F6" s="159">
        <f>ROUND(D6*ROUND(E6,2),2)</f>
        <v>0</v>
      </c>
    </row>
    <row r="7" spans="1:11" s="254" customFormat="1">
      <c r="A7" s="255"/>
      <c r="B7" s="256"/>
      <c r="C7" s="113"/>
      <c r="D7" s="113"/>
      <c r="E7" s="304"/>
      <c r="F7" s="113"/>
    </row>
    <row r="8" spans="1:11" s="254" customFormat="1" ht="60" customHeight="1">
      <c r="A8" s="253" t="s">
        <v>7</v>
      </c>
      <c r="B8" s="120" t="s">
        <v>329</v>
      </c>
      <c r="C8" s="113" t="s">
        <v>136</v>
      </c>
      <c r="D8" s="113">
        <v>10</v>
      </c>
      <c r="E8" s="304"/>
      <c r="F8" s="159">
        <f t="shared" ref="F8:F10" si="0">ROUND(D8*ROUND(E8,2),2)</f>
        <v>0</v>
      </c>
    </row>
    <row r="9" spans="1:11" s="254" customFormat="1">
      <c r="A9" s="255"/>
      <c r="B9" s="256"/>
      <c r="C9" s="113"/>
      <c r="D9" s="113"/>
      <c r="E9" s="304"/>
      <c r="F9" s="113"/>
    </row>
    <row r="10" spans="1:11" s="246" customFormat="1" ht="60">
      <c r="A10" s="243" t="s">
        <v>9</v>
      </c>
      <c r="B10" s="120" t="s">
        <v>330</v>
      </c>
      <c r="C10" s="113" t="s">
        <v>136</v>
      </c>
      <c r="D10" s="113">
        <v>10</v>
      </c>
      <c r="E10" s="304"/>
      <c r="F10" s="159">
        <f t="shared" si="0"/>
        <v>0</v>
      </c>
      <c r="J10" s="245"/>
      <c r="K10" s="245"/>
    </row>
    <row r="11" spans="1:11" s="254" customFormat="1">
      <c r="A11" s="255"/>
      <c r="B11" s="256"/>
      <c r="C11" s="113"/>
      <c r="D11" s="113"/>
      <c r="E11" s="304"/>
      <c r="F11" s="113"/>
    </row>
    <row r="12" spans="1:11" s="246" customFormat="1" ht="81" customHeight="1">
      <c r="A12" s="243" t="s">
        <v>11</v>
      </c>
      <c r="B12" s="120" t="s">
        <v>331</v>
      </c>
      <c r="C12" s="113" t="s">
        <v>136</v>
      </c>
      <c r="D12" s="113">
        <v>16</v>
      </c>
      <c r="E12" s="304"/>
      <c r="F12" s="159">
        <f>ROUND(D12*ROUND(E12,2),2)</f>
        <v>0</v>
      </c>
      <c r="J12" s="245"/>
      <c r="K12" s="245"/>
    </row>
    <row r="13" spans="1:11" s="246" customFormat="1">
      <c r="A13" s="247"/>
      <c r="B13" s="120"/>
      <c r="C13" s="113"/>
      <c r="D13" s="113"/>
      <c r="E13" s="305"/>
      <c r="F13" s="113"/>
      <c r="J13" s="245"/>
      <c r="K13" s="245"/>
    </row>
    <row r="14" spans="1:11" s="246" customFormat="1" ht="12.75">
      <c r="A14" s="248"/>
      <c r="B14" s="244"/>
      <c r="C14" s="213"/>
      <c r="D14" s="245"/>
      <c r="E14" s="270"/>
      <c r="F14" s="249"/>
      <c r="J14" s="245"/>
      <c r="K14" s="245"/>
    </row>
    <row r="15" spans="1:11" s="211" customFormat="1">
      <c r="A15" s="130"/>
      <c r="B15" s="131"/>
      <c r="C15" s="217"/>
      <c r="D15" s="132"/>
      <c r="E15" s="271" t="s">
        <v>186</v>
      </c>
      <c r="F15" s="198">
        <f>SUM(F5:F13)</f>
        <v>0</v>
      </c>
    </row>
    <row r="16" spans="1:11" s="246" customFormat="1" ht="12.75">
      <c r="A16" s="248"/>
      <c r="B16" s="244"/>
      <c r="C16" s="213"/>
      <c r="D16" s="245"/>
      <c r="E16" s="270"/>
      <c r="F16" s="249"/>
      <c r="J16" s="245"/>
      <c r="K16" s="245"/>
    </row>
    <row r="17" spans="1:10">
      <c r="A17" s="109"/>
      <c r="B17" s="97"/>
      <c r="C17" s="223"/>
      <c r="D17" s="224"/>
      <c r="E17" s="271"/>
      <c r="F17" s="225"/>
      <c r="J17" s="171"/>
    </row>
    <row r="18" spans="1:10" ht="12.75" customHeight="1">
      <c r="A18" s="128"/>
      <c r="C18" s="223"/>
      <c r="D18" s="224"/>
      <c r="E18" s="271"/>
      <c r="F18" s="195"/>
    </row>
    <row r="19" spans="1:10" ht="18.75" customHeight="1">
      <c r="A19" s="128"/>
      <c r="B19" s="234" t="s">
        <v>367</v>
      </c>
      <c r="D19" s="215"/>
      <c r="E19" s="273"/>
      <c r="F19" s="195"/>
    </row>
    <row r="20" spans="1:10" ht="12.75" customHeight="1">
      <c r="D20" s="215"/>
      <c r="E20" s="273"/>
      <c r="F20" s="185"/>
    </row>
    <row r="21" spans="1:10" ht="12.75" customHeight="1">
      <c r="A21" s="179" t="s">
        <v>121</v>
      </c>
      <c r="B21" s="206" t="s">
        <v>169</v>
      </c>
      <c r="D21" s="215"/>
      <c r="E21" s="273"/>
      <c r="F21" s="185">
        <f>F15</f>
        <v>0</v>
      </c>
    </row>
    <row r="22" spans="1:10" ht="17.25" customHeight="1">
      <c r="A22" s="178"/>
      <c r="D22" s="215"/>
      <c r="E22" s="273"/>
      <c r="F22" s="185"/>
    </row>
    <row r="23" spans="1:10" ht="17.25" customHeight="1">
      <c r="A23" s="138"/>
      <c r="B23" s="238"/>
      <c r="C23" s="239"/>
      <c r="D23" s="240"/>
      <c r="E23" s="274" t="s">
        <v>332</v>
      </c>
      <c r="F23" s="241">
        <f>F21</f>
        <v>0</v>
      </c>
    </row>
    <row r="24" spans="1:10" s="205" customFormat="1">
      <c r="A24" s="139"/>
      <c r="B24" s="140"/>
      <c r="C24" s="187"/>
      <c r="D24" s="187"/>
      <c r="E24" s="275"/>
      <c r="F24" s="242"/>
    </row>
    <row r="28" spans="1:10">
      <c r="J28" s="172"/>
    </row>
  </sheetData>
  <sheetProtection algorithmName="SHA-512" hashValue="og7TCMsUVxdKh2PE6KtuXX/Se3Wo2M+e1XGRpYg/0uQYUuKpET4kK9qEaxrG0w7ClutCe0miRFVs0fUZf+azvQ==" saltValue="l+4Wyl3qoKebMU16uwDAYg==" spinCount="100000" sheet="1" objects="1" scenarios="1" selectLockedCells="1"/>
  <pageMargins left="0.98402777777777795" right="0.39374999999999999" top="1.25972222222222" bottom="0.98472222222222205" header="0.31527777777777799" footer="0.31527777777777799"/>
  <pageSetup paperSize="9" scale="96" firstPageNumber="0" orientation="portrait" horizontalDpi="300" verticalDpi="300" r:id="rId1"/>
  <headerFooter>
    <oddHeader>&amp;L&amp;9&amp;F</oddHeader>
    <oddFooter>&amp;R&amp;"FuturaTEEMedCon,Navadno"&amp;P/&amp;N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147"/>
  <sheetViews>
    <sheetView view="pageBreakPreview" zoomScaleNormal="100" workbookViewId="0">
      <selection activeCell="E17" sqref="E17"/>
    </sheetView>
  </sheetViews>
  <sheetFormatPr defaultColWidth="9.140625" defaultRowHeight="15"/>
  <cols>
    <col min="1" max="1" width="7" style="179" customWidth="1"/>
    <col min="2" max="2" width="45" style="206" customWidth="1"/>
    <col min="3" max="3" width="6" style="169" customWidth="1"/>
    <col min="4" max="4" width="8.140625" style="170" customWidth="1"/>
    <col min="5" max="5" width="9.42578125" style="266" customWidth="1"/>
    <col min="6" max="6" width="13.28515625" style="172" customWidth="1"/>
    <col min="7" max="1025" width="9.140625" style="165"/>
    <col min="1026" max="16384" width="9.140625" style="166"/>
  </cols>
  <sheetData>
    <row r="1" spans="1:9" ht="15.75">
      <c r="A1" s="160" t="s">
        <v>15</v>
      </c>
      <c r="B1" s="161" t="s">
        <v>333</v>
      </c>
      <c r="C1" s="162"/>
      <c r="D1" s="163"/>
      <c r="E1" s="265"/>
      <c r="F1" s="164"/>
    </row>
    <row r="2" spans="1:9" ht="12.75" customHeight="1">
      <c r="A2" s="167"/>
      <c r="B2" s="168"/>
    </row>
    <row r="3" spans="1:9" s="178" customFormat="1">
      <c r="A3" s="173" t="s">
        <v>115</v>
      </c>
      <c r="B3" s="174" t="s">
        <v>116</v>
      </c>
      <c r="C3" s="175" t="s">
        <v>117</v>
      </c>
      <c r="D3" s="176" t="s">
        <v>118</v>
      </c>
      <c r="E3" s="267" t="s">
        <v>119</v>
      </c>
      <c r="F3" s="177" t="s">
        <v>120</v>
      </c>
    </row>
    <row r="4" spans="1:9" s="178" customFormat="1">
      <c r="A4" s="179"/>
      <c r="B4" s="180"/>
      <c r="C4" s="169"/>
      <c r="D4" s="170"/>
      <c r="E4" s="266"/>
      <c r="F4" s="172"/>
    </row>
    <row r="5" spans="1:9" s="178" customFormat="1">
      <c r="A5" s="93" t="s">
        <v>121</v>
      </c>
      <c r="B5" s="94" t="s">
        <v>122</v>
      </c>
      <c r="C5" s="181"/>
      <c r="D5" s="182"/>
      <c r="E5" s="276"/>
      <c r="F5" s="183"/>
    </row>
    <row r="6" spans="1:9" s="178" customFormat="1">
      <c r="A6" s="179"/>
      <c r="B6" s="180"/>
      <c r="C6" s="169"/>
      <c r="D6" s="170"/>
      <c r="E6" s="266"/>
      <c r="F6" s="172"/>
    </row>
    <row r="7" spans="1:9" s="171" customFormat="1" ht="30">
      <c r="A7" s="95">
        <f>COUNT($A$1:A6)+1</f>
        <v>1</v>
      </c>
      <c r="B7" s="257" t="s">
        <v>123</v>
      </c>
      <c r="C7" s="169" t="s">
        <v>124</v>
      </c>
      <c r="D7" s="171">
        <v>1</v>
      </c>
      <c r="E7" s="266"/>
      <c r="F7" s="185">
        <f>ROUND(D7*ROUND(E7,2),2)</f>
        <v>0</v>
      </c>
      <c r="G7" s="165"/>
      <c r="H7" s="165"/>
      <c r="I7" s="165"/>
    </row>
    <row r="8" spans="1:9" s="171" customFormat="1">
      <c r="A8" s="95"/>
      <c r="B8" s="96"/>
      <c r="C8" s="186"/>
      <c r="D8" s="187"/>
      <c r="E8" s="266"/>
      <c r="F8" s="185"/>
      <c r="G8" s="165"/>
      <c r="H8" s="165"/>
      <c r="I8" s="165"/>
    </row>
    <row r="9" spans="1:9" s="171" customFormat="1" ht="17.25">
      <c r="A9" s="95">
        <f>COUNT($A$1:A8)+1</f>
        <v>2</v>
      </c>
      <c r="B9" s="97" t="s">
        <v>125</v>
      </c>
      <c r="C9" s="169" t="s">
        <v>126</v>
      </c>
      <c r="D9" s="188">
        <v>115</v>
      </c>
      <c r="E9" s="266"/>
      <c r="F9" s="185">
        <f t="shared" ref="F9:F21" si="0">ROUND(D9*ROUND(E9,2),2)</f>
        <v>0</v>
      </c>
      <c r="G9" s="165"/>
      <c r="H9" s="165"/>
      <c r="I9" s="165"/>
    </row>
    <row r="10" spans="1:9" s="171" customFormat="1">
      <c r="A10" s="95"/>
      <c r="B10" s="97"/>
      <c r="C10" s="169"/>
      <c r="D10" s="188"/>
      <c r="E10" s="266"/>
      <c r="F10" s="185"/>
      <c r="G10" s="165"/>
      <c r="H10" s="165"/>
      <c r="I10" s="165"/>
    </row>
    <row r="11" spans="1:9" s="171" customFormat="1" ht="17.25">
      <c r="A11" s="95">
        <f>COUNT($A$1:A10)+1</f>
        <v>3</v>
      </c>
      <c r="B11" s="97" t="s">
        <v>127</v>
      </c>
      <c r="C11" s="169" t="s">
        <v>126</v>
      </c>
      <c r="D11" s="189">
        <v>36</v>
      </c>
      <c r="E11" s="266"/>
      <c r="F11" s="185">
        <f t="shared" si="0"/>
        <v>0</v>
      </c>
      <c r="G11" s="165"/>
      <c r="H11" s="165"/>
      <c r="I11" s="165"/>
    </row>
    <row r="12" spans="1:9" s="171" customFormat="1">
      <c r="A12" s="95"/>
      <c r="B12" s="190"/>
      <c r="C12" s="169"/>
      <c r="D12" s="191"/>
      <c r="E12" s="266"/>
      <c r="F12" s="185"/>
      <c r="G12" s="165"/>
      <c r="H12" s="165"/>
      <c r="I12" s="165"/>
    </row>
    <row r="13" spans="1:9" s="171" customFormat="1" ht="98.25" customHeight="1">
      <c r="A13" s="95">
        <f>COUNT($A$1:A12)+1</f>
        <v>4</v>
      </c>
      <c r="B13" s="97" t="s">
        <v>361</v>
      </c>
      <c r="C13" s="189" t="s">
        <v>128</v>
      </c>
      <c r="D13" s="188">
        <v>280</v>
      </c>
      <c r="E13" s="266"/>
      <c r="F13" s="185">
        <f t="shared" si="0"/>
        <v>0</v>
      </c>
      <c r="G13" s="165"/>
      <c r="H13" s="165"/>
      <c r="I13" s="165"/>
    </row>
    <row r="14" spans="1:9" s="171" customFormat="1" ht="15" customHeight="1">
      <c r="A14" s="95"/>
      <c r="B14" s="97"/>
      <c r="C14" s="189"/>
      <c r="D14" s="189"/>
      <c r="E14" s="266"/>
      <c r="F14" s="185"/>
      <c r="G14" s="165"/>
      <c r="H14" s="165"/>
      <c r="I14" s="165"/>
    </row>
    <row r="15" spans="1:9" s="171" customFormat="1" ht="35.1" customHeight="1">
      <c r="A15" s="95">
        <f>COUNT($A$1:A14)+1</f>
        <v>5</v>
      </c>
      <c r="B15" s="98" t="s">
        <v>334</v>
      </c>
      <c r="C15" s="169" t="s">
        <v>126</v>
      </c>
      <c r="D15" s="188">
        <v>20</v>
      </c>
      <c r="E15" s="266"/>
      <c r="F15" s="185">
        <f t="shared" si="0"/>
        <v>0</v>
      </c>
      <c r="G15" s="165"/>
      <c r="H15" s="165"/>
      <c r="I15" s="165"/>
    </row>
    <row r="16" spans="1:9" s="171" customFormat="1" ht="15" customHeight="1">
      <c r="A16" s="95"/>
      <c r="B16" s="97"/>
      <c r="C16" s="189"/>
      <c r="D16" s="189"/>
      <c r="E16" s="266"/>
      <c r="F16" s="185"/>
      <c r="G16" s="165"/>
      <c r="H16" s="165"/>
      <c r="I16" s="165"/>
    </row>
    <row r="17" spans="1:9" s="171" customFormat="1" ht="35.1" customHeight="1">
      <c r="A17" s="95">
        <f>COUNT($A$1:A16)+1</f>
        <v>6</v>
      </c>
      <c r="B17" s="98" t="s">
        <v>130</v>
      </c>
      <c r="C17" s="169" t="s">
        <v>126</v>
      </c>
      <c r="D17" s="188">
        <v>40</v>
      </c>
      <c r="E17" s="266"/>
      <c r="F17" s="185">
        <f t="shared" si="0"/>
        <v>0</v>
      </c>
      <c r="G17" s="165"/>
      <c r="H17" s="165"/>
      <c r="I17" s="165"/>
    </row>
    <row r="18" spans="1:9" s="171" customFormat="1" ht="15" customHeight="1">
      <c r="A18" s="95"/>
      <c r="B18" s="97"/>
      <c r="C18" s="189"/>
      <c r="D18" s="189"/>
      <c r="E18" s="266"/>
      <c r="F18" s="185"/>
      <c r="G18" s="165"/>
      <c r="H18" s="165"/>
      <c r="I18" s="165"/>
    </row>
    <row r="19" spans="1:9" s="171" customFormat="1" ht="55.5" customHeight="1">
      <c r="A19" s="95" t="s">
        <v>131</v>
      </c>
      <c r="B19" s="98" t="s">
        <v>132</v>
      </c>
      <c r="C19" s="192" t="s">
        <v>133</v>
      </c>
      <c r="D19" s="189">
        <v>64</v>
      </c>
      <c r="E19" s="266"/>
      <c r="F19" s="185">
        <f t="shared" si="0"/>
        <v>0</v>
      </c>
      <c r="G19" s="165"/>
      <c r="H19" s="165"/>
      <c r="I19" s="165"/>
    </row>
    <row r="20" spans="1:9" s="171" customFormat="1" ht="15" customHeight="1">
      <c r="A20" s="95"/>
      <c r="B20" s="98"/>
      <c r="C20" s="192"/>
      <c r="D20" s="189"/>
      <c r="E20" s="266"/>
      <c r="F20" s="185"/>
      <c r="G20" s="165"/>
      <c r="H20" s="165"/>
      <c r="I20" s="165"/>
    </row>
    <row r="21" spans="1:9" s="171" customFormat="1" ht="55.5" customHeight="1">
      <c r="A21" s="95">
        <v>8</v>
      </c>
      <c r="B21" s="98" t="s">
        <v>135</v>
      </c>
      <c r="C21" s="189" t="s">
        <v>136</v>
      </c>
      <c r="D21" s="188">
        <v>10</v>
      </c>
      <c r="E21" s="266"/>
      <c r="F21" s="185">
        <f t="shared" si="0"/>
        <v>0</v>
      </c>
      <c r="G21" s="165"/>
      <c r="H21" s="165"/>
      <c r="I21" s="165"/>
    </row>
    <row r="22" spans="1:9" s="171" customFormat="1">
      <c r="A22" s="99"/>
      <c r="B22" s="193"/>
      <c r="C22" s="100"/>
      <c r="D22" s="194"/>
      <c r="E22" s="273"/>
      <c r="F22" s="185"/>
      <c r="G22" s="165"/>
      <c r="H22" s="165"/>
      <c r="I22" s="165"/>
    </row>
    <row r="23" spans="1:9" s="171" customFormat="1" ht="71.25" customHeight="1">
      <c r="A23" s="95">
        <v>9</v>
      </c>
      <c r="B23" s="98" t="s">
        <v>137</v>
      </c>
      <c r="C23" s="169" t="s">
        <v>126</v>
      </c>
      <c r="D23" s="188">
        <v>90</v>
      </c>
      <c r="E23" s="300"/>
      <c r="F23" s="185">
        <f>ROUND(D23*ROUND(E23,2),2)</f>
        <v>0</v>
      </c>
      <c r="G23" s="165"/>
      <c r="H23" s="165"/>
      <c r="I23" s="165"/>
    </row>
    <row r="24" spans="1:9" s="171" customFormat="1">
      <c r="A24" s="99"/>
      <c r="B24" s="193"/>
      <c r="C24" s="100"/>
      <c r="D24" s="194"/>
      <c r="E24" s="273"/>
      <c r="F24" s="195"/>
      <c r="G24" s="165"/>
      <c r="H24" s="165"/>
      <c r="I24" s="165"/>
    </row>
    <row r="25" spans="1:9" s="171" customFormat="1">
      <c r="A25" s="99"/>
      <c r="B25" s="196"/>
      <c r="C25" s="101"/>
      <c r="D25" s="197"/>
      <c r="E25" s="271" t="s">
        <v>355</v>
      </c>
      <c r="F25" s="198">
        <f>SUM(F7:F23)</f>
        <v>0</v>
      </c>
      <c r="G25" s="165"/>
      <c r="H25" s="165"/>
      <c r="I25" s="165"/>
    </row>
    <row r="26" spans="1:9" s="171" customFormat="1">
      <c r="A26" s="99"/>
      <c r="B26" s="193"/>
      <c r="C26" s="100"/>
      <c r="D26" s="194"/>
      <c r="E26" s="273"/>
      <c r="F26" s="195"/>
      <c r="G26" s="165"/>
      <c r="H26" s="165"/>
      <c r="I26" s="165"/>
    </row>
    <row r="27" spans="1:9" s="171" customFormat="1">
      <c r="A27" s="199" t="s">
        <v>138</v>
      </c>
      <c r="B27" s="200" t="s">
        <v>139</v>
      </c>
      <c r="C27" s="102"/>
      <c r="D27" s="201"/>
      <c r="E27" s="137"/>
      <c r="F27" s="202"/>
      <c r="G27" s="165"/>
      <c r="H27" s="165"/>
      <c r="I27" s="165"/>
    </row>
    <row r="28" spans="1:9" s="171" customFormat="1">
      <c r="A28" s="99"/>
      <c r="B28" s="97"/>
      <c r="C28" s="169"/>
      <c r="D28" s="188"/>
      <c r="E28" s="273"/>
      <c r="F28" s="195"/>
      <c r="G28" s="165"/>
      <c r="H28" s="165"/>
      <c r="I28" s="165"/>
    </row>
    <row r="29" spans="1:9" s="171" customFormat="1" ht="155.25" customHeight="1">
      <c r="A29" s="95">
        <v>10</v>
      </c>
      <c r="B29" s="103" t="s">
        <v>140</v>
      </c>
      <c r="C29" s="192" t="s">
        <v>133</v>
      </c>
      <c r="D29" s="188">
        <v>152</v>
      </c>
      <c r="E29" s="273"/>
      <c r="F29" s="185">
        <f>ROUND(D29*ROUND(E29,2),2)</f>
        <v>0</v>
      </c>
      <c r="G29" s="165"/>
      <c r="H29" s="165"/>
      <c r="I29" s="165"/>
    </row>
    <row r="30" spans="1:9" s="171" customFormat="1">
      <c r="A30" s="95"/>
      <c r="B30" s="96"/>
      <c r="C30" s="186"/>
      <c r="D30" s="187"/>
      <c r="E30" s="273"/>
      <c r="F30" s="185"/>
      <c r="G30" s="165"/>
      <c r="H30" s="165"/>
      <c r="I30" s="165"/>
    </row>
    <row r="31" spans="1:9" s="171" customFormat="1" ht="154.5" customHeight="1">
      <c r="A31" s="95">
        <v>11</v>
      </c>
      <c r="B31" s="103" t="s">
        <v>141</v>
      </c>
      <c r="C31" s="192" t="s">
        <v>133</v>
      </c>
      <c r="D31" s="188">
        <v>6</v>
      </c>
      <c r="E31" s="273"/>
      <c r="F31" s="185">
        <f t="shared" ref="F31:F61" si="1">ROUND(D31*ROUND(E31,2),2)</f>
        <v>0</v>
      </c>
      <c r="G31" s="165"/>
      <c r="H31" s="165"/>
      <c r="I31" s="165"/>
    </row>
    <row r="32" spans="1:9" s="171" customFormat="1">
      <c r="A32" s="95"/>
      <c r="B32" s="96"/>
      <c r="C32" s="186"/>
      <c r="D32" s="187"/>
      <c r="E32" s="273"/>
      <c r="F32" s="185"/>
      <c r="G32" s="165"/>
      <c r="H32" s="165"/>
      <c r="I32" s="165"/>
    </row>
    <row r="33" spans="1:10" s="171" customFormat="1" ht="150">
      <c r="A33" s="95">
        <v>12</v>
      </c>
      <c r="B33" s="103" t="s">
        <v>142</v>
      </c>
      <c r="C33" s="192" t="s">
        <v>133</v>
      </c>
      <c r="D33" s="188">
        <v>40</v>
      </c>
      <c r="E33" s="273"/>
      <c r="F33" s="185">
        <f t="shared" si="1"/>
        <v>0</v>
      </c>
      <c r="G33" s="165"/>
      <c r="H33" s="165"/>
      <c r="I33" s="165"/>
    </row>
    <row r="34" spans="1:10" s="171" customFormat="1">
      <c r="A34" s="95"/>
      <c r="B34" s="96"/>
      <c r="C34" s="186"/>
      <c r="D34" s="187"/>
      <c r="E34" s="299"/>
      <c r="F34" s="185"/>
      <c r="G34" s="165"/>
      <c r="H34" s="165"/>
      <c r="I34" s="165"/>
    </row>
    <row r="35" spans="1:10" s="171" customFormat="1" ht="144.75" customHeight="1">
      <c r="A35" s="95">
        <v>13</v>
      </c>
      <c r="B35" s="103" t="s">
        <v>143</v>
      </c>
      <c r="C35" s="192" t="s">
        <v>133</v>
      </c>
      <c r="D35" s="188">
        <v>2</v>
      </c>
      <c r="E35" s="273"/>
      <c r="F35" s="185">
        <f t="shared" si="1"/>
        <v>0</v>
      </c>
      <c r="G35" s="165"/>
      <c r="H35" s="165"/>
      <c r="I35" s="165"/>
    </row>
    <row r="36" spans="1:10" s="171" customFormat="1">
      <c r="A36" s="95"/>
      <c r="B36" s="96"/>
      <c r="C36" s="186"/>
      <c r="D36" s="187"/>
      <c r="E36" s="273"/>
      <c r="F36" s="185"/>
      <c r="G36" s="165"/>
      <c r="H36" s="165"/>
      <c r="I36" s="165"/>
    </row>
    <row r="37" spans="1:10" s="171" customFormat="1" ht="105">
      <c r="A37" s="95">
        <v>14</v>
      </c>
      <c r="B37" s="103" t="s">
        <v>144</v>
      </c>
      <c r="C37" s="192" t="s">
        <v>133</v>
      </c>
      <c r="D37" s="188">
        <v>310</v>
      </c>
      <c r="E37" s="273"/>
      <c r="F37" s="185">
        <f t="shared" si="1"/>
        <v>0</v>
      </c>
      <c r="G37" s="165"/>
      <c r="H37" s="165"/>
      <c r="I37" s="165"/>
    </row>
    <row r="38" spans="1:10" s="171" customFormat="1">
      <c r="A38" s="95"/>
      <c r="B38" s="103"/>
      <c r="C38" s="192"/>
      <c r="D38" s="188"/>
      <c r="E38" s="273"/>
      <c r="F38" s="185"/>
      <c r="G38" s="165"/>
      <c r="H38" s="165"/>
      <c r="I38" s="165"/>
    </row>
    <row r="39" spans="1:10" s="171" customFormat="1" ht="105">
      <c r="A39" s="95">
        <v>15</v>
      </c>
      <c r="B39" s="103" t="s">
        <v>145</v>
      </c>
      <c r="C39" s="192" t="s">
        <v>133</v>
      </c>
      <c r="D39" s="188">
        <v>6</v>
      </c>
      <c r="E39" s="273"/>
      <c r="F39" s="185">
        <f t="shared" si="1"/>
        <v>0</v>
      </c>
      <c r="G39" s="165"/>
      <c r="H39" s="165"/>
      <c r="I39" s="165"/>
    </row>
    <row r="40" spans="1:10" s="171" customFormat="1">
      <c r="A40" s="95"/>
      <c r="B40" s="103"/>
      <c r="C40" s="192"/>
      <c r="D40" s="188"/>
      <c r="E40" s="273"/>
      <c r="F40" s="185"/>
      <c r="G40" s="165"/>
      <c r="H40" s="165"/>
      <c r="I40" s="165"/>
    </row>
    <row r="41" spans="1:10" s="171" customFormat="1" ht="103.5" customHeight="1">
      <c r="A41" s="95">
        <v>16</v>
      </c>
      <c r="B41" s="103" t="s">
        <v>146</v>
      </c>
      <c r="C41" s="192" t="s">
        <v>133</v>
      </c>
      <c r="D41" s="188">
        <v>34</v>
      </c>
      <c r="E41" s="273"/>
      <c r="F41" s="185">
        <f t="shared" si="1"/>
        <v>0</v>
      </c>
      <c r="G41" s="165"/>
      <c r="H41" s="165"/>
      <c r="I41" s="165"/>
    </row>
    <row r="42" spans="1:10" s="171" customFormat="1">
      <c r="A42" s="95"/>
      <c r="B42" s="103"/>
      <c r="C42" s="192"/>
      <c r="D42" s="188"/>
      <c r="E42" s="273"/>
      <c r="F42" s="185"/>
      <c r="G42" s="165"/>
      <c r="H42" s="165"/>
      <c r="I42" s="165"/>
    </row>
    <row r="43" spans="1:10" s="171" customFormat="1" ht="90.2" customHeight="1">
      <c r="A43" s="95">
        <v>17</v>
      </c>
      <c r="B43" s="103" t="s">
        <v>147</v>
      </c>
      <c r="C43" s="192" t="s">
        <v>133</v>
      </c>
      <c r="D43" s="188">
        <v>2</v>
      </c>
      <c r="E43" s="273"/>
      <c r="F43" s="185">
        <f t="shared" si="1"/>
        <v>0</v>
      </c>
      <c r="G43" s="165"/>
      <c r="H43" s="165"/>
      <c r="I43" s="165"/>
    </row>
    <row r="44" spans="1:10" s="171" customFormat="1">
      <c r="A44" s="95"/>
      <c r="B44" s="96"/>
      <c r="C44" s="186"/>
      <c r="D44" s="187"/>
      <c r="E44" s="273"/>
      <c r="F44" s="185"/>
      <c r="G44" s="165"/>
      <c r="H44" s="165"/>
      <c r="I44" s="165"/>
    </row>
    <row r="45" spans="1:10" ht="84" customHeight="1">
      <c r="A45" s="95">
        <v>18</v>
      </c>
      <c r="B45" s="193" t="s">
        <v>206</v>
      </c>
      <c r="C45" s="187"/>
      <c r="D45" s="191"/>
      <c r="E45" s="273"/>
      <c r="F45" s="185"/>
    </row>
    <row r="46" spans="1:10" s="205" customFormat="1">
      <c r="A46" s="95"/>
      <c r="B46" s="204" t="s">
        <v>149</v>
      </c>
      <c r="C46" s="188" t="s">
        <v>136</v>
      </c>
      <c r="D46" s="188">
        <v>8</v>
      </c>
      <c r="E46" s="273"/>
      <c r="F46" s="185">
        <f t="shared" si="1"/>
        <v>0</v>
      </c>
      <c r="J46" s="203"/>
    </row>
    <row r="47" spans="1:10" s="205" customFormat="1">
      <c r="A47" s="95"/>
      <c r="B47" s="204"/>
      <c r="C47" s="188"/>
      <c r="D47" s="188"/>
      <c r="E47" s="266"/>
      <c r="F47" s="185"/>
      <c r="J47" s="203"/>
    </row>
    <row r="48" spans="1:10" ht="131.25" customHeight="1">
      <c r="A48" s="95">
        <v>19</v>
      </c>
      <c r="B48" s="193" t="s">
        <v>150</v>
      </c>
      <c r="C48" s="187"/>
      <c r="D48" s="191"/>
      <c r="E48" s="275"/>
      <c r="F48" s="185"/>
    </row>
    <row r="49" spans="1:14" s="205" customFormat="1">
      <c r="A49" s="95"/>
      <c r="B49" s="204" t="s">
        <v>335</v>
      </c>
      <c r="C49" s="188" t="s">
        <v>136</v>
      </c>
      <c r="D49" s="188">
        <v>1</v>
      </c>
      <c r="E49" s="266"/>
      <c r="F49" s="185">
        <f t="shared" si="1"/>
        <v>0</v>
      </c>
      <c r="J49" s="203"/>
    </row>
    <row r="50" spans="1:14" s="205" customFormat="1">
      <c r="A50" s="95"/>
      <c r="B50" s="204"/>
      <c r="C50" s="188"/>
      <c r="D50" s="188"/>
      <c r="E50" s="266"/>
      <c r="F50" s="185"/>
      <c r="J50" s="203"/>
    </row>
    <row r="51" spans="1:14" s="205" customFormat="1" ht="33" customHeight="1">
      <c r="A51" s="95">
        <v>20</v>
      </c>
      <c r="B51" s="206" t="s">
        <v>152</v>
      </c>
      <c r="C51" s="207" t="s">
        <v>128</v>
      </c>
      <c r="D51" s="188">
        <v>110</v>
      </c>
      <c r="E51" s="266"/>
      <c r="F51" s="185">
        <f t="shared" si="1"/>
        <v>0</v>
      </c>
    </row>
    <row r="52" spans="1:14" s="205" customFormat="1">
      <c r="A52" s="95"/>
      <c r="E52" s="266"/>
      <c r="F52" s="185"/>
    </row>
    <row r="53" spans="1:14" s="205" customFormat="1" ht="45">
      <c r="A53" s="95">
        <v>21</v>
      </c>
      <c r="B53" s="206" t="s">
        <v>153</v>
      </c>
      <c r="C53" s="192" t="s">
        <v>133</v>
      </c>
      <c r="D53" s="194">
        <v>85</v>
      </c>
      <c r="E53" s="266"/>
      <c r="F53" s="185">
        <f t="shared" si="1"/>
        <v>0</v>
      </c>
    </row>
    <row r="54" spans="1:14" s="205" customFormat="1">
      <c r="A54" s="95"/>
      <c r="B54" s="206"/>
      <c r="C54" s="192"/>
      <c r="D54" s="194"/>
      <c r="E54" s="266"/>
      <c r="F54" s="185"/>
    </row>
    <row r="55" spans="1:14" s="205" customFormat="1" ht="45">
      <c r="A55" s="95">
        <v>22</v>
      </c>
      <c r="B55" s="206" t="s">
        <v>154</v>
      </c>
      <c r="C55" s="192" t="s">
        <v>133</v>
      </c>
      <c r="D55" s="194">
        <v>303</v>
      </c>
      <c r="E55" s="266"/>
      <c r="F55" s="185">
        <f t="shared" si="1"/>
        <v>0</v>
      </c>
    </row>
    <row r="56" spans="1:14" s="205" customFormat="1">
      <c r="A56" s="95"/>
      <c r="B56" s="96"/>
      <c r="C56" s="208"/>
      <c r="D56" s="104"/>
      <c r="E56" s="266"/>
      <c r="F56" s="185"/>
    </row>
    <row r="57" spans="1:14" s="205" customFormat="1" ht="61.9" customHeight="1">
      <c r="A57" s="95">
        <v>23</v>
      </c>
      <c r="B57" s="206" t="s">
        <v>155</v>
      </c>
      <c r="C57" s="192" t="s">
        <v>133</v>
      </c>
      <c r="D57" s="194">
        <v>112</v>
      </c>
      <c r="E57" s="266"/>
      <c r="F57" s="185">
        <f t="shared" si="1"/>
        <v>0</v>
      </c>
      <c r="N57" s="191"/>
    </row>
    <row r="58" spans="1:14" s="205" customFormat="1">
      <c r="A58" s="95"/>
      <c r="B58" s="206"/>
      <c r="C58" s="192"/>
      <c r="D58" s="194"/>
      <c r="E58" s="266"/>
      <c r="F58" s="185"/>
      <c r="N58" s="191"/>
    </row>
    <row r="59" spans="1:14" s="205" customFormat="1" ht="60">
      <c r="A59" s="95">
        <v>24</v>
      </c>
      <c r="B59" s="103" t="s">
        <v>156</v>
      </c>
      <c r="C59" s="192" t="s">
        <v>133</v>
      </c>
      <c r="D59" s="188">
        <v>90</v>
      </c>
      <c r="E59" s="266"/>
      <c r="F59" s="185">
        <f t="shared" si="1"/>
        <v>0</v>
      </c>
      <c r="N59" s="191"/>
    </row>
    <row r="60" spans="1:14" s="205" customFormat="1">
      <c r="A60" s="95"/>
      <c r="B60" s="206"/>
      <c r="C60" s="194"/>
      <c r="D60" s="194"/>
      <c r="E60" s="278"/>
      <c r="F60" s="185"/>
    </row>
    <row r="61" spans="1:14" s="205" customFormat="1" ht="60.4" customHeight="1">
      <c r="A61" s="95">
        <v>25</v>
      </c>
      <c r="B61" s="98" t="s">
        <v>157</v>
      </c>
      <c r="C61" s="192" t="s">
        <v>133</v>
      </c>
      <c r="D61" s="188">
        <v>64</v>
      </c>
      <c r="E61" s="286"/>
      <c r="F61" s="185">
        <f t="shared" si="1"/>
        <v>0</v>
      </c>
    </row>
    <row r="62" spans="1:14" s="205" customFormat="1">
      <c r="A62" s="95"/>
      <c r="B62" s="206"/>
      <c r="C62" s="194"/>
      <c r="D62" s="194"/>
      <c r="E62" s="278"/>
      <c r="F62" s="185"/>
    </row>
    <row r="63" spans="1:14" s="205" customFormat="1" ht="60">
      <c r="A63" s="95">
        <v>26</v>
      </c>
      <c r="B63" s="98" t="s">
        <v>158</v>
      </c>
      <c r="C63" s="192" t="s">
        <v>128</v>
      </c>
      <c r="D63" s="188">
        <v>320</v>
      </c>
      <c r="E63" s="300"/>
      <c r="F63" s="185">
        <f>ROUND(D63*ROUND(E63,2),2)</f>
        <v>0</v>
      </c>
    </row>
    <row r="64" spans="1:14" s="205" customFormat="1">
      <c r="A64" s="95"/>
      <c r="B64" s="206"/>
      <c r="C64" s="194"/>
      <c r="D64" s="194"/>
      <c r="E64" s="278"/>
      <c r="F64" s="194"/>
    </row>
    <row r="65" spans="1:9" s="205" customFormat="1">
      <c r="A65" s="95"/>
      <c r="B65" s="209"/>
      <c r="C65" s="210"/>
      <c r="D65" s="197"/>
      <c r="E65" s="271" t="s">
        <v>356</v>
      </c>
      <c r="F65" s="198">
        <f>SUM(F29:F63)</f>
        <v>0</v>
      </c>
    </row>
    <row r="66" spans="1:9" s="205" customFormat="1">
      <c r="A66" s="95"/>
      <c r="B66" s="209"/>
      <c r="C66" s="210"/>
      <c r="D66" s="197"/>
      <c r="E66" s="271"/>
      <c r="F66" s="198"/>
    </row>
    <row r="67" spans="1:9" s="205" customFormat="1">
      <c r="A67" s="199" t="s">
        <v>159</v>
      </c>
      <c r="B67" s="94" t="s">
        <v>160</v>
      </c>
      <c r="C67" s="181"/>
      <c r="D67" s="105"/>
      <c r="E67" s="137"/>
      <c r="F67" s="202"/>
    </row>
    <row r="68" spans="1:9" s="205" customFormat="1">
      <c r="A68" s="95"/>
      <c r="B68" s="106"/>
      <c r="C68" s="169"/>
      <c r="D68" s="107"/>
      <c r="E68" s="273"/>
      <c r="F68" s="195"/>
    </row>
    <row r="69" spans="1:9" s="171" customFormat="1" ht="76.5" customHeight="1">
      <c r="A69" s="95">
        <v>27</v>
      </c>
      <c r="B69" s="103" t="s">
        <v>161</v>
      </c>
      <c r="C69" s="192" t="s">
        <v>133</v>
      </c>
      <c r="D69" s="188">
        <v>70</v>
      </c>
      <c r="E69" s="273"/>
      <c r="F69" s="185">
        <f>ROUND(D69*ROUND(E69,2),2)</f>
        <v>0</v>
      </c>
      <c r="G69" s="165"/>
      <c r="H69" s="165"/>
      <c r="I69" s="165"/>
    </row>
    <row r="70" spans="1:9" s="205" customFormat="1">
      <c r="A70" s="95"/>
      <c r="B70" s="106"/>
      <c r="C70" s="169"/>
      <c r="D70" s="107"/>
      <c r="E70" s="273"/>
      <c r="F70" s="185"/>
    </row>
    <row r="71" spans="1:9" s="205" customFormat="1" ht="60">
      <c r="A71" s="95">
        <v>28</v>
      </c>
      <c r="B71" s="97" t="s">
        <v>162</v>
      </c>
      <c r="C71" s="192" t="s">
        <v>133</v>
      </c>
      <c r="D71" s="107">
        <v>70</v>
      </c>
      <c r="E71" s="273"/>
      <c r="F71" s="185">
        <f t="shared" ref="F71:F81" si="2">ROUND(D71*ROUND(E71,2),2)</f>
        <v>0</v>
      </c>
    </row>
    <row r="72" spans="1:9" s="205" customFormat="1">
      <c r="A72" s="108"/>
      <c r="B72" s="106"/>
      <c r="C72" s="169"/>
      <c r="D72" s="107"/>
      <c r="E72" s="273"/>
      <c r="F72" s="185"/>
    </row>
    <row r="73" spans="1:9" s="205" customFormat="1" ht="30">
      <c r="A73" s="95">
        <v>29</v>
      </c>
      <c r="B73" s="97" t="s">
        <v>163</v>
      </c>
      <c r="C73" s="192" t="s">
        <v>128</v>
      </c>
      <c r="D73" s="188">
        <v>280</v>
      </c>
      <c r="E73" s="273"/>
      <c r="F73" s="185">
        <f t="shared" si="2"/>
        <v>0</v>
      </c>
    </row>
    <row r="74" spans="1:9" s="205" customFormat="1">
      <c r="A74" s="95"/>
      <c r="B74" s="97"/>
      <c r="C74" s="192"/>
      <c r="D74" s="188"/>
      <c r="E74" s="273"/>
      <c r="F74" s="185"/>
    </row>
    <row r="75" spans="1:9" s="205" customFormat="1" ht="30">
      <c r="A75" s="95">
        <v>30</v>
      </c>
      <c r="B75" s="97" t="s">
        <v>164</v>
      </c>
      <c r="C75" s="192" t="s">
        <v>128</v>
      </c>
      <c r="D75" s="188">
        <v>280</v>
      </c>
      <c r="E75" s="273"/>
      <c r="F75" s="185">
        <f t="shared" si="2"/>
        <v>0</v>
      </c>
    </row>
    <row r="76" spans="1:9" s="205" customFormat="1">
      <c r="A76" s="95"/>
      <c r="B76" s="97"/>
      <c r="C76" s="192"/>
      <c r="D76" s="188"/>
      <c r="E76" s="273"/>
      <c r="F76" s="185"/>
    </row>
    <row r="77" spans="1:9" s="205" customFormat="1" ht="45">
      <c r="A77" s="95">
        <v>31</v>
      </c>
      <c r="B77" s="206" t="s">
        <v>165</v>
      </c>
      <c r="C77" s="192" t="s">
        <v>126</v>
      </c>
      <c r="D77" s="194">
        <v>70</v>
      </c>
      <c r="E77" s="273"/>
      <c r="F77" s="185">
        <f t="shared" si="2"/>
        <v>0</v>
      </c>
    </row>
    <row r="78" spans="1:9" s="205" customFormat="1">
      <c r="A78" s="95"/>
      <c r="B78" s="206"/>
      <c r="C78" s="192"/>
      <c r="D78" s="194"/>
      <c r="E78" s="273"/>
      <c r="F78" s="185"/>
    </row>
    <row r="79" spans="1:9" s="205" customFormat="1" ht="30">
      <c r="A79" s="95">
        <v>32</v>
      </c>
      <c r="B79" s="206" t="s">
        <v>166</v>
      </c>
      <c r="C79" s="192" t="s">
        <v>126</v>
      </c>
      <c r="D79" s="194">
        <v>20</v>
      </c>
      <c r="E79" s="273"/>
      <c r="F79" s="185">
        <f t="shared" si="2"/>
        <v>0</v>
      </c>
    </row>
    <row r="80" spans="1:9" s="205" customFormat="1">
      <c r="A80" s="95"/>
      <c r="B80" s="206"/>
      <c r="C80" s="192"/>
      <c r="D80" s="194"/>
      <c r="E80" s="273"/>
      <c r="F80" s="185"/>
    </row>
    <row r="81" spans="1:6" s="205" customFormat="1" ht="30">
      <c r="A81" s="95">
        <v>33</v>
      </c>
      <c r="B81" s="206" t="s">
        <v>167</v>
      </c>
      <c r="C81" s="192" t="s">
        <v>126</v>
      </c>
      <c r="D81" s="194">
        <v>68</v>
      </c>
      <c r="E81" s="273"/>
      <c r="F81" s="185">
        <f t="shared" si="2"/>
        <v>0</v>
      </c>
    </row>
    <row r="82" spans="1:6" s="205" customFormat="1">
      <c r="A82" s="108"/>
      <c r="B82" s="106"/>
      <c r="C82" s="169"/>
      <c r="D82" s="107"/>
      <c r="E82" s="273"/>
      <c r="F82" s="195"/>
    </row>
    <row r="83" spans="1:6" s="205" customFormat="1">
      <c r="A83" s="108"/>
      <c r="B83" s="106"/>
      <c r="C83" s="169"/>
      <c r="D83" s="107"/>
      <c r="E83" s="271" t="s">
        <v>357</v>
      </c>
      <c r="F83" s="198">
        <f>SUM(F68:F81)</f>
        <v>0</v>
      </c>
    </row>
    <row r="84" spans="1:6" s="205" customFormat="1">
      <c r="A84" s="108"/>
      <c r="B84" s="106"/>
      <c r="C84" s="169"/>
      <c r="D84" s="107"/>
      <c r="E84" s="273"/>
      <c r="F84" s="195"/>
    </row>
    <row r="85" spans="1:6" s="205" customFormat="1">
      <c r="A85" s="109"/>
      <c r="B85" s="209"/>
      <c r="C85" s="192"/>
      <c r="D85" s="194"/>
      <c r="E85" s="273"/>
      <c r="F85" s="195"/>
    </row>
    <row r="86" spans="1:6" s="205" customFormat="1">
      <c r="A86" s="110" t="s">
        <v>168</v>
      </c>
      <c r="B86" s="94" t="s">
        <v>169</v>
      </c>
      <c r="C86" s="181"/>
      <c r="D86" s="105"/>
      <c r="E86" s="137"/>
      <c r="F86" s="202"/>
    </row>
    <row r="87" spans="1:6" s="205" customFormat="1">
      <c r="E87" s="277"/>
      <c r="F87" s="195"/>
    </row>
    <row r="88" spans="1:6" s="211" customFormat="1" ht="135">
      <c r="A88" s="109">
        <v>34</v>
      </c>
      <c r="B88" s="111" t="s">
        <v>170</v>
      </c>
      <c r="C88" s="112"/>
      <c r="D88" s="113"/>
      <c r="E88" s="114"/>
      <c r="F88" s="185"/>
    </row>
    <row r="89" spans="1:6" s="211" customFormat="1">
      <c r="A89" s="109"/>
      <c r="B89" s="111" t="s">
        <v>171</v>
      </c>
      <c r="C89" s="112"/>
      <c r="D89" s="113"/>
      <c r="E89" s="114"/>
      <c r="F89" s="185"/>
    </row>
    <row r="90" spans="1:6" s="211" customFormat="1">
      <c r="A90" s="109"/>
      <c r="B90" s="111" t="s">
        <v>172</v>
      </c>
      <c r="C90" s="112"/>
      <c r="D90" s="113"/>
      <c r="E90" s="114"/>
      <c r="F90" s="185"/>
    </row>
    <row r="91" spans="1:6" s="211" customFormat="1" ht="15.75" customHeight="1">
      <c r="A91" s="109"/>
      <c r="B91" s="115" t="s">
        <v>173</v>
      </c>
      <c r="C91" s="112" t="s">
        <v>126</v>
      </c>
      <c r="D91" s="113">
        <v>115</v>
      </c>
      <c r="E91" s="114"/>
      <c r="F91" s="185">
        <f>ROUND(D91*ROUND(E91,2),2)</f>
        <v>0</v>
      </c>
    </row>
    <row r="92" spans="1:6" s="211" customFormat="1">
      <c r="A92" s="109"/>
      <c r="B92" s="116"/>
      <c r="C92" s="117"/>
      <c r="D92" s="118"/>
      <c r="E92" s="114"/>
      <c r="F92" s="185"/>
    </row>
    <row r="93" spans="1:6" s="211" customFormat="1" ht="95.25" customHeight="1">
      <c r="A93" s="109">
        <v>35</v>
      </c>
      <c r="B93" s="111" t="s">
        <v>176</v>
      </c>
      <c r="C93" s="147" t="s">
        <v>136</v>
      </c>
      <c r="D93" s="148">
        <v>3</v>
      </c>
      <c r="E93" s="114"/>
      <c r="F93" s="185">
        <f t="shared" ref="F93:F97" si="3">ROUND(D93*ROUND(E93,2),2)</f>
        <v>0</v>
      </c>
    </row>
    <row r="94" spans="1:6" s="211" customFormat="1">
      <c r="A94" s="109"/>
      <c r="B94" s="120"/>
      <c r="C94" s="147"/>
      <c r="D94" s="149"/>
      <c r="E94" s="114"/>
      <c r="F94" s="185"/>
    </row>
    <row r="95" spans="1:6" s="211" customFormat="1" ht="105">
      <c r="A95" s="109">
        <v>36</v>
      </c>
      <c r="B95" s="111" t="s">
        <v>177</v>
      </c>
      <c r="C95" s="147" t="s">
        <v>136</v>
      </c>
      <c r="D95" s="148">
        <v>3</v>
      </c>
      <c r="E95" s="114"/>
      <c r="F95" s="185">
        <f t="shared" si="3"/>
        <v>0</v>
      </c>
    </row>
    <row r="96" spans="1:6" s="211" customFormat="1">
      <c r="A96" s="109"/>
      <c r="B96" s="120"/>
      <c r="C96" s="147"/>
      <c r="D96" s="149"/>
      <c r="E96" s="114"/>
      <c r="F96" s="185"/>
    </row>
    <row r="97" spans="1:6" s="211" customFormat="1" ht="90">
      <c r="A97" s="212">
        <v>37</v>
      </c>
      <c r="B97" s="120" t="s">
        <v>178</v>
      </c>
      <c r="C97" s="258" t="s">
        <v>136</v>
      </c>
      <c r="D97" s="259">
        <v>8</v>
      </c>
      <c r="E97" s="114"/>
      <c r="F97" s="185">
        <f t="shared" si="3"/>
        <v>0</v>
      </c>
    </row>
    <row r="98" spans="1:6" s="211" customFormat="1">
      <c r="A98" s="121"/>
      <c r="B98" s="122"/>
      <c r="C98" s="260"/>
      <c r="D98" s="260"/>
      <c r="E98" s="114"/>
      <c r="F98" s="185"/>
    </row>
    <row r="99" spans="1:6" s="211" customFormat="1" ht="93.95" customHeight="1">
      <c r="A99" s="109">
        <v>38</v>
      </c>
      <c r="B99" s="120" t="s">
        <v>179</v>
      </c>
      <c r="C99" s="147" t="s">
        <v>136</v>
      </c>
      <c r="D99" s="148">
        <v>14</v>
      </c>
      <c r="E99" s="114"/>
      <c r="F99" s="185">
        <f>ROUND(D99*ROUND(E99,2),2)</f>
        <v>0</v>
      </c>
    </row>
    <row r="100" spans="1:6" s="211" customFormat="1">
      <c r="A100" s="123"/>
      <c r="B100" s="116"/>
      <c r="C100" s="150"/>
      <c r="D100" s="151"/>
      <c r="E100" s="152"/>
      <c r="F100" s="185"/>
    </row>
    <row r="101" spans="1:6" s="211" customFormat="1" ht="60">
      <c r="A101" s="109">
        <v>39</v>
      </c>
      <c r="B101" s="120" t="s">
        <v>180</v>
      </c>
      <c r="C101" s="208"/>
      <c r="D101" s="104"/>
      <c r="E101" s="301"/>
      <c r="F101" s="185"/>
    </row>
    <row r="102" spans="1:6" s="211" customFormat="1">
      <c r="A102" s="109"/>
      <c r="B102" s="120" t="s">
        <v>181</v>
      </c>
      <c r="C102" s="215"/>
      <c r="D102" s="124"/>
      <c r="E102" s="298"/>
      <c r="F102" s="185"/>
    </row>
    <row r="103" spans="1:6" s="211" customFormat="1" ht="75">
      <c r="A103" s="109"/>
      <c r="B103" s="120" t="s">
        <v>182</v>
      </c>
      <c r="C103" s="215"/>
      <c r="D103" s="124"/>
      <c r="E103" s="298"/>
      <c r="F103" s="185"/>
    </row>
    <row r="104" spans="1:6" s="211" customFormat="1">
      <c r="A104" s="109"/>
      <c r="B104" s="120" t="s">
        <v>183</v>
      </c>
      <c r="C104" s="216"/>
      <c r="D104" s="125"/>
      <c r="E104" s="302"/>
      <c r="F104" s="185"/>
    </row>
    <row r="105" spans="1:6" s="211" customFormat="1">
      <c r="A105" s="109"/>
      <c r="B105" s="126"/>
      <c r="C105" s="215" t="s">
        <v>124</v>
      </c>
      <c r="D105" s="127">
        <v>6</v>
      </c>
      <c r="E105" s="298"/>
      <c r="F105" s="185">
        <f>ROUND(D105*ROUND(E105,2),2)</f>
        <v>0</v>
      </c>
    </row>
    <row r="106" spans="1:6" s="211" customFormat="1">
      <c r="A106" s="109"/>
      <c r="B106" s="126"/>
      <c r="C106" s="215"/>
      <c r="D106" s="124"/>
      <c r="E106" s="298"/>
      <c r="F106" s="185"/>
    </row>
    <row r="107" spans="1:6" s="211" customFormat="1" ht="60">
      <c r="A107" s="109">
        <v>40</v>
      </c>
      <c r="B107" s="120" t="s">
        <v>336</v>
      </c>
      <c r="C107" s="208"/>
      <c r="D107" s="104"/>
      <c r="E107" s="301"/>
      <c r="F107" s="185"/>
    </row>
    <row r="108" spans="1:6" s="211" customFormat="1">
      <c r="A108" s="109"/>
      <c r="B108" s="120" t="s">
        <v>184</v>
      </c>
      <c r="C108" s="215"/>
      <c r="D108" s="124"/>
      <c r="E108" s="298"/>
      <c r="F108" s="185"/>
    </row>
    <row r="109" spans="1:6" s="211" customFormat="1" ht="49.5" customHeight="1">
      <c r="A109" s="109"/>
      <c r="B109" s="120" t="s">
        <v>182</v>
      </c>
      <c r="C109" s="215"/>
      <c r="D109" s="124"/>
      <c r="E109" s="298"/>
      <c r="F109" s="185"/>
    </row>
    <row r="110" spans="1:6" s="211" customFormat="1">
      <c r="A110" s="109"/>
      <c r="B110" s="120" t="s">
        <v>183</v>
      </c>
      <c r="C110" s="216"/>
      <c r="D110" s="125"/>
      <c r="E110" s="302"/>
      <c r="F110" s="185"/>
    </row>
    <row r="111" spans="1:6" s="211" customFormat="1">
      <c r="A111" s="109"/>
      <c r="B111" s="126"/>
      <c r="C111" s="215" t="s">
        <v>124</v>
      </c>
      <c r="D111" s="127">
        <v>3</v>
      </c>
      <c r="E111" s="298"/>
      <c r="F111" s="185">
        <f>ROUND(D111*ROUND(E111,2),2)</f>
        <v>0</v>
      </c>
    </row>
    <row r="112" spans="1:6" s="211" customFormat="1">
      <c r="A112" s="109"/>
      <c r="B112" s="126"/>
      <c r="C112" s="215"/>
      <c r="D112" s="124"/>
      <c r="E112" s="298"/>
      <c r="F112" s="185"/>
    </row>
    <row r="113" spans="1:10" s="211" customFormat="1">
      <c r="A113" s="128"/>
      <c r="B113" s="129"/>
      <c r="C113" s="188"/>
      <c r="D113" s="188"/>
      <c r="E113" s="266"/>
      <c r="F113" s="195"/>
    </row>
    <row r="114" spans="1:10" s="211" customFormat="1">
      <c r="A114" s="130"/>
      <c r="B114" s="131"/>
      <c r="C114" s="217"/>
      <c r="D114" s="132"/>
      <c r="E114" s="271" t="s">
        <v>186</v>
      </c>
      <c r="F114" s="198">
        <f>SUM(F91:F112)</f>
        <v>0</v>
      </c>
    </row>
    <row r="115" spans="1:10" s="211" customFormat="1">
      <c r="A115" s="130"/>
      <c r="B115" s="129"/>
      <c r="C115" s="215"/>
      <c r="D115" s="133"/>
      <c r="E115" s="273"/>
      <c r="F115" s="195"/>
    </row>
    <row r="116" spans="1:10" s="211" customFormat="1">
      <c r="A116" s="93" t="s">
        <v>187</v>
      </c>
      <c r="B116" s="200" t="s">
        <v>188</v>
      </c>
      <c r="C116" s="218"/>
      <c r="D116" s="219"/>
      <c r="E116" s="137"/>
      <c r="F116" s="202"/>
    </row>
    <row r="117" spans="1:10" s="211" customFormat="1">
      <c r="A117" s="99"/>
      <c r="B117" s="193"/>
      <c r="C117" s="220"/>
      <c r="D117" s="221"/>
      <c r="E117" s="134"/>
      <c r="F117" s="195"/>
    </row>
    <row r="118" spans="1:10" ht="30">
      <c r="A118" s="109">
        <v>41</v>
      </c>
      <c r="B118" s="97" t="s">
        <v>189</v>
      </c>
      <c r="C118" s="169" t="s">
        <v>126</v>
      </c>
      <c r="D118" s="124">
        <v>115</v>
      </c>
      <c r="E118" s="298"/>
      <c r="F118" s="185">
        <f>ROUND(D118*ROUND(E118,2),2)</f>
        <v>0</v>
      </c>
      <c r="J118" s="171"/>
    </row>
    <row r="119" spans="1:10">
      <c r="A119" s="109"/>
      <c r="C119" s="215"/>
      <c r="D119" s="124"/>
      <c r="E119" s="298"/>
      <c r="F119" s="185"/>
      <c r="J119" s="171"/>
    </row>
    <row r="120" spans="1:10" ht="45">
      <c r="A120" s="109">
        <v>42</v>
      </c>
      <c r="B120" s="97" t="s">
        <v>190</v>
      </c>
      <c r="C120" s="169" t="s">
        <v>126</v>
      </c>
      <c r="D120" s="188">
        <v>115</v>
      </c>
      <c r="E120" s="273"/>
      <c r="F120" s="185">
        <f t="shared" ref="F120" si="4">ROUND(D120*ROUND(E120,2),2)</f>
        <v>0</v>
      </c>
      <c r="J120" s="171"/>
    </row>
    <row r="121" spans="1:10">
      <c r="A121" s="121"/>
      <c r="B121" s="96"/>
      <c r="C121" s="186"/>
      <c r="D121" s="187"/>
      <c r="E121" s="299"/>
      <c r="F121" s="195"/>
      <c r="J121" s="171"/>
    </row>
    <row r="122" spans="1:10">
      <c r="A122" s="121"/>
      <c r="B122" s="222"/>
      <c r="D122" s="188"/>
      <c r="E122" s="273"/>
      <c r="F122" s="195"/>
      <c r="J122" s="171"/>
    </row>
    <row r="123" spans="1:10">
      <c r="A123" s="109"/>
      <c r="B123" s="97"/>
      <c r="C123" s="223"/>
      <c r="D123" s="224"/>
      <c r="E123" s="271" t="s">
        <v>191</v>
      </c>
      <c r="F123" s="198">
        <f>SUM(F118:F121)</f>
        <v>0</v>
      </c>
      <c r="J123" s="171"/>
    </row>
    <row r="124" spans="1:10">
      <c r="A124" s="109"/>
      <c r="B124" s="97"/>
      <c r="C124" s="223"/>
      <c r="D124" s="224"/>
      <c r="E124" s="271"/>
      <c r="F124" s="225"/>
      <c r="J124" s="171"/>
    </row>
    <row r="125" spans="1:10">
      <c r="A125" s="110" t="s">
        <v>192</v>
      </c>
      <c r="B125" s="200" t="s">
        <v>193</v>
      </c>
      <c r="C125" s="181"/>
      <c r="D125" s="226"/>
      <c r="E125" s="276"/>
      <c r="F125" s="227"/>
      <c r="J125" s="171"/>
    </row>
    <row r="126" spans="1:10" ht="138.75" customHeight="1">
      <c r="A126" s="95">
        <v>43</v>
      </c>
      <c r="B126" s="193" t="s">
        <v>194</v>
      </c>
      <c r="C126" s="169" t="s">
        <v>124</v>
      </c>
      <c r="D126" s="188">
        <v>1</v>
      </c>
      <c r="E126" s="273"/>
      <c r="F126" s="185">
        <f>ROUND(D126*ROUND(E126,2),2)</f>
        <v>0</v>
      </c>
    </row>
    <row r="127" spans="1:10" ht="15" customHeight="1">
      <c r="A127" s="95"/>
      <c r="B127" s="193"/>
      <c r="D127" s="188"/>
      <c r="E127" s="273"/>
      <c r="F127" s="185"/>
    </row>
    <row r="128" spans="1:10" ht="60.75" customHeight="1">
      <c r="A128" s="95">
        <v>44</v>
      </c>
      <c r="B128" s="193" t="s">
        <v>195</v>
      </c>
      <c r="D128" s="188"/>
      <c r="E128" s="273"/>
      <c r="F128" s="185"/>
    </row>
    <row r="129" spans="1:6" ht="15" customHeight="1">
      <c r="A129" s="95"/>
      <c r="B129" s="228" t="s">
        <v>196</v>
      </c>
      <c r="C129" s="169" t="s">
        <v>197</v>
      </c>
      <c r="D129" s="188">
        <v>40</v>
      </c>
      <c r="E129" s="273"/>
      <c r="F129" s="185">
        <f t="shared" ref="F129:F132" si="5">ROUND(D129*ROUND(E129,2),2)</f>
        <v>0</v>
      </c>
    </row>
    <row r="130" spans="1:6" ht="15" customHeight="1">
      <c r="A130" s="95"/>
      <c r="B130" s="228" t="s">
        <v>198</v>
      </c>
      <c r="C130" s="169" t="s">
        <v>197</v>
      </c>
      <c r="D130" s="188">
        <v>40</v>
      </c>
      <c r="E130" s="273"/>
      <c r="F130" s="185">
        <f t="shared" si="5"/>
        <v>0</v>
      </c>
    </row>
    <row r="131" spans="1:6" ht="9" customHeight="1">
      <c r="A131" s="95"/>
      <c r="B131" s="228"/>
      <c r="D131" s="188"/>
      <c r="E131" s="273"/>
      <c r="F131" s="185"/>
    </row>
    <row r="132" spans="1:6" ht="15" customHeight="1">
      <c r="A132" s="95"/>
      <c r="B132" s="261" t="s">
        <v>199</v>
      </c>
      <c r="C132" s="192" t="s">
        <v>197</v>
      </c>
      <c r="D132" s="194">
        <v>50</v>
      </c>
      <c r="E132" s="273"/>
      <c r="F132" s="185">
        <f t="shared" si="5"/>
        <v>0</v>
      </c>
    </row>
    <row r="133" spans="1:6" ht="15" customHeight="1">
      <c r="A133" s="95"/>
      <c r="B133" s="98"/>
      <c r="C133" s="192"/>
      <c r="D133" s="188"/>
      <c r="E133" s="303"/>
    </row>
    <row r="134" spans="1:6" ht="12.75" customHeight="1">
      <c r="A134" s="135"/>
      <c r="B134" s="190"/>
      <c r="C134" s="186"/>
      <c r="D134" s="187"/>
      <c r="E134" s="299"/>
      <c r="F134" s="195"/>
    </row>
    <row r="135" spans="1:6" ht="12.75" customHeight="1">
      <c r="A135" s="165"/>
      <c r="C135" s="223"/>
      <c r="D135" s="224"/>
      <c r="E135" s="271" t="s">
        <v>200</v>
      </c>
      <c r="F135" s="233">
        <f>SUM(F126:F132)</f>
        <v>0</v>
      </c>
    </row>
    <row r="136" spans="1:6" ht="12.75" customHeight="1">
      <c r="A136" s="109"/>
      <c r="B136" s="136"/>
      <c r="D136" s="107"/>
      <c r="E136" s="272"/>
      <c r="F136" s="195"/>
    </row>
    <row r="137" spans="1:6" ht="12.75" customHeight="1">
      <c r="A137" s="128"/>
      <c r="C137" s="223"/>
      <c r="D137" s="224"/>
      <c r="E137" s="271"/>
      <c r="F137" s="195"/>
    </row>
    <row r="138" spans="1:6" ht="15" customHeight="1">
      <c r="A138" s="128"/>
      <c r="B138" s="234" t="s">
        <v>201</v>
      </c>
      <c r="D138" s="215"/>
      <c r="E138" s="273"/>
      <c r="F138" s="195"/>
    </row>
    <row r="139" spans="1:6" ht="15" customHeight="1">
      <c r="A139" s="178" t="s">
        <v>121</v>
      </c>
      <c r="B139" s="235" t="s">
        <v>202</v>
      </c>
      <c r="D139" s="215"/>
      <c r="E139" s="273"/>
      <c r="F139" s="185">
        <f>F25</f>
        <v>0</v>
      </c>
    </row>
    <row r="140" spans="1:6" ht="17.25" customHeight="1">
      <c r="A140" s="179" t="s">
        <v>138</v>
      </c>
      <c r="B140" s="206" t="s">
        <v>139</v>
      </c>
      <c r="D140" s="215"/>
      <c r="E140" s="273"/>
      <c r="F140" s="185">
        <f>F65</f>
        <v>0</v>
      </c>
    </row>
    <row r="141" spans="1:6" ht="17.25" customHeight="1">
      <c r="A141" s="179" t="s">
        <v>159</v>
      </c>
      <c r="B141" s="206" t="s">
        <v>160</v>
      </c>
      <c r="D141" s="215"/>
      <c r="E141" s="273"/>
      <c r="F141" s="185">
        <f>F83</f>
        <v>0</v>
      </c>
    </row>
    <row r="142" spans="1:6" s="205" customFormat="1">
      <c r="A142" s="179" t="s">
        <v>168</v>
      </c>
      <c r="B142" s="206" t="s">
        <v>169</v>
      </c>
      <c r="C142" s="169"/>
      <c r="D142" s="215"/>
      <c r="E142" s="273"/>
      <c r="F142" s="185">
        <f>F114</f>
        <v>0</v>
      </c>
    </row>
    <row r="143" spans="1:6">
      <c r="A143" s="179" t="s">
        <v>187</v>
      </c>
      <c r="B143" s="206" t="s">
        <v>188</v>
      </c>
      <c r="D143" s="215"/>
      <c r="E143" s="273"/>
      <c r="F143" s="185">
        <f>F123</f>
        <v>0</v>
      </c>
    </row>
    <row r="144" spans="1:6">
      <c r="A144" s="179" t="s">
        <v>192</v>
      </c>
      <c r="B144" s="206" t="s">
        <v>193</v>
      </c>
      <c r="C144" s="236"/>
      <c r="D144" s="237"/>
      <c r="E144" s="281"/>
      <c r="F144" s="185">
        <f>F135</f>
        <v>0</v>
      </c>
    </row>
    <row r="145" spans="1:10">
      <c r="A145" s="178"/>
      <c r="D145" s="215"/>
      <c r="E145" s="273"/>
      <c r="F145" s="185"/>
    </row>
    <row r="146" spans="1:10" ht="15.75">
      <c r="A146" s="138"/>
      <c r="B146" s="238"/>
      <c r="C146" s="239"/>
      <c r="D146" s="240"/>
      <c r="E146" s="274" t="s">
        <v>337</v>
      </c>
      <c r="F146" s="241">
        <f>SUM(F139:F144)</f>
        <v>0</v>
      </c>
      <c r="J146" s="172"/>
    </row>
    <row r="147" spans="1:10">
      <c r="A147" s="139"/>
      <c r="B147" s="140"/>
      <c r="C147" s="187"/>
      <c r="D147" s="187"/>
      <c r="E147" s="275"/>
      <c r="F147" s="242"/>
    </row>
  </sheetData>
  <sheetProtection algorithmName="SHA-512" hashValue="jMABZ9QFK+IyE8UXGQGGLGUK98b/E3hj9GSs4h5YrsucJILVaPJg5TgaPY4Faiz310cIN8zFSluNdRqFpXpMtA==" saltValue="GG6rv4ZnnxH5Zp/QgdXYFQ==" spinCount="100000" sheet="1" objects="1" scenarios="1" selectLockedCells="1"/>
  <pageMargins left="0.98402777777777795" right="0.39374999999999999" top="1.25972222222222" bottom="0.98472222222222205" header="0.31527777777777799" footer="0.31527777777777799"/>
  <pageSetup paperSize="9" scale="96" firstPageNumber="0" orientation="portrait" horizontalDpi="300" verticalDpi="300" r:id="rId1"/>
  <headerFooter>
    <oddHeader>&amp;L&amp;9&amp;F</oddHeader>
    <oddFooter>&amp;R&amp;"FuturaTEEMedCon,Navadno"&amp;P/&amp;N</oddFooter>
  </headerFooter>
  <rowBreaks count="2" manualBreakCount="2">
    <brk id="102" max="16383" man="1"/>
    <brk id="11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K119"/>
  <sheetViews>
    <sheetView view="pageBreakPreview" topLeftCell="A96" zoomScaleNormal="100" workbookViewId="0">
      <selection activeCell="E20" sqref="E20"/>
    </sheetView>
  </sheetViews>
  <sheetFormatPr defaultColWidth="9.140625" defaultRowHeight="15"/>
  <cols>
    <col min="1" max="1" width="7" style="179" customWidth="1"/>
    <col min="2" max="2" width="45" style="206" customWidth="1"/>
    <col min="3" max="3" width="6" style="169" customWidth="1"/>
    <col min="4" max="4" width="8.140625" style="170" customWidth="1"/>
    <col min="5" max="5" width="9.42578125" style="266" customWidth="1"/>
    <col min="6" max="6" width="13.28515625" style="172" customWidth="1"/>
    <col min="7" max="1025" width="9.140625" style="165"/>
    <col min="1026" max="16384" width="9.140625" style="166"/>
  </cols>
  <sheetData>
    <row r="1" spans="1:9" ht="15.75">
      <c r="A1" s="160" t="s">
        <v>17</v>
      </c>
      <c r="B1" s="161" t="s">
        <v>338</v>
      </c>
      <c r="C1" s="162"/>
      <c r="D1" s="163"/>
      <c r="E1" s="265"/>
      <c r="F1" s="164"/>
    </row>
    <row r="2" spans="1:9" ht="12.75" customHeight="1">
      <c r="A2" s="167"/>
      <c r="B2" s="168"/>
    </row>
    <row r="3" spans="1:9" s="178" customFormat="1">
      <c r="A3" s="173" t="s">
        <v>115</v>
      </c>
      <c r="B3" s="174" t="s">
        <v>116</v>
      </c>
      <c r="C3" s="175" t="s">
        <v>117</v>
      </c>
      <c r="D3" s="176" t="s">
        <v>118</v>
      </c>
      <c r="E3" s="267" t="s">
        <v>119</v>
      </c>
      <c r="F3" s="177" t="s">
        <v>120</v>
      </c>
    </row>
    <row r="4" spans="1:9" s="178" customFormat="1">
      <c r="A4" s="179"/>
      <c r="B4" s="180"/>
      <c r="C4" s="169"/>
      <c r="D4" s="170"/>
      <c r="E4" s="266"/>
      <c r="F4" s="172"/>
    </row>
    <row r="5" spans="1:9" s="178" customFormat="1">
      <c r="A5" s="93" t="s">
        <v>121</v>
      </c>
      <c r="B5" s="94" t="s">
        <v>122</v>
      </c>
      <c r="C5" s="181"/>
      <c r="D5" s="182"/>
      <c r="E5" s="276"/>
      <c r="F5" s="183"/>
    </row>
    <row r="6" spans="1:9" s="178" customFormat="1">
      <c r="A6" s="179"/>
      <c r="B6" s="180"/>
      <c r="C6" s="169"/>
      <c r="D6" s="170"/>
      <c r="E6" s="266"/>
      <c r="F6" s="172"/>
    </row>
    <row r="7" spans="1:9" s="171" customFormat="1" ht="17.25">
      <c r="A7" s="95">
        <f>COUNT($A$1:A6)+1</f>
        <v>1</v>
      </c>
      <c r="B7" s="97" t="s">
        <v>125</v>
      </c>
      <c r="C7" s="169" t="s">
        <v>126</v>
      </c>
      <c r="D7" s="188">
        <v>55</v>
      </c>
      <c r="E7" s="273"/>
      <c r="F7" s="185">
        <f>ROUND(D7*ROUND(E7,2),2)</f>
        <v>0</v>
      </c>
      <c r="G7" s="165"/>
      <c r="H7" s="165"/>
      <c r="I7" s="165"/>
    </row>
    <row r="8" spans="1:9" s="171" customFormat="1">
      <c r="A8" s="95"/>
      <c r="B8" s="97"/>
      <c r="C8" s="169"/>
      <c r="D8" s="188"/>
      <c r="E8" s="273"/>
      <c r="F8" s="185"/>
      <c r="G8" s="165"/>
      <c r="H8" s="165"/>
      <c r="I8" s="165"/>
    </row>
    <row r="9" spans="1:9" s="171" customFormat="1" ht="17.25">
      <c r="A9" s="95">
        <f>COUNT($A$1:A8)+1</f>
        <v>2</v>
      </c>
      <c r="B9" s="97" t="s">
        <v>127</v>
      </c>
      <c r="C9" s="169" t="s">
        <v>126</v>
      </c>
      <c r="D9" s="170">
        <v>60</v>
      </c>
      <c r="E9" s="273"/>
      <c r="F9" s="185">
        <f t="shared" ref="F9:F11" si="0">ROUND(D9*ROUND(E9,2),2)</f>
        <v>0</v>
      </c>
      <c r="G9" s="165"/>
      <c r="H9" s="165"/>
      <c r="I9" s="165"/>
    </row>
    <row r="10" spans="1:9" s="171" customFormat="1">
      <c r="A10" s="95"/>
      <c r="B10" s="97"/>
      <c r="C10" s="169"/>
      <c r="D10" s="188"/>
      <c r="E10" s="273"/>
      <c r="F10" s="185"/>
      <c r="G10" s="165"/>
      <c r="H10" s="165"/>
      <c r="I10" s="165"/>
    </row>
    <row r="11" spans="1:9" s="171" customFormat="1" ht="101.25" customHeight="1">
      <c r="A11" s="95">
        <f>COUNT($A$1:A10)+1</f>
        <v>3</v>
      </c>
      <c r="B11" s="97" t="s">
        <v>361</v>
      </c>
      <c r="C11" s="189" t="s">
        <v>128</v>
      </c>
      <c r="D11" s="188">
        <v>30</v>
      </c>
      <c r="E11" s="273"/>
      <c r="F11" s="185">
        <f t="shared" si="0"/>
        <v>0</v>
      </c>
      <c r="G11" s="165"/>
      <c r="H11" s="165"/>
      <c r="I11" s="165"/>
    </row>
    <row r="12" spans="1:9" s="171" customFormat="1" ht="15" customHeight="1">
      <c r="A12" s="95"/>
      <c r="B12" s="97"/>
      <c r="C12" s="189"/>
      <c r="D12" s="189"/>
      <c r="E12" s="273"/>
      <c r="F12" s="185"/>
      <c r="G12" s="165"/>
      <c r="H12" s="165"/>
      <c r="I12" s="165"/>
    </row>
    <row r="13" spans="1:9" s="171" customFormat="1" ht="55.5" customHeight="1">
      <c r="A13" s="95">
        <v>5</v>
      </c>
      <c r="B13" s="98" t="s">
        <v>132</v>
      </c>
      <c r="C13" s="192" t="s">
        <v>133</v>
      </c>
      <c r="D13" s="189">
        <v>10</v>
      </c>
      <c r="E13" s="273"/>
      <c r="F13" s="185">
        <f>ROUND(D13*ROUND(E13,2),2)</f>
        <v>0</v>
      </c>
      <c r="G13" s="165"/>
      <c r="H13" s="165"/>
      <c r="I13" s="165"/>
    </row>
    <row r="14" spans="1:9" s="171" customFormat="1">
      <c r="A14" s="99"/>
      <c r="B14" s="193"/>
      <c r="C14" s="100"/>
      <c r="D14" s="194"/>
      <c r="E14" s="273"/>
      <c r="F14" s="195"/>
      <c r="G14" s="165"/>
      <c r="H14" s="165"/>
      <c r="I14" s="165"/>
    </row>
    <row r="15" spans="1:9" s="171" customFormat="1">
      <c r="A15" s="99"/>
      <c r="B15" s="196"/>
      <c r="C15" s="101"/>
      <c r="D15" s="197"/>
      <c r="E15" s="271" t="s">
        <v>355</v>
      </c>
      <c r="F15" s="198">
        <f>SUM(F7:F13)</f>
        <v>0</v>
      </c>
      <c r="G15" s="165"/>
      <c r="H15" s="165"/>
      <c r="I15" s="165"/>
    </row>
    <row r="16" spans="1:9" s="171" customFormat="1">
      <c r="A16" s="99"/>
      <c r="B16" s="193"/>
      <c r="C16" s="100"/>
      <c r="D16" s="194"/>
      <c r="E16" s="273"/>
      <c r="F16" s="195"/>
      <c r="G16" s="165"/>
      <c r="H16" s="165"/>
      <c r="I16" s="165"/>
    </row>
    <row r="17" spans="1:10" s="171" customFormat="1">
      <c r="A17" s="199" t="s">
        <v>138</v>
      </c>
      <c r="B17" s="200" t="s">
        <v>139</v>
      </c>
      <c r="C17" s="102"/>
      <c r="D17" s="201"/>
      <c r="E17" s="137"/>
      <c r="F17" s="202"/>
      <c r="G17" s="165"/>
      <c r="H17" s="165"/>
      <c r="I17" s="165"/>
    </row>
    <row r="18" spans="1:10" s="171" customFormat="1">
      <c r="A18" s="99"/>
      <c r="B18" s="97"/>
      <c r="C18" s="169"/>
      <c r="D18" s="188"/>
      <c r="E18" s="273"/>
      <c r="F18" s="195"/>
      <c r="G18" s="165"/>
      <c r="H18" s="165"/>
      <c r="I18" s="165"/>
    </row>
    <row r="19" spans="1:10" s="171" customFormat="1" ht="148.5" customHeight="1">
      <c r="A19" s="95">
        <v>6</v>
      </c>
      <c r="B19" s="103" t="s">
        <v>140</v>
      </c>
      <c r="C19" s="192" t="s">
        <v>133</v>
      </c>
      <c r="D19" s="188">
        <v>33</v>
      </c>
      <c r="E19" s="273"/>
      <c r="F19" s="185">
        <f>ROUND(D19*ROUND(E19,2),2)</f>
        <v>0</v>
      </c>
      <c r="G19" s="165"/>
      <c r="H19" s="165"/>
      <c r="I19" s="165"/>
    </row>
    <row r="20" spans="1:10" s="171" customFormat="1">
      <c r="A20" s="95"/>
      <c r="B20" s="103"/>
      <c r="C20" s="192"/>
      <c r="D20" s="188"/>
      <c r="E20" s="273"/>
      <c r="F20" s="185"/>
      <c r="G20" s="165"/>
      <c r="H20" s="165"/>
      <c r="I20" s="165"/>
    </row>
    <row r="21" spans="1:10" s="171" customFormat="1" ht="103.5" customHeight="1">
      <c r="A21" s="95">
        <v>7</v>
      </c>
      <c r="B21" s="103" t="s">
        <v>322</v>
      </c>
      <c r="C21" s="192" t="s">
        <v>133</v>
      </c>
      <c r="D21" s="188">
        <v>28</v>
      </c>
      <c r="E21" s="273"/>
      <c r="F21" s="185">
        <f t="shared" ref="F21:F38" si="1">ROUND(D21*ROUND(E21,2),2)</f>
        <v>0</v>
      </c>
      <c r="G21" s="165"/>
      <c r="H21" s="165"/>
      <c r="I21" s="165"/>
    </row>
    <row r="22" spans="1:10" s="171" customFormat="1">
      <c r="A22" s="95"/>
      <c r="B22" s="96"/>
      <c r="C22" s="186"/>
      <c r="D22" s="187"/>
      <c r="E22" s="273"/>
      <c r="F22" s="185"/>
      <c r="G22" s="165"/>
      <c r="H22" s="165"/>
      <c r="I22" s="165"/>
    </row>
    <row r="23" spans="1:10" s="171" customFormat="1" ht="45">
      <c r="A23" s="95">
        <v>8</v>
      </c>
      <c r="B23" s="103" t="s">
        <v>205</v>
      </c>
      <c r="C23" s="188" t="s">
        <v>133</v>
      </c>
      <c r="D23" s="188">
        <v>3</v>
      </c>
      <c r="E23" s="273"/>
      <c r="F23" s="185">
        <f t="shared" si="1"/>
        <v>0</v>
      </c>
      <c r="G23" s="165"/>
      <c r="H23" s="165"/>
      <c r="I23" s="165"/>
    </row>
    <row r="24" spans="1:10" s="171" customFormat="1">
      <c r="A24" s="95"/>
      <c r="B24" s="96"/>
      <c r="C24" s="186"/>
      <c r="D24" s="187"/>
      <c r="E24" s="273"/>
      <c r="F24" s="185"/>
      <c r="G24" s="165"/>
      <c r="H24" s="165"/>
      <c r="I24" s="165"/>
    </row>
    <row r="25" spans="1:10" ht="75.75" customHeight="1">
      <c r="A25" s="95">
        <v>9</v>
      </c>
      <c r="B25" s="193" t="s">
        <v>206</v>
      </c>
      <c r="C25" s="187"/>
      <c r="D25" s="191"/>
      <c r="E25" s="273"/>
      <c r="F25" s="185"/>
    </row>
    <row r="26" spans="1:10" s="205" customFormat="1">
      <c r="A26" s="95"/>
      <c r="B26" s="204" t="s">
        <v>149</v>
      </c>
      <c r="C26" s="188" t="s">
        <v>136</v>
      </c>
      <c r="D26" s="188">
        <v>4</v>
      </c>
      <c r="E26" s="273"/>
      <c r="F26" s="185">
        <f t="shared" si="1"/>
        <v>0</v>
      </c>
      <c r="J26" s="203"/>
    </row>
    <row r="27" spans="1:10" s="205" customFormat="1">
      <c r="A27" s="95"/>
      <c r="B27" s="204"/>
      <c r="C27" s="188"/>
      <c r="D27" s="188"/>
      <c r="E27" s="273"/>
      <c r="F27" s="185"/>
      <c r="J27" s="203"/>
    </row>
    <row r="28" spans="1:10" s="205" customFormat="1" ht="33" customHeight="1">
      <c r="A28" s="95">
        <v>10</v>
      </c>
      <c r="B28" s="206" t="s">
        <v>152</v>
      </c>
      <c r="C28" s="207" t="s">
        <v>128</v>
      </c>
      <c r="D28" s="188">
        <v>33</v>
      </c>
      <c r="E28" s="273"/>
      <c r="F28" s="185">
        <f t="shared" si="1"/>
        <v>0</v>
      </c>
    </row>
    <row r="29" spans="1:10" s="205" customFormat="1">
      <c r="A29" s="95"/>
      <c r="E29" s="273"/>
      <c r="F29" s="185"/>
    </row>
    <row r="30" spans="1:10" s="205" customFormat="1" ht="45">
      <c r="A30" s="95">
        <v>11</v>
      </c>
      <c r="B30" s="206" t="s">
        <v>153</v>
      </c>
      <c r="C30" s="192" t="s">
        <v>133</v>
      </c>
      <c r="D30" s="194">
        <v>30</v>
      </c>
      <c r="E30" s="273"/>
      <c r="F30" s="185">
        <f t="shared" si="1"/>
        <v>0</v>
      </c>
    </row>
    <row r="31" spans="1:10" s="205" customFormat="1">
      <c r="A31" s="95"/>
      <c r="E31" s="277"/>
      <c r="F31" s="185"/>
    </row>
    <row r="32" spans="1:10" s="205" customFormat="1" ht="45">
      <c r="A32" s="95">
        <v>12</v>
      </c>
      <c r="B32" s="206" t="s">
        <v>154</v>
      </c>
      <c r="C32" s="192" t="s">
        <v>133</v>
      </c>
      <c r="D32" s="194">
        <v>15</v>
      </c>
      <c r="E32" s="273"/>
      <c r="F32" s="185">
        <f t="shared" si="1"/>
        <v>0</v>
      </c>
    </row>
    <row r="33" spans="1:14" s="205" customFormat="1">
      <c r="A33" s="95"/>
      <c r="E33" s="273"/>
      <c r="F33" s="185"/>
    </row>
    <row r="34" spans="1:14" s="205" customFormat="1" ht="62.65" customHeight="1">
      <c r="A34" s="95">
        <v>13</v>
      </c>
      <c r="B34" s="206" t="s">
        <v>207</v>
      </c>
      <c r="C34" s="194" t="s">
        <v>133</v>
      </c>
      <c r="D34" s="194">
        <v>28</v>
      </c>
      <c r="E34" s="273"/>
      <c r="F34" s="185">
        <f t="shared" si="1"/>
        <v>0</v>
      </c>
      <c r="N34" s="191"/>
    </row>
    <row r="35" spans="1:14" s="205" customFormat="1">
      <c r="A35" s="95"/>
      <c r="B35" s="206"/>
      <c r="C35" s="194"/>
      <c r="D35" s="194"/>
      <c r="E35" s="273"/>
      <c r="F35" s="185"/>
    </row>
    <row r="36" spans="1:14" s="205" customFormat="1" ht="60">
      <c r="A36" s="95">
        <v>14</v>
      </c>
      <c r="B36" s="103" t="s">
        <v>156</v>
      </c>
      <c r="C36" s="192" t="s">
        <v>133</v>
      </c>
      <c r="D36" s="188">
        <v>12</v>
      </c>
      <c r="E36" s="273"/>
      <c r="F36" s="185">
        <f t="shared" si="1"/>
        <v>0</v>
      </c>
      <c r="N36" s="191"/>
    </row>
    <row r="37" spans="1:14" s="205" customFormat="1">
      <c r="A37" s="95"/>
      <c r="B37" s="206"/>
      <c r="C37" s="194"/>
      <c r="D37" s="194"/>
      <c r="E37" s="273"/>
      <c r="F37" s="185"/>
    </row>
    <row r="38" spans="1:14" s="205" customFormat="1" ht="59.65" customHeight="1">
      <c r="A38" s="95">
        <v>15</v>
      </c>
      <c r="B38" s="98" t="s">
        <v>157</v>
      </c>
      <c r="C38" s="192" t="s">
        <v>133</v>
      </c>
      <c r="D38" s="188">
        <v>10</v>
      </c>
      <c r="E38" s="273"/>
      <c r="F38" s="185">
        <f t="shared" si="1"/>
        <v>0</v>
      </c>
    </row>
    <row r="39" spans="1:14" s="205" customFormat="1">
      <c r="A39" s="95"/>
      <c r="B39" s="206"/>
      <c r="C39" s="194"/>
      <c r="D39" s="194"/>
      <c r="E39" s="273"/>
      <c r="F39" s="185"/>
    </row>
    <row r="40" spans="1:14" s="205" customFormat="1" ht="60">
      <c r="A40" s="95">
        <v>16</v>
      </c>
      <c r="B40" s="98" t="s">
        <v>158</v>
      </c>
      <c r="C40" s="192" t="s">
        <v>128</v>
      </c>
      <c r="D40" s="188">
        <v>50</v>
      </c>
      <c r="E40" s="273"/>
      <c r="F40" s="185">
        <f>ROUND(D40*ROUND(E40,2),2)</f>
        <v>0</v>
      </c>
    </row>
    <row r="41" spans="1:14" s="205" customFormat="1">
      <c r="A41" s="95"/>
      <c r="B41" s="206"/>
      <c r="C41" s="194"/>
      <c r="D41" s="194"/>
      <c r="E41" s="278"/>
      <c r="F41" s="194"/>
    </row>
    <row r="42" spans="1:14" s="205" customFormat="1">
      <c r="A42" s="95"/>
      <c r="B42" s="209"/>
      <c r="C42" s="210"/>
      <c r="D42" s="197"/>
      <c r="E42" s="271" t="s">
        <v>356</v>
      </c>
      <c r="F42" s="198">
        <f>SUM(F19:F40)</f>
        <v>0</v>
      </c>
    </row>
    <row r="43" spans="1:14" s="205" customFormat="1">
      <c r="A43" s="199" t="s">
        <v>159</v>
      </c>
      <c r="B43" s="94" t="s">
        <v>160</v>
      </c>
      <c r="C43" s="181"/>
      <c r="D43" s="105"/>
      <c r="E43" s="137"/>
      <c r="F43" s="202"/>
    </row>
    <row r="44" spans="1:14" s="205" customFormat="1" ht="16.5" customHeight="1">
      <c r="A44" s="95"/>
      <c r="B44" s="106"/>
      <c r="C44" s="169"/>
      <c r="D44" s="107"/>
      <c r="E44" s="273"/>
      <c r="F44" s="195"/>
    </row>
    <row r="45" spans="1:14" s="205" customFormat="1" ht="60">
      <c r="A45" s="95">
        <v>17</v>
      </c>
      <c r="B45" s="97" t="s">
        <v>162</v>
      </c>
      <c r="C45" s="192" t="s">
        <v>133</v>
      </c>
      <c r="D45" s="107">
        <v>8</v>
      </c>
      <c r="E45" s="273"/>
      <c r="F45" s="185">
        <f>ROUND(D45*ROUND(E45,2),2)</f>
        <v>0</v>
      </c>
    </row>
    <row r="46" spans="1:14" s="205" customFormat="1">
      <c r="A46" s="108"/>
      <c r="B46" s="106"/>
      <c r="C46" s="169"/>
      <c r="D46" s="107"/>
      <c r="E46" s="273"/>
      <c r="F46" s="185"/>
    </row>
    <row r="47" spans="1:14" s="205" customFormat="1" ht="30">
      <c r="A47" s="95">
        <v>18</v>
      </c>
      <c r="B47" s="97" t="s">
        <v>163</v>
      </c>
      <c r="C47" s="192" t="s">
        <v>128</v>
      </c>
      <c r="D47" s="188">
        <v>30</v>
      </c>
      <c r="E47" s="273"/>
      <c r="F47" s="185">
        <f t="shared" ref="F47:F49" si="2">ROUND(D47*ROUND(E47,2),2)</f>
        <v>0</v>
      </c>
    </row>
    <row r="48" spans="1:14" s="205" customFormat="1">
      <c r="A48" s="95"/>
      <c r="B48" s="97"/>
      <c r="C48" s="192"/>
      <c r="D48" s="188"/>
      <c r="E48" s="273"/>
      <c r="F48" s="185"/>
    </row>
    <row r="49" spans="1:11" s="205" customFormat="1" ht="30">
      <c r="A49" s="95">
        <v>19</v>
      </c>
      <c r="B49" s="97" t="s">
        <v>164</v>
      </c>
      <c r="C49" s="192" t="s">
        <v>128</v>
      </c>
      <c r="D49" s="188">
        <v>30</v>
      </c>
      <c r="E49" s="273"/>
      <c r="F49" s="185">
        <f t="shared" si="2"/>
        <v>0</v>
      </c>
    </row>
    <row r="50" spans="1:11" s="205" customFormat="1">
      <c r="A50" s="108"/>
      <c r="B50" s="106"/>
      <c r="C50" s="169"/>
      <c r="D50" s="107"/>
      <c r="E50" s="273"/>
      <c r="F50" s="195"/>
    </row>
    <row r="51" spans="1:11" s="205" customFormat="1">
      <c r="A51" s="108"/>
      <c r="B51" s="106"/>
      <c r="C51" s="169"/>
      <c r="D51" s="107"/>
      <c r="E51" s="273"/>
      <c r="F51" s="195"/>
    </row>
    <row r="52" spans="1:11" s="205" customFormat="1">
      <c r="A52" s="108"/>
      <c r="B52" s="106"/>
      <c r="C52" s="169"/>
      <c r="D52" s="107"/>
      <c r="E52" s="271" t="s">
        <v>357</v>
      </c>
      <c r="F52" s="198">
        <f>SUM(F45:F49)</f>
        <v>0</v>
      </c>
    </row>
    <row r="53" spans="1:11" s="205" customFormat="1">
      <c r="A53" s="108"/>
      <c r="B53" s="106"/>
      <c r="C53" s="169"/>
      <c r="D53" s="107"/>
      <c r="E53" s="273"/>
      <c r="F53" s="195"/>
    </row>
    <row r="54" spans="1:11" s="205" customFormat="1">
      <c r="A54" s="109"/>
      <c r="B54" s="209"/>
      <c r="C54" s="192"/>
      <c r="D54" s="194"/>
      <c r="E54" s="273"/>
      <c r="F54" s="195"/>
    </row>
    <row r="55" spans="1:11" s="205" customFormat="1">
      <c r="A55" s="110" t="s">
        <v>168</v>
      </c>
      <c r="B55" s="94" t="s">
        <v>169</v>
      </c>
      <c r="C55" s="181"/>
      <c r="D55" s="105"/>
      <c r="E55" s="137"/>
      <c r="F55" s="202"/>
    </row>
    <row r="56" spans="1:11" s="205" customFormat="1">
      <c r="E56" s="277"/>
      <c r="F56" s="195"/>
    </row>
    <row r="57" spans="1:11" s="211" customFormat="1" ht="135">
      <c r="A57" s="109">
        <v>20</v>
      </c>
      <c r="B57" s="120" t="s">
        <v>170</v>
      </c>
      <c r="C57" s="112"/>
      <c r="D57" s="113"/>
      <c r="E57" s="114"/>
      <c r="F57" s="185"/>
    </row>
    <row r="58" spans="1:11" s="211" customFormat="1">
      <c r="A58" s="109"/>
      <c r="B58" s="120" t="s">
        <v>171</v>
      </c>
      <c r="C58" s="112"/>
      <c r="D58" s="113"/>
      <c r="E58" s="114"/>
      <c r="F58" s="185"/>
    </row>
    <row r="59" spans="1:11" s="211" customFormat="1">
      <c r="A59" s="109"/>
      <c r="B59" s="120" t="s">
        <v>172</v>
      </c>
      <c r="C59" s="112"/>
      <c r="D59" s="113"/>
      <c r="E59" s="114"/>
      <c r="F59" s="185"/>
    </row>
    <row r="60" spans="1:11" s="211" customFormat="1" ht="17.25">
      <c r="A60" s="109"/>
      <c r="B60" s="115" t="s">
        <v>209</v>
      </c>
      <c r="C60" s="112" t="s">
        <v>126</v>
      </c>
      <c r="D60" s="113">
        <v>55</v>
      </c>
      <c r="E60" s="114"/>
      <c r="F60" s="185">
        <f>ROUND(D60*ROUND(E60,2),2)</f>
        <v>0</v>
      </c>
    </row>
    <row r="61" spans="1:11" s="246" customFormat="1">
      <c r="A61" s="243"/>
      <c r="B61" s="244"/>
      <c r="C61" s="213"/>
      <c r="D61" s="245"/>
      <c r="E61" s="294"/>
      <c r="F61" s="185"/>
      <c r="J61" s="245"/>
      <c r="K61" s="245"/>
    </row>
    <row r="62" spans="1:11" s="246" customFormat="1" ht="30">
      <c r="A62" s="243">
        <v>21</v>
      </c>
      <c r="B62" s="120" t="s">
        <v>339</v>
      </c>
      <c r="C62" s="120"/>
      <c r="D62" s="120"/>
      <c r="E62" s="295"/>
      <c r="F62" s="185"/>
      <c r="J62" s="245"/>
      <c r="K62" s="245"/>
    </row>
    <row r="63" spans="1:11" s="246" customFormat="1" ht="35.1" customHeight="1">
      <c r="A63" s="247"/>
      <c r="B63" s="120" t="s">
        <v>211</v>
      </c>
      <c r="C63" s="120"/>
      <c r="D63" s="120"/>
      <c r="E63" s="295"/>
      <c r="F63" s="185"/>
      <c r="J63" s="245"/>
      <c r="K63" s="245"/>
    </row>
    <row r="64" spans="1:11" s="246" customFormat="1">
      <c r="A64" s="247"/>
      <c r="B64" s="120" t="s">
        <v>212</v>
      </c>
      <c r="C64" s="120"/>
      <c r="D64" s="120"/>
      <c r="E64" s="295"/>
      <c r="F64" s="185"/>
      <c r="J64" s="245"/>
      <c r="K64" s="245"/>
    </row>
    <row r="65" spans="1:11" s="246" customFormat="1">
      <c r="A65" s="247"/>
      <c r="B65" s="120" t="s">
        <v>213</v>
      </c>
      <c r="C65" s="120"/>
      <c r="D65" s="120"/>
      <c r="E65" s="295"/>
      <c r="F65" s="185"/>
      <c r="J65" s="245"/>
      <c r="K65" s="245"/>
    </row>
    <row r="66" spans="1:11" s="246" customFormat="1">
      <c r="A66" s="247"/>
      <c r="B66" s="120" t="s">
        <v>214</v>
      </c>
      <c r="C66" s="120"/>
      <c r="D66" s="120"/>
      <c r="E66" s="295"/>
      <c r="F66" s="185"/>
      <c r="J66" s="245"/>
      <c r="K66" s="245"/>
    </row>
    <row r="67" spans="1:11" s="246" customFormat="1">
      <c r="A67" s="247"/>
      <c r="B67" s="120" t="s">
        <v>215</v>
      </c>
      <c r="C67" s="120"/>
      <c r="D67" s="120"/>
      <c r="E67" s="295"/>
      <c r="F67" s="185"/>
      <c r="J67" s="245"/>
      <c r="K67" s="245"/>
    </row>
    <row r="68" spans="1:11" s="246" customFormat="1">
      <c r="A68" s="247"/>
      <c r="B68" s="120" t="s">
        <v>216</v>
      </c>
      <c r="C68" s="120"/>
      <c r="D68" s="120"/>
      <c r="E68" s="295"/>
      <c r="F68" s="185"/>
      <c r="J68" s="245"/>
      <c r="K68" s="245"/>
    </row>
    <row r="69" spans="1:11" s="246" customFormat="1">
      <c r="A69" s="247"/>
      <c r="B69" s="120" t="s">
        <v>217</v>
      </c>
      <c r="C69" s="120"/>
      <c r="D69" s="120"/>
      <c r="E69" s="295"/>
      <c r="F69" s="185"/>
      <c r="J69" s="245"/>
      <c r="K69" s="245"/>
    </row>
    <row r="70" spans="1:11" s="246" customFormat="1">
      <c r="A70" s="247"/>
      <c r="B70" s="120" t="s">
        <v>218</v>
      </c>
      <c r="C70" s="120"/>
      <c r="D70" s="120"/>
      <c r="E70" s="295"/>
      <c r="F70" s="185"/>
      <c r="J70" s="245"/>
      <c r="K70" s="245"/>
    </row>
    <row r="71" spans="1:11" s="246" customFormat="1">
      <c r="A71" s="247"/>
      <c r="B71" s="120" t="s">
        <v>219</v>
      </c>
      <c r="C71" s="120"/>
      <c r="D71" s="120"/>
      <c r="E71" s="295"/>
      <c r="F71" s="185"/>
      <c r="J71" s="245"/>
      <c r="K71" s="245"/>
    </row>
    <row r="72" spans="1:11" s="246" customFormat="1">
      <c r="A72" s="247"/>
      <c r="B72" s="120" t="s">
        <v>220</v>
      </c>
      <c r="C72" s="120"/>
      <c r="D72" s="120"/>
      <c r="E72" s="295"/>
      <c r="F72" s="185"/>
      <c r="J72" s="245"/>
      <c r="K72" s="245"/>
    </row>
    <row r="73" spans="1:11" s="246" customFormat="1">
      <c r="A73" s="247"/>
      <c r="B73" s="120"/>
      <c r="C73" s="120"/>
      <c r="D73" s="113"/>
      <c r="E73" s="295"/>
      <c r="F73" s="185"/>
      <c r="J73" s="245"/>
      <c r="K73" s="245"/>
    </row>
    <row r="74" spans="1:11" s="246" customFormat="1">
      <c r="A74" s="247"/>
      <c r="B74" s="120"/>
      <c r="C74" s="120" t="s">
        <v>221</v>
      </c>
      <c r="D74" s="113">
        <v>3</v>
      </c>
      <c r="E74" s="296"/>
      <c r="F74" s="185">
        <f t="shared" ref="F74" si="3">ROUND(D74*ROUND(E74,2),2)</f>
        <v>0</v>
      </c>
      <c r="J74" s="245"/>
      <c r="K74" s="245"/>
    </row>
    <row r="75" spans="1:11" s="246" customFormat="1">
      <c r="A75" s="247"/>
      <c r="B75" s="244"/>
      <c r="C75" s="213"/>
      <c r="D75" s="113"/>
      <c r="E75" s="279"/>
      <c r="F75" s="185"/>
      <c r="J75" s="245"/>
      <c r="K75" s="245"/>
    </row>
    <row r="76" spans="1:11" s="246" customFormat="1" ht="61.15" customHeight="1">
      <c r="A76" s="212">
        <v>23</v>
      </c>
      <c r="B76" s="120" t="s">
        <v>231</v>
      </c>
      <c r="C76" s="141" t="s">
        <v>136</v>
      </c>
      <c r="D76" s="113">
        <v>3</v>
      </c>
      <c r="E76" s="297"/>
      <c r="F76" s="185">
        <f>ROUND(D76*ROUND(E76,2),2)</f>
        <v>0</v>
      </c>
      <c r="J76" s="245"/>
      <c r="K76" s="245"/>
    </row>
    <row r="77" spans="1:11" s="246" customFormat="1">
      <c r="A77" s="247"/>
      <c r="B77" s="120"/>
      <c r="C77" s="120"/>
      <c r="D77" s="120"/>
      <c r="E77" s="296"/>
      <c r="F77" s="262"/>
      <c r="J77" s="245"/>
      <c r="K77" s="245"/>
    </row>
    <row r="78" spans="1:11" s="246" customFormat="1" ht="12.75">
      <c r="A78" s="256"/>
      <c r="B78" s="256"/>
      <c r="C78" s="213"/>
      <c r="D78" s="245"/>
      <c r="E78" s="279"/>
      <c r="F78" s="249"/>
      <c r="J78" s="245"/>
      <c r="K78" s="245"/>
    </row>
    <row r="79" spans="1:11" s="246" customFormat="1" ht="12.75">
      <c r="A79" s="248"/>
      <c r="B79" s="244"/>
      <c r="C79" s="213"/>
      <c r="D79" s="245"/>
      <c r="E79" s="270"/>
      <c r="F79" s="249"/>
      <c r="J79" s="245"/>
      <c r="K79" s="245"/>
    </row>
    <row r="80" spans="1:11" s="211" customFormat="1">
      <c r="A80" s="130"/>
      <c r="B80" s="131"/>
      <c r="C80" s="217"/>
      <c r="D80" s="132"/>
      <c r="E80" s="271" t="s">
        <v>186</v>
      </c>
      <c r="F80" s="198">
        <f>SUM(F60:F78)</f>
        <v>0</v>
      </c>
    </row>
    <row r="81" spans="1:11" s="246" customFormat="1" ht="12.75">
      <c r="A81" s="248"/>
      <c r="B81" s="244"/>
      <c r="C81" s="213"/>
      <c r="D81" s="245"/>
      <c r="E81" s="270"/>
      <c r="F81" s="249"/>
      <c r="J81" s="245"/>
      <c r="K81" s="245"/>
    </row>
    <row r="82" spans="1:11" s="246" customFormat="1" ht="12.75">
      <c r="A82" s="250"/>
      <c r="B82" s="244"/>
      <c r="C82" s="213"/>
      <c r="D82" s="245"/>
      <c r="E82" s="294"/>
      <c r="F82" s="251"/>
      <c r="J82" s="245"/>
      <c r="K82" s="245"/>
    </row>
    <row r="83" spans="1:11" s="211" customFormat="1" ht="15" customHeight="1">
      <c r="A83" s="130"/>
      <c r="B83" s="129"/>
      <c r="C83" s="215"/>
      <c r="D83" s="133"/>
      <c r="E83" s="273"/>
      <c r="F83" s="195"/>
    </row>
    <row r="84" spans="1:11" s="211" customFormat="1">
      <c r="A84" s="93" t="s">
        <v>187</v>
      </c>
      <c r="B84" s="200" t="s">
        <v>188</v>
      </c>
      <c r="C84" s="218"/>
      <c r="D84" s="219"/>
      <c r="E84" s="137"/>
      <c r="F84" s="202"/>
    </row>
    <row r="85" spans="1:11" s="211" customFormat="1">
      <c r="A85" s="99"/>
      <c r="B85" s="193"/>
      <c r="C85" s="220"/>
      <c r="D85" s="221"/>
      <c r="E85" s="134"/>
      <c r="F85" s="195"/>
    </row>
    <row r="86" spans="1:11" s="211" customFormat="1" ht="30">
      <c r="A86" s="109">
        <v>24</v>
      </c>
      <c r="B86" s="97" t="s">
        <v>189</v>
      </c>
      <c r="C86" s="169" t="s">
        <v>126</v>
      </c>
      <c r="D86" s="124">
        <v>55</v>
      </c>
      <c r="E86" s="298"/>
      <c r="F86" s="185">
        <f>ROUND(D86*ROUND(E86,2),2)</f>
        <v>0</v>
      </c>
    </row>
    <row r="87" spans="1:11" s="211" customFormat="1">
      <c r="A87" s="109"/>
      <c r="B87" s="206"/>
      <c r="C87" s="215"/>
      <c r="D87" s="124"/>
      <c r="E87" s="298"/>
      <c r="F87" s="185"/>
    </row>
    <row r="88" spans="1:11" s="211" customFormat="1" ht="45">
      <c r="A88" s="109">
        <v>25</v>
      </c>
      <c r="B88" s="97" t="s">
        <v>190</v>
      </c>
      <c r="C88" s="169" t="s">
        <v>126</v>
      </c>
      <c r="D88" s="188">
        <v>55</v>
      </c>
      <c r="E88" s="273"/>
      <c r="F88" s="185">
        <f>ROUND(D88*ROUND(E88,2),2)</f>
        <v>0</v>
      </c>
    </row>
    <row r="89" spans="1:11" s="211" customFormat="1">
      <c r="A89" s="121"/>
      <c r="B89" s="96"/>
      <c r="C89" s="186"/>
      <c r="D89" s="187"/>
      <c r="E89" s="299"/>
      <c r="F89" s="195"/>
    </row>
    <row r="90" spans="1:11" s="211" customFormat="1">
      <c r="A90" s="121"/>
      <c r="B90" s="222"/>
      <c r="C90" s="169"/>
      <c r="D90" s="188"/>
      <c r="E90" s="273"/>
      <c r="F90" s="195"/>
    </row>
    <row r="91" spans="1:11">
      <c r="A91" s="109"/>
      <c r="B91" s="97"/>
      <c r="C91" s="223"/>
      <c r="D91" s="224"/>
      <c r="E91" s="271" t="s">
        <v>191</v>
      </c>
      <c r="F91" s="198">
        <f>SUM(F86:F89)</f>
        <v>0</v>
      </c>
      <c r="J91" s="171"/>
    </row>
    <row r="92" spans="1:11">
      <c r="A92" s="109"/>
      <c r="B92" s="97"/>
      <c r="C92" s="223"/>
      <c r="D92" s="224"/>
      <c r="E92" s="271"/>
      <c r="F92" s="225"/>
      <c r="J92" s="171"/>
    </row>
    <row r="93" spans="1:11">
      <c r="A93" s="110" t="s">
        <v>192</v>
      </c>
      <c r="B93" s="200" t="s">
        <v>193</v>
      </c>
      <c r="C93" s="181"/>
      <c r="D93" s="226"/>
      <c r="E93" s="276"/>
      <c r="F93" s="227"/>
      <c r="J93" s="171"/>
    </row>
    <row r="94" spans="1:11" ht="150">
      <c r="A94" s="95">
        <v>26</v>
      </c>
      <c r="B94" s="193" t="s">
        <v>194</v>
      </c>
      <c r="C94" s="169" t="s">
        <v>124</v>
      </c>
      <c r="D94" s="188">
        <v>1</v>
      </c>
      <c r="E94" s="273"/>
      <c r="F94" s="185">
        <f>ROUND(D94*ROUND(E94,2),2)</f>
        <v>0</v>
      </c>
      <c r="J94" s="171"/>
    </row>
    <row r="95" spans="1:11">
      <c r="A95" s="95"/>
      <c r="B95" s="193"/>
      <c r="D95" s="188"/>
      <c r="E95" s="273"/>
      <c r="F95" s="185"/>
      <c r="J95" s="171"/>
    </row>
    <row r="96" spans="1:11" ht="60">
      <c r="A96" s="95">
        <v>27</v>
      </c>
      <c r="B96" s="193" t="s">
        <v>195</v>
      </c>
      <c r="D96" s="188"/>
      <c r="E96" s="273"/>
      <c r="F96" s="185"/>
      <c r="J96" s="171"/>
    </row>
    <row r="97" spans="1:10">
      <c r="A97" s="95"/>
      <c r="B97" s="228" t="s">
        <v>196</v>
      </c>
      <c r="C97" s="169" t="s">
        <v>197</v>
      </c>
      <c r="D97" s="188">
        <v>15</v>
      </c>
      <c r="E97" s="273"/>
      <c r="F97" s="185">
        <f t="shared" ref="F97:F100" si="4">ROUND(D97*ROUND(E97,2),2)</f>
        <v>0</v>
      </c>
      <c r="J97" s="171"/>
    </row>
    <row r="98" spans="1:10">
      <c r="A98" s="95"/>
      <c r="B98" s="228" t="s">
        <v>198</v>
      </c>
      <c r="C98" s="169" t="s">
        <v>197</v>
      </c>
      <c r="D98" s="188">
        <v>15</v>
      </c>
      <c r="E98" s="273"/>
      <c r="F98" s="185">
        <f t="shared" si="4"/>
        <v>0</v>
      </c>
      <c r="J98" s="171"/>
    </row>
    <row r="99" spans="1:10">
      <c r="A99" s="95"/>
      <c r="B99" s="228"/>
      <c r="D99" s="188"/>
      <c r="E99" s="273"/>
      <c r="F99" s="185"/>
      <c r="J99" s="171"/>
    </row>
    <row r="100" spans="1:10" ht="15.75">
      <c r="A100" s="95"/>
      <c r="B100" s="261" t="s">
        <v>233</v>
      </c>
      <c r="C100" s="192" t="s">
        <v>197</v>
      </c>
      <c r="D100" s="194">
        <v>10</v>
      </c>
      <c r="E100" s="273"/>
      <c r="F100" s="185">
        <f t="shared" si="4"/>
        <v>0</v>
      </c>
      <c r="J100" s="171"/>
    </row>
    <row r="101" spans="1:10" ht="15.75">
      <c r="A101" s="95"/>
      <c r="B101" s="261"/>
      <c r="C101" s="192"/>
      <c r="D101" s="194"/>
      <c r="E101" s="280"/>
      <c r="F101" s="185"/>
      <c r="J101" s="171"/>
    </row>
    <row r="102" spans="1:10" ht="15" customHeight="1">
      <c r="A102" s="165"/>
      <c r="C102" s="223"/>
      <c r="D102" s="224"/>
      <c r="E102" s="271" t="s">
        <v>200</v>
      </c>
      <c r="F102" s="233">
        <f>SUM(F94:F100)</f>
        <v>0</v>
      </c>
    </row>
    <row r="103" spans="1:10" ht="15" customHeight="1">
      <c r="A103" s="109"/>
      <c r="B103" s="136"/>
      <c r="D103" s="107"/>
      <c r="E103" s="272"/>
      <c r="F103" s="195"/>
    </row>
    <row r="104" spans="1:10" ht="17.25" customHeight="1">
      <c r="A104" s="93"/>
      <c r="B104" s="200"/>
      <c r="C104" s="181"/>
      <c r="D104" s="201"/>
      <c r="E104" s="137"/>
      <c r="F104" s="202"/>
    </row>
    <row r="105" spans="1:10" ht="12.75" customHeight="1">
      <c r="A105" s="128"/>
      <c r="C105" s="223"/>
      <c r="D105" s="224"/>
      <c r="E105" s="271"/>
      <c r="F105" s="195"/>
    </row>
    <row r="106" spans="1:10" ht="18.75" customHeight="1">
      <c r="A106" s="128"/>
      <c r="B106" s="234" t="s">
        <v>365</v>
      </c>
      <c r="D106" s="215"/>
      <c r="E106" s="273"/>
      <c r="F106" s="195"/>
    </row>
    <row r="107" spans="1:10" ht="12.75" customHeight="1">
      <c r="A107" s="178" t="s">
        <v>121</v>
      </c>
      <c r="B107" s="235" t="s">
        <v>202</v>
      </c>
      <c r="D107" s="215"/>
      <c r="E107" s="273"/>
      <c r="F107" s="185">
        <f>F15</f>
        <v>0</v>
      </c>
    </row>
    <row r="108" spans="1:10" ht="12.75" customHeight="1">
      <c r="A108" s="179" t="s">
        <v>138</v>
      </c>
      <c r="B108" s="206" t="s">
        <v>139</v>
      </c>
      <c r="D108" s="215"/>
      <c r="E108" s="273"/>
      <c r="F108" s="185">
        <f>F42</f>
        <v>0</v>
      </c>
    </row>
    <row r="109" spans="1:10" ht="12.75" customHeight="1">
      <c r="A109" s="179" t="s">
        <v>159</v>
      </c>
      <c r="B109" s="206" t="s">
        <v>160</v>
      </c>
      <c r="D109" s="215"/>
      <c r="E109" s="273"/>
      <c r="F109" s="185">
        <f>F52</f>
        <v>0</v>
      </c>
    </row>
    <row r="110" spans="1:10" ht="12.75" customHeight="1">
      <c r="A110" s="179" t="s">
        <v>168</v>
      </c>
      <c r="B110" s="206" t="s">
        <v>169</v>
      </c>
      <c r="D110" s="215"/>
      <c r="E110" s="273"/>
      <c r="F110" s="185">
        <f>F80</f>
        <v>0</v>
      </c>
    </row>
    <row r="111" spans="1:10" ht="15" customHeight="1">
      <c r="A111" s="179" t="s">
        <v>187</v>
      </c>
      <c r="B111" s="206" t="s">
        <v>188</v>
      </c>
      <c r="D111" s="215"/>
      <c r="E111" s="273"/>
      <c r="F111" s="185">
        <f>F91</f>
        <v>0</v>
      </c>
    </row>
    <row r="112" spans="1:10" ht="15" customHeight="1">
      <c r="A112" s="179" t="s">
        <v>192</v>
      </c>
      <c r="B112" s="206" t="s">
        <v>193</v>
      </c>
      <c r="C112" s="236"/>
      <c r="D112" s="237"/>
      <c r="E112" s="281"/>
      <c r="F112" s="185">
        <f>F102</f>
        <v>0</v>
      </c>
    </row>
    <row r="113" spans="1:10" ht="17.25" customHeight="1">
      <c r="A113" s="178"/>
      <c r="D113" s="215"/>
      <c r="E113" s="273"/>
      <c r="F113" s="185"/>
    </row>
    <row r="114" spans="1:10" ht="17.25" customHeight="1">
      <c r="A114" s="138"/>
      <c r="B114" s="238"/>
      <c r="C114" s="239"/>
      <c r="D114" s="240"/>
      <c r="E114" s="274" t="s">
        <v>340</v>
      </c>
      <c r="F114" s="241">
        <f>SUM(F107:F112)</f>
        <v>0</v>
      </c>
    </row>
    <row r="115" spans="1:10" s="205" customFormat="1">
      <c r="A115" s="139"/>
      <c r="B115" s="140"/>
      <c r="C115" s="187"/>
      <c r="D115" s="187"/>
      <c r="E115" s="275"/>
      <c r="F115" s="242"/>
    </row>
    <row r="119" spans="1:10">
      <c r="J119" s="172"/>
    </row>
  </sheetData>
  <sheetProtection algorithmName="SHA-512" hashValue="JJZ/2vrjZyzh09DSEdqsL+TXkypyMUZc/oF3wGpmAJIo4LVFV0vh13ybt/RkodBsFXWr+cg1OepsIEmDyv3S9g==" saltValue="Bs3VyAE7EEUXcHxD9AXDrQ==" spinCount="100000" sheet="1" objects="1" scenarios="1" selectLockedCells="1"/>
  <pageMargins left="0.98402777777777795" right="0.39374999999999999" top="1.25972222222222" bottom="0.98472222222222205" header="0.31527777777777799" footer="0.31527777777777799"/>
  <pageSetup paperSize="9" scale="96" firstPageNumber="0" orientation="portrait" horizontalDpi="300" verticalDpi="300" r:id="rId1"/>
  <headerFooter>
    <oddHeader>&amp;L&amp;9&amp;F</oddHeader>
    <oddFooter>&amp;R&amp;"FuturaTEEMedCon,Navadno"&amp;P/&amp;N</oddFooter>
  </headerFooter>
  <rowBreaks count="3" manualBreakCount="3">
    <brk id="42" max="16383" man="1"/>
    <brk id="61" max="16383" man="1"/>
    <brk id="81" max="16383" man="1"/>
  </rowBreaks>
</worksheet>
</file>

<file path=docProps/app.xml><?xml version="1.0" encoding="utf-8"?>
<Properties xmlns="http://schemas.openxmlformats.org/officeDocument/2006/extended-properties" xmlns:vt="http://schemas.openxmlformats.org/officeDocument/2006/docPropsVTypes">
  <Template/>
  <TotalTime>173</TotalTime>
  <Application>Microsoft Excel</Application>
  <DocSecurity>0</DocSecurity>
  <ScaleCrop>false</ScaleCrop>
  <HeadingPairs>
    <vt:vector size="4" baseType="variant">
      <vt:variant>
        <vt:lpstr>Delovni listi</vt:lpstr>
      </vt:variant>
      <vt:variant>
        <vt:i4>12</vt:i4>
      </vt:variant>
      <vt:variant>
        <vt:lpstr>Imenovani obsegi</vt:lpstr>
      </vt:variant>
      <vt:variant>
        <vt:i4>20</vt:i4>
      </vt:variant>
    </vt:vector>
  </HeadingPairs>
  <TitlesOfParts>
    <vt:vector size="32" baseType="lpstr">
      <vt:lpstr>0.0 SPLOŠNE ZAHTEVE </vt:lpstr>
      <vt:lpstr>0.1 SKUPNA REKAPITULACIJA </vt:lpstr>
      <vt:lpstr>1. FEKALNA PLANINA 1 FAZA</vt:lpstr>
      <vt:lpstr>2. MET KANAL PLANINA 1. FAZA</vt:lpstr>
      <vt:lpstr>3. VODOVOD PLANINA 1. FAZA</vt:lpstr>
      <vt:lpstr>4.ODVODNJAVANJE 1. FAZA</vt:lpstr>
      <vt:lpstr>5.ODVODNJAVANJE cesta 1. FAZA</vt:lpstr>
      <vt:lpstr>6. FEKALNA PLANINA 2 FAZA </vt:lpstr>
      <vt:lpstr>7. MET KANALPLANINA 2. FAZA </vt:lpstr>
      <vt:lpstr>8. VODOVOD PLANINA 2. FAZA</vt:lpstr>
      <vt:lpstr>9. ODVODNJAVANJE 2. FAZA</vt:lpstr>
      <vt:lpstr>10. ODVODNJAVANJE cesta 2. FAZA</vt:lpstr>
      <vt:lpstr>'0.0 SPLOŠNE ZAHTEVE '!Področje_tiskanja</vt:lpstr>
      <vt:lpstr>'0.1 SKUPNA REKAPITULACIJA '!Področje_tiskanja</vt:lpstr>
      <vt:lpstr>'1. FEKALNA PLANINA 1 FAZA'!Področje_tiskanja</vt:lpstr>
      <vt:lpstr>'10. ODVODNJAVANJE cesta 2. FAZA'!Področje_tiskanja</vt:lpstr>
      <vt:lpstr>'2. MET KANAL PLANINA 1. FAZA'!Področje_tiskanja</vt:lpstr>
      <vt:lpstr>'3. VODOVOD PLANINA 1. FAZA'!Področje_tiskanja</vt:lpstr>
      <vt:lpstr>'4.ODVODNJAVANJE 1. FAZA'!Področje_tiskanja</vt:lpstr>
      <vt:lpstr>'5.ODVODNJAVANJE cesta 1. FAZA'!Področje_tiskanja</vt:lpstr>
      <vt:lpstr>'6. FEKALNA PLANINA 2 FAZA '!Področje_tiskanja</vt:lpstr>
      <vt:lpstr>'7. MET KANALPLANINA 2. FAZA '!Področje_tiskanja</vt:lpstr>
      <vt:lpstr>'8. VODOVOD PLANINA 2. FAZA'!Področje_tiskanja</vt:lpstr>
      <vt:lpstr>'9. ODVODNJAVANJE 2. FAZA'!Področje_tiskanja</vt:lpstr>
      <vt:lpstr>'1. FEKALNA PLANINA 1 FAZA'!Tiskanje_naslovov</vt:lpstr>
      <vt:lpstr>'10. ODVODNJAVANJE cesta 2. FAZA'!Tiskanje_naslovov</vt:lpstr>
      <vt:lpstr>'2. MET KANAL PLANINA 1. FAZA'!Tiskanje_naslovov</vt:lpstr>
      <vt:lpstr>'4.ODVODNJAVANJE 1. FAZA'!Tiskanje_naslovov</vt:lpstr>
      <vt:lpstr>'5.ODVODNJAVANJE cesta 1. FAZA'!Tiskanje_naslovov</vt:lpstr>
      <vt:lpstr>'6. FEKALNA PLANINA 2 FAZA '!Tiskanje_naslovov</vt:lpstr>
      <vt:lpstr>'7. MET KANALPLANINA 2. FAZA '!Tiskanje_naslovov</vt:lpstr>
      <vt:lpstr>'9. ODVODNJAVANJE 2. FAZA'!Tiskanje_naslovov</vt:lpstr>
    </vt:vector>
  </TitlesOfParts>
  <Company>SCT d.d.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Matjaž</dc:creator>
  <cp:lastModifiedBy>Damjana Črček</cp:lastModifiedBy>
  <cp:lastPrinted>2020-04-14T07:21:16Z</cp:lastPrinted>
  <dcterms:created xsi:type="dcterms:W3CDTF">2020-03-24T10:10:39Z</dcterms:created>
  <dcterms:modified xsi:type="dcterms:W3CDTF">2020-06-02T13:00:00Z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2007-12-10T08:32:03Z</dcterms:created>
  <dc:creator>Oseba</dc:creator>
  <dc:description/>
  <dc:language>sl-SI</dc:language>
  <cp:lastModifiedBy/>
  <cp:lastPrinted>2020-03-17T10:05:02Z</cp:lastPrinted>
  <dcterms:modified xsi:type="dcterms:W3CDTF">2020-03-24T10:37:11Z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SCT d.d.</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