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as\dragasd\JN 2020\odprti 20\Objekt CANKARJEVA 2\popis GOI C2\"/>
    </mc:Choice>
  </mc:AlternateContent>
  <bookViews>
    <workbookView xWindow="0" yWindow="0" windowWidth="28800" windowHeight="12300" tabRatio="988"/>
  </bookViews>
  <sheets>
    <sheet name=" SKUPNA REKAPITULACIJA" sheetId="6" r:id="rId1"/>
    <sheet name=" REKAPITULACIJA GO DEL" sheetId="1" r:id="rId2"/>
    <sheet name="GRADBENA DELA" sheetId="2" r:id="rId3"/>
    <sheet name="OBRTNIŠKA DELA " sheetId="3" r:id="rId4"/>
    <sheet name="elektroinstalacije" sheetId="7" r:id="rId5"/>
    <sheet name="PLINSKA_I" sheetId="8" r:id="rId6"/>
    <sheet name="OGREVANJE" sheetId="9" r:id="rId7"/>
    <sheet name="VODOVOD" sheetId="10" r:id="rId8"/>
    <sheet name="PREZRAČ" sheetId="11" r:id="rId9"/>
  </sheets>
  <externalReferences>
    <externalReference r:id="rId10"/>
    <externalReference r:id="rId11"/>
  </externalReferences>
  <definedNames>
    <definedName name="______dol2">#REF!</definedName>
    <definedName name="______hx2">#REF!</definedName>
    <definedName name="_____dol2">#REF!</definedName>
    <definedName name="_____hx2">#REF!</definedName>
    <definedName name="____dol2">#REF!</definedName>
    <definedName name="____hx2">#REF!</definedName>
    <definedName name="___dol2">#REF!</definedName>
    <definedName name="___hx2">#REF!</definedName>
    <definedName name="__dol2">#REF!</definedName>
    <definedName name="__hx2">#REF!</definedName>
    <definedName name="_dol2">#REF!</definedName>
    <definedName name="_hx2">#REF!</definedName>
    <definedName name="A" localSheetId="6">#REF!</definedName>
    <definedName name="A" localSheetId="5">#REF!</definedName>
    <definedName name="A" localSheetId="8">#REF!</definedName>
    <definedName name="A" localSheetId="7">#REF!</definedName>
    <definedName name="A">#REF!</definedName>
    <definedName name="CEVICU" localSheetId="6">#REF!</definedName>
    <definedName name="CEVICU" localSheetId="5">#REF!</definedName>
    <definedName name="CEVICU" localSheetId="8">#REF!</definedName>
    <definedName name="CEVICU" localSheetId="7">#REF!</definedName>
    <definedName name="CEVICU">#REF!</definedName>
    <definedName name="cevicu2" localSheetId="6">#REF!</definedName>
    <definedName name="cevicu2" localSheetId="5">#REF!</definedName>
    <definedName name="cevicu2" localSheetId="8">#REF!</definedName>
    <definedName name="cevicu2" localSheetId="7">#REF!</definedName>
    <definedName name="cevicu2">#REF!</definedName>
    <definedName name="CEVIJE" localSheetId="6">#REF!</definedName>
    <definedName name="CEVIJE" localSheetId="5">#REF!</definedName>
    <definedName name="CEVIJE" localSheetId="8">#REF!</definedName>
    <definedName name="CEVIJE" localSheetId="7">#REF!</definedName>
    <definedName name="CEVIJE">#REF!</definedName>
    <definedName name="CEVINIRO" localSheetId="6">#REF!</definedName>
    <definedName name="CEVINIRO" localSheetId="5">#REF!</definedName>
    <definedName name="CEVINIRO" localSheetId="8">#REF!</definedName>
    <definedName name="CEVINIRO" localSheetId="7">#REF!</definedName>
    <definedName name="CEVINIRO">#REF!</definedName>
    <definedName name="ceviniro2" localSheetId="6">#REF!</definedName>
    <definedName name="ceviniro2" localSheetId="5">#REF!</definedName>
    <definedName name="ceviniro2" localSheetId="8">#REF!</definedName>
    <definedName name="ceviniro2" localSheetId="7">#REF!</definedName>
    <definedName name="ceviniro2">#REF!</definedName>
    <definedName name="do" localSheetId="6">#REF!</definedName>
    <definedName name="do" localSheetId="5">#REF!</definedName>
    <definedName name="do" localSheetId="8">#REF!</definedName>
    <definedName name="do" localSheetId="7">#REF!</definedName>
    <definedName name="do">#REF!</definedName>
    <definedName name="DOL" localSheetId="6">#REF!</definedName>
    <definedName name="DOL" localSheetId="5">#REF!</definedName>
    <definedName name="DOL" localSheetId="8">#REF!</definedName>
    <definedName name="DOL" localSheetId="7">#REF!</definedName>
    <definedName name="DOL">#REF!</definedName>
    <definedName name="DOL?" localSheetId="6">#REF!</definedName>
    <definedName name="DOL?" localSheetId="5">#REF!</definedName>
    <definedName name="DOL?" localSheetId="8">#REF!</definedName>
    <definedName name="DOL?" localSheetId="7">#REF!</definedName>
    <definedName name="DOL?">#REF!</definedName>
    <definedName name="DOO" localSheetId="6">#REF!</definedName>
    <definedName name="DOO" localSheetId="5">#REF!</definedName>
    <definedName name="DOO" localSheetId="8">#REF!</definedName>
    <definedName name="DOO" localSheetId="7">#REF!</definedName>
    <definedName name="DOO">#REF!</definedName>
    <definedName name="ental" localSheetId="6">#REF!</definedName>
    <definedName name="ental" localSheetId="5">#REF!</definedName>
    <definedName name="ental" localSheetId="8">#REF!</definedName>
    <definedName name="ental" localSheetId="7">#REF!</definedName>
    <definedName name="ental">#REF!</definedName>
    <definedName name="ENTALPIJA" localSheetId="6">#REF!</definedName>
    <definedName name="ENTALPIJA" localSheetId="5">#REF!</definedName>
    <definedName name="ENTALPIJA" localSheetId="8">#REF!</definedName>
    <definedName name="ENTALPIJA" localSheetId="7">#REF!</definedName>
    <definedName name="ENTALPIJA">#REF!</definedName>
    <definedName name="grad.rekap.">#REF!</definedName>
    <definedName name="HX" localSheetId="6">#REF!</definedName>
    <definedName name="HX" localSheetId="5">#REF!</definedName>
    <definedName name="HX" localSheetId="8">#REF!</definedName>
    <definedName name="HX" localSheetId="7">#REF!</definedName>
    <definedName name="HX">#REF!</definedName>
    <definedName name="KANALI" localSheetId="6">#REF!</definedName>
    <definedName name="KANALI" localSheetId="5">#REF!</definedName>
    <definedName name="KANALI" localSheetId="8">#REF!</definedName>
    <definedName name="KANALI" localSheetId="7">#REF!</definedName>
    <definedName name="KANALI">#REF!</definedName>
    <definedName name="kanali2" localSheetId="6">#REF!</definedName>
    <definedName name="kanali2" localSheetId="5">#REF!</definedName>
    <definedName name="kanali2" localSheetId="8">#REF!</definedName>
    <definedName name="kanali2" localSheetId="7">#REF!</definedName>
    <definedName name="kanali2">#REF!</definedName>
    <definedName name="KVSV5328A" localSheetId="6">#REF!</definedName>
    <definedName name="KVSV5328A" localSheetId="5">#REF!</definedName>
    <definedName name="KVSV5328A" localSheetId="8">#REF!</definedName>
    <definedName name="KVSV5328A" localSheetId="7">#REF!</definedName>
    <definedName name="KVSV5328A">#REF!</definedName>
    <definedName name="KVSV5329A" localSheetId="6">#REF!</definedName>
    <definedName name="KVSV5329A" localSheetId="5">#REF!</definedName>
    <definedName name="KVSV5329A" localSheetId="8">#REF!</definedName>
    <definedName name="KVSV5329A" localSheetId="7">#REF!</definedName>
    <definedName name="KVSV5329A">#REF!</definedName>
    <definedName name="NAP" localSheetId="6">#REF!</definedName>
    <definedName name="NAP" localSheetId="5">#REF!</definedName>
    <definedName name="NAP" localSheetId="8">#REF!</definedName>
    <definedName name="NAP" localSheetId="7">#REF!</definedName>
    <definedName name="NAP">#REF!</definedName>
    <definedName name="PODATKI" localSheetId="6">#REF!</definedName>
    <definedName name="PODATKI" localSheetId="5">#REF!</definedName>
    <definedName name="PODATKI" localSheetId="8">#REF!</definedName>
    <definedName name="PODATKI" localSheetId="7">#REF!</definedName>
    <definedName name="PODATKI">#REF!</definedName>
    <definedName name="_xlnm.Print_Area" localSheetId="4">elektroinstalacije!$A$1:$G$355</definedName>
    <definedName name="_xlnm.Print_Area" localSheetId="6">OGREVANJE!$A$1:$G$84</definedName>
    <definedName name="_xlnm.Print_Area" localSheetId="8">PREZRAČ!$A$1:$G$29</definedName>
    <definedName name="_xlnm.Print_Area" localSheetId="7">VODOVOD!$A$1:$G$96</definedName>
    <definedName name="PPENT" localSheetId="6">#REF!</definedName>
    <definedName name="PPENT" localSheetId="5">#REF!</definedName>
    <definedName name="PPENT" localSheetId="8">#REF!</definedName>
    <definedName name="PPENT" localSheetId="7">#REF!</definedName>
    <definedName name="PPENT">#REF!</definedName>
    <definedName name="PPVOL" localSheetId="6">#REF!</definedName>
    <definedName name="PPVOL" localSheetId="5">#REF!</definedName>
    <definedName name="PPVOL" localSheetId="8">#REF!</definedName>
    <definedName name="PPVOL" localSheetId="7">#REF!</definedName>
    <definedName name="PPVOL">#REF!</definedName>
    <definedName name="Print_Area_MI" localSheetId="6">#REF!</definedName>
    <definedName name="Print_Area_MI" localSheetId="5">#REF!</definedName>
    <definedName name="Print_Area_MI" localSheetId="8">#REF!</definedName>
    <definedName name="Print_Area_MI" localSheetId="7">#REF!</definedName>
    <definedName name="Print_Area_MI">#REF!</definedName>
    <definedName name="Print_Area_MI2" localSheetId="6">#REF!</definedName>
    <definedName name="Print_Area_MI2" localSheetId="5">#REF!</definedName>
    <definedName name="Print_Area_MI2" localSheetId="8">#REF!</definedName>
    <definedName name="Print_Area_MI2" localSheetId="7">#REF!</definedName>
    <definedName name="Print_Area_MI2">#REF!</definedName>
    <definedName name="VISZR" localSheetId="6">#REF!</definedName>
    <definedName name="VISZR" localSheetId="5">#REF!</definedName>
    <definedName name="VISZR" localSheetId="8">#REF!</definedName>
    <definedName name="VISZR" localSheetId="7">#REF!</definedName>
    <definedName name="VISZR">#REF!</definedName>
    <definedName name="xx">'[1]CEHLKL-6-12'!$B$12:$H$997</definedName>
    <definedName name="_xlnm.Database">[2]Sottocentrale!$A$2:$H$1009</definedName>
  </definedNames>
  <calcPr calcId="162913" fullPrecision="0"/>
</workbook>
</file>

<file path=xl/calcChain.xml><?xml version="1.0" encoding="utf-8"?>
<calcChain xmlns="http://schemas.openxmlformats.org/spreadsheetml/2006/main">
  <c r="G494" i="3" l="1"/>
  <c r="F18" i="9" l="1"/>
  <c r="G121" i="7" l="1"/>
  <c r="G671" i="3" l="1"/>
  <c r="G668" i="3"/>
  <c r="G503" i="3" l="1"/>
  <c r="G49" i="3"/>
  <c r="G144" i="3" l="1"/>
  <c r="G141" i="3" l="1"/>
  <c r="G380" i="2"/>
  <c r="E98" i="2" l="1"/>
  <c r="G310" i="2"/>
  <c r="C297" i="2"/>
  <c r="G86" i="2"/>
  <c r="C300" i="2" l="1"/>
  <c r="G506" i="3"/>
  <c r="G146" i="3"/>
  <c r="E349" i="2"/>
  <c r="G352" i="2"/>
  <c r="F21" i="11"/>
  <c r="F18" i="11"/>
  <c r="F15" i="11"/>
  <c r="F12" i="11"/>
  <c r="F9" i="11"/>
  <c r="F8" i="11"/>
  <c r="A7" i="11"/>
  <c r="A11" i="11" s="1"/>
  <c r="F5" i="11"/>
  <c r="F89" i="10"/>
  <c r="F86" i="10"/>
  <c r="F83" i="10"/>
  <c r="F80" i="10"/>
  <c r="F77" i="10"/>
  <c r="F76" i="10"/>
  <c r="F75" i="10"/>
  <c r="F72" i="10"/>
  <c r="F71" i="10"/>
  <c r="F70" i="10"/>
  <c r="F69" i="10"/>
  <c r="F66" i="10"/>
  <c r="F65" i="10"/>
  <c r="F64" i="10"/>
  <c r="F63" i="10"/>
  <c r="F60" i="10"/>
  <c r="F57" i="10"/>
  <c r="F54" i="10"/>
  <c r="F51" i="10"/>
  <c r="F48" i="10"/>
  <c r="F45" i="10"/>
  <c r="F41" i="10"/>
  <c r="F40" i="10"/>
  <c r="F39" i="10"/>
  <c r="F36" i="10"/>
  <c r="F33" i="10"/>
  <c r="F30" i="10"/>
  <c r="F27" i="10"/>
  <c r="F24" i="10"/>
  <c r="F21" i="10"/>
  <c r="F18" i="10"/>
  <c r="F15" i="10"/>
  <c r="F12" i="10"/>
  <c r="A11" i="10"/>
  <c r="F9" i="10"/>
  <c r="A8" i="10"/>
  <c r="F6" i="10"/>
  <c r="F72" i="9"/>
  <c r="F70" i="9"/>
  <c r="F68" i="9"/>
  <c r="F67" i="9"/>
  <c r="F66" i="9"/>
  <c r="F63" i="9"/>
  <c r="F61" i="9"/>
  <c r="F58" i="9"/>
  <c r="F55" i="9"/>
  <c r="F52" i="9"/>
  <c r="F49" i="9"/>
  <c r="F48" i="9"/>
  <c r="F37" i="9"/>
  <c r="F34" i="9"/>
  <c r="F32" i="9"/>
  <c r="F31" i="9"/>
  <c r="F30" i="9"/>
  <c r="F27" i="9"/>
  <c r="F25" i="9"/>
  <c r="F23" i="9"/>
  <c r="F21" i="9"/>
  <c r="D19" i="9"/>
  <c r="F17" i="9"/>
  <c r="F16" i="9"/>
  <c r="F15" i="9"/>
  <c r="F14" i="9"/>
  <c r="F13" i="9"/>
  <c r="F12" i="9"/>
  <c r="F11" i="9"/>
  <c r="F10" i="9"/>
  <c r="F7" i="9"/>
  <c r="A7" i="9"/>
  <c r="F5" i="9"/>
  <c r="F49" i="8"/>
  <c r="F47" i="8"/>
  <c r="F45" i="8"/>
  <c r="F42" i="8"/>
  <c r="F39" i="8"/>
  <c r="F36" i="8"/>
  <c r="F33" i="8"/>
  <c r="F30" i="8"/>
  <c r="F27" i="8"/>
  <c r="F24" i="8"/>
  <c r="F21" i="8"/>
  <c r="A20" i="8"/>
  <c r="A23" i="8" s="1"/>
  <c r="F19" i="8"/>
  <c r="H1248" i="7"/>
  <c r="H1247" i="7"/>
  <c r="H1245" i="7"/>
  <c r="H1242" i="7"/>
  <c r="H1241" i="7"/>
  <c r="H1240" i="7"/>
  <c r="G365" i="7"/>
  <c r="G364" i="7"/>
  <c r="G363" i="7"/>
  <c r="G362" i="7"/>
  <c r="G361" i="7"/>
  <c r="G360" i="7"/>
  <c r="G359" i="7"/>
  <c r="G358" i="7"/>
  <c r="G352" i="7"/>
  <c r="G351" i="7"/>
  <c r="G350" i="7"/>
  <c r="G349" i="7"/>
  <c r="G348" i="7"/>
  <c r="G347" i="7"/>
  <c r="G346" i="7"/>
  <c r="G345" i="7"/>
  <c r="G344" i="7"/>
  <c r="G343" i="7"/>
  <c r="G342" i="7"/>
  <c r="G341" i="7"/>
  <c r="G340" i="7"/>
  <c r="G339" i="7"/>
  <c r="G338" i="7"/>
  <c r="G337" i="7"/>
  <c r="G336" i="7"/>
  <c r="G335" i="7"/>
  <c r="G334" i="7"/>
  <c r="G333" i="7"/>
  <c r="G332" i="7"/>
  <c r="G326" i="7"/>
  <c r="G325" i="7"/>
  <c r="G323" i="7"/>
  <c r="G322" i="7"/>
  <c r="G321" i="7"/>
  <c r="G320" i="7"/>
  <c r="G319" i="7"/>
  <c r="G318" i="7"/>
  <c r="G317" i="7"/>
  <c r="G316" i="7"/>
  <c r="G315" i="7"/>
  <c r="G314" i="7"/>
  <c r="G313" i="7"/>
  <c r="G312" i="7"/>
  <c r="G311" i="7"/>
  <c r="G310" i="7"/>
  <c r="G309" i="7"/>
  <c r="G308" i="7"/>
  <c r="G307" i="7"/>
  <c r="G306" i="7"/>
  <c r="G305" i="7"/>
  <c r="G304" i="7"/>
  <c r="G303" i="7"/>
  <c r="G302" i="7"/>
  <c r="G301" i="7"/>
  <c r="G300" i="7"/>
  <c r="G299" i="7"/>
  <c r="G298" i="7"/>
  <c r="G297" i="7"/>
  <c r="G296" i="7"/>
  <c r="G288" i="7"/>
  <c r="G287" i="7"/>
  <c r="G286" i="7"/>
  <c r="G285" i="7"/>
  <c r="G284" i="7"/>
  <c r="G283" i="7"/>
  <c r="G282" i="7"/>
  <c r="G281" i="7"/>
  <c r="G280" i="7"/>
  <c r="G279" i="7"/>
  <c r="G278" i="7"/>
  <c r="G277" i="7"/>
  <c r="G276" i="7"/>
  <c r="G275" i="7"/>
  <c r="G274" i="7"/>
  <c r="G273" i="7"/>
  <c r="G272" i="7"/>
  <c r="G271" i="7"/>
  <c r="G265" i="7"/>
  <c r="G264" i="7"/>
  <c r="G263" i="7"/>
  <c r="G262" i="7"/>
  <c r="G261" i="7"/>
  <c r="G260" i="7"/>
  <c r="G259" i="7"/>
  <c r="G258" i="7"/>
  <c r="G257" i="7"/>
  <c r="G256" i="7"/>
  <c r="G255" i="7"/>
  <c r="G249" i="7"/>
  <c r="G248" i="7"/>
  <c r="G247" i="7"/>
  <c r="G246" i="7"/>
  <c r="G245" i="7"/>
  <c r="G244" i="7"/>
  <c r="G243" i="7"/>
  <c r="G242" i="7"/>
  <c r="G241" i="7"/>
  <c r="G240" i="7"/>
  <c r="G239" i="7"/>
  <c r="G238" i="7"/>
  <c r="G237" i="7"/>
  <c r="G236" i="7"/>
  <c r="G235" i="7"/>
  <c r="G234" i="7"/>
  <c r="G233" i="7"/>
  <c r="G232" i="7"/>
  <c r="G231" i="7"/>
  <c r="G230" i="7"/>
  <c r="G229" i="7"/>
  <c r="G228" i="7"/>
  <c r="G227" i="7"/>
  <c r="G226" i="7"/>
  <c r="G220" i="7"/>
  <c r="G219" i="7"/>
  <c r="G218" i="7"/>
  <c r="G171" i="7"/>
  <c r="G170" i="7"/>
  <c r="G169" i="7"/>
  <c r="G168" i="7"/>
  <c r="G167" i="7"/>
  <c r="G160" i="7"/>
  <c r="G159" i="7"/>
  <c r="G158" i="7"/>
  <c r="G157" i="7"/>
  <c r="G156" i="7"/>
  <c r="G155" i="7"/>
  <c r="G154" i="7"/>
  <c r="G153" i="7"/>
  <c r="G152" i="7"/>
  <c r="G151" i="7"/>
  <c r="G150" i="7"/>
  <c r="G149" i="7"/>
  <c r="G148" i="7"/>
  <c r="G147" i="7"/>
  <c r="G146" i="7"/>
  <c r="G144" i="7"/>
  <c r="G143" i="7"/>
  <c r="G142" i="7"/>
  <c r="G141" i="7"/>
  <c r="G140" i="7"/>
  <c r="G139" i="7"/>
  <c r="G138" i="7"/>
  <c r="G137" i="7"/>
  <c r="G136" i="7"/>
  <c r="G135" i="7"/>
  <c r="G134" i="7"/>
  <c r="G133" i="7"/>
  <c r="G132" i="7"/>
  <c r="G131" i="7"/>
  <c r="G130" i="7"/>
  <c r="G129" i="7"/>
  <c r="G128" i="7"/>
  <c r="G127" i="7"/>
  <c r="G126" i="7"/>
  <c r="G8" i="7"/>
  <c r="G27" i="7"/>
  <c r="G26" i="7"/>
  <c r="G162" i="7" l="1"/>
  <c r="G9" i="7" s="1"/>
  <c r="G328" i="7"/>
  <c r="G14" i="7" s="1"/>
  <c r="F51" i="8"/>
  <c r="F53" i="8" s="1"/>
  <c r="F55" i="8" s="1"/>
  <c r="G25" i="6" s="1"/>
  <c r="G29" i="7"/>
  <c r="G7" i="7" s="1"/>
  <c r="G267" i="7"/>
  <c r="G12" i="7" s="1"/>
  <c r="G290" i="7"/>
  <c r="G13" i="7" s="1"/>
  <c r="F74" i="9"/>
  <c r="F76" i="9" s="1"/>
  <c r="F78" i="9" s="1"/>
  <c r="G27" i="6" s="1"/>
  <c r="F24" i="11"/>
  <c r="F26" i="11" s="1"/>
  <c r="F28" i="11" s="1"/>
  <c r="G31" i="6" s="1"/>
  <c r="G222" i="7"/>
  <c r="G10" i="7" s="1"/>
  <c r="G251" i="7"/>
  <c r="G11" i="7" s="1"/>
  <c r="G354" i="7"/>
  <c r="G15" i="7" s="1"/>
  <c r="G367" i="7"/>
  <c r="G16" i="7" s="1"/>
  <c r="F91" i="10"/>
  <c r="F93" i="10" s="1"/>
  <c r="F95" i="10" s="1"/>
  <c r="G29" i="6" s="1"/>
  <c r="A14" i="11"/>
  <c r="A14" i="10"/>
  <c r="A17" i="10" s="1"/>
  <c r="A9" i="9"/>
  <c r="A26" i="8"/>
  <c r="G18" i="7" l="1"/>
  <c r="G23" i="6" s="1"/>
  <c r="A17" i="11"/>
  <c r="A20" i="11" s="1"/>
  <c r="A20" i="10"/>
  <c r="A21" i="9"/>
  <c r="A29" i="8"/>
  <c r="A32" i="8" s="1"/>
  <c r="G46" i="3"/>
  <c r="G390" i="3"/>
  <c r="G387" i="3"/>
  <c r="G624" i="3"/>
  <c r="G621" i="3"/>
  <c r="G618" i="3"/>
  <c r="G323" i="3"/>
  <c r="G305" i="3"/>
  <c r="G302" i="3"/>
  <c r="G299" i="3"/>
  <c r="G296" i="3"/>
  <c r="G293" i="3"/>
  <c r="G290" i="3"/>
  <c r="G287" i="3"/>
  <c r="G284" i="3"/>
  <c r="G281" i="3"/>
  <c r="G278" i="3"/>
  <c r="G275" i="3"/>
  <c r="G272" i="3"/>
  <c r="G269" i="3"/>
  <c r="G266" i="3"/>
  <c r="G263" i="3"/>
  <c r="G254" i="3"/>
  <c r="G239" i="3"/>
  <c r="G138" i="3"/>
  <c r="G135" i="3"/>
  <c r="G132" i="3"/>
  <c r="G129" i="3"/>
  <c r="G52" i="3"/>
  <c r="B45" i="3"/>
  <c r="G43" i="3"/>
  <c r="G149" i="3" l="1"/>
  <c r="B51" i="3"/>
  <c r="B54" i="3" s="1"/>
  <c r="B48" i="3"/>
  <c r="A35" i="8"/>
  <c r="A38" i="8" s="1"/>
  <c r="A26" i="11"/>
  <c r="A23" i="10"/>
  <c r="A23" i="9"/>
  <c r="A41" i="8"/>
  <c r="G55" i="3"/>
  <c r="G62" i="3" s="1"/>
  <c r="G460" i="2"/>
  <c r="E457" i="2"/>
  <c r="G457" i="2" s="1"/>
  <c r="G173" i="2"/>
  <c r="G454" i="2"/>
  <c r="G451" i="2"/>
  <c r="G442" i="2"/>
  <c r="C441" i="2"/>
  <c r="G448" i="2"/>
  <c r="G316" i="2"/>
  <c r="G313" i="2"/>
  <c r="G95" i="2"/>
  <c r="G235" i="2"/>
  <c r="G170" i="2"/>
  <c r="G167" i="2"/>
  <c r="G164" i="2"/>
  <c r="G161" i="2"/>
  <c r="G89" i="2"/>
  <c r="G83" i="2"/>
  <c r="A26" i="10" l="1"/>
  <c r="A29" i="10" s="1"/>
  <c r="A25" i="9"/>
  <c r="A27" i="9" s="1"/>
  <c r="A44" i="8"/>
  <c r="A47" i="8" s="1"/>
  <c r="A49" i="8" s="1"/>
  <c r="A53" i="8" s="1"/>
  <c r="C444" i="2"/>
  <c r="C447" i="2" s="1"/>
  <c r="A32" i="10" l="1"/>
  <c r="A35" i="10" s="1"/>
  <c r="A38" i="10" s="1"/>
  <c r="A29" i="9"/>
  <c r="A34" i="9" s="1"/>
  <c r="A36" i="9" s="1"/>
  <c r="C450" i="2"/>
  <c r="C453" i="2" s="1"/>
  <c r="C456" i="2" s="1"/>
  <c r="G561" i="3"/>
  <c r="A44" i="10" l="1"/>
  <c r="A47" i="10" s="1"/>
  <c r="A50" i="10" s="1"/>
  <c r="A53" i="10" s="1"/>
  <c r="A56" i="10" s="1"/>
  <c r="A59" i="10" s="1"/>
  <c r="A62" i="10" s="1"/>
  <c r="A68" i="10" s="1"/>
  <c r="A74" i="10" s="1"/>
  <c r="A79" i="10" s="1"/>
  <c r="A82" i="10" s="1"/>
  <c r="A85" i="10" s="1"/>
  <c r="A88" i="10" s="1"/>
  <c r="A93" i="10" s="1"/>
  <c r="A39" i="9"/>
  <c r="A51" i="9"/>
  <c r="A54" i="9" s="1"/>
  <c r="A57" i="9" s="1"/>
  <c r="C459" i="2"/>
  <c r="A60" i="9" l="1"/>
  <c r="A63" i="9" s="1"/>
  <c r="A65" i="9" s="1"/>
  <c r="A70" i="9" s="1"/>
  <c r="A72" i="9" s="1"/>
  <c r="A76" i="9" s="1"/>
  <c r="G447" i="3"/>
  <c r="G509" i="3"/>
  <c r="G500" i="3"/>
  <c r="G41" i="2"/>
  <c r="G38" i="2"/>
  <c r="G378" i="3"/>
  <c r="G372" i="3"/>
  <c r="G375" i="3"/>
  <c r="G320" i="3"/>
  <c r="G251" i="3"/>
  <c r="G248" i="3"/>
  <c r="G245" i="3"/>
  <c r="G242" i="3"/>
  <c r="G236" i="3"/>
  <c r="G233" i="3"/>
  <c r="G230" i="3"/>
  <c r="G227" i="3"/>
  <c r="G224" i="3"/>
  <c r="G221" i="3"/>
  <c r="G218" i="3"/>
  <c r="G215" i="3"/>
  <c r="G212" i="3"/>
  <c r="G209" i="3"/>
  <c r="G203" i="3"/>
  <c r="G206" i="3"/>
  <c r="G349" i="2"/>
  <c r="E346" i="2"/>
  <c r="G346" i="2" s="1"/>
  <c r="G377" i="2"/>
  <c r="E383" i="2"/>
  <c r="G383" i="2" s="1"/>
  <c r="E392" i="2"/>
  <c r="G392" i="2" s="1"/>
  <c r="G389" i="2"/>
  <c r="G386" i="2"/>
  <c r="G374" i="2"/>
  <c r="G371" i="2"/>
  <c r="G368" i="2"/>
  <c r="G361" i="2"/>
  <c r="G357" i="2"/>
  <c r="G355" i="2"/>
  <c r="G341" i="2"/>
  <c r="H341" i="2" s="1"/>
  <c r="G342" i="2"/>
  <c r="H342" i="2" s="1"/>
  <c r="G343" i="2"/>
  <c r="H343" i="2" s="1"/>
  <c r="G340" i="2"/>
  <c r="H340" i="2" s="1"/>
  <c r="G337" i="2"/>
  <c r="G331" i="2"/>
  <c r="G334" i="2"/>
  <c r="G328" i="2"/>
  <c r="G325" i="2"/>
  <c r="G322" i="2"/>
  <c r="G307" i="2"/>
  <c r="G301" i="2"/>
  <c r="G304" i="2"/>
  <c r="H303" i="2"/>
  <c r="G319" i="2"/>
  <c r="G158" i="2" l="1"/>
  <c r="G154" i="2"/>
  <c r="G92" i="2"/>
  <c r="G98" i="2"/>
  <c r="G77" i="2"/>
  <c r="G298" i="2"/>
  <c r="C222" i="2"/>
  <c r="G223" i="2"/>
  <c r="G229" i="2"/>
  <c r="G74" i="2"/>
  <c r="G151" i="2"/>
  <c r="C147" i="2"/>
  <c r="G148" i="2"/>
  <c r="G68" i="2"/>
  <c r="C34" i="2"/>
  <c r="G44" i="2"/>
  <c r="G35" i="2"/>
  <c r="G59" i="2"/>
  <c r="G58" i="2"/>
  <c r="G57" i="2"/>
  <c r="G71" i="2"/>
  <c r="G67" i="2"/>
  <c r="G64" i="2"/>
  <c r="G63" i="2"/>
  <c r="G62" i="2"/>
  <c r="G53" i="2"/>
  <c r="G54" i="2"/>
  <c r="G52" i="2"/>
  <c r="G48" i="2"/>
  <c r="G49" i="2"/>
  <c r="G47" i="2"/>
  <c r="G31" i="2"/>
  <c r="G32" i="2"/>
  <c r="G30" i="2"/>
  <c r="C225" i="2" l="1"/>
  <c r="C43" i="2"/>
  <c r="C150" i="2"/>
  <c r="C153" i="2" s="1"/>
  <c r="G558" i="3"/>
  <c r="G497" i="3"/>
  <c r="G675" i="3"/>
  <c r="G674" i="3"/>
  <c r="C303" i="2" l="1"/>
  <c r="C157" i="2"/>
  <c r="C160" i="2" s="1"/>
  <c r="G91" i="2"/>
  <c r="C306" i="2" l="1"/>
  <c r="C163" i="2"/>
  <c r="G257" i="3"/>
  <c r="G491" i="3"/>
  <c r="G512" i="3" s="1"/>
  <c r="G445" i="2"/>
  <c r="G439" i="2"/>
  <c r="G615" i="3"/>
  <c r="G555" i="3"/>
  <c r="G552" i="3"/>
  <c r="C554" i="3"/>
  <c r="G450" i="3"/>
  <c r="G444" i="3"/>
  <c r="G384" i="3"/>
  <c r="G381" i="3"/>
  <c r="G317" i="3"/>
  <c r="G314" i="3"/>
  <c r="G311" i="3"/>
  <c r="G308" i="3"/>
  <c r="G260" i="3"/>
  <c r="G200" i="3"/>
  <c r="G364" i="2"/>
  <c r="G295" i="2"/>
  <c r="G292" i="2"/>
  <c r="G232" i="2"/>
  <c r="G226" i="2"/>
  <c r="G220" i="2"/>
  <c r="G145" i="2"/>
  <c r="G177" i="2" s="1"/>
  <c r="G80" i="2"/>
  <c r="G101" i="2" s="1"/>
  <c r="C228" i="2"/>
  <c r="G453" i="3" l="1"/>
  <c r="G326" i="3"/>
  <c r="G28" i="1" s="1"/>
  <c r="G465" i="2"/>
  <c r="G16" i="1" s="1"/>
  <c r="G394" i="2"/>
  <c r="G14" i="1" s="1"/>
  <c r="G237" i="2"/>
  <c r="G12" i="1" s="1"/>
  <c r="G392" i="3"/>
  <c r="G30" i="1" s="1"/>
  <c r="G628" i="3"/>
  <c r="G38" i="1" s="1"/>
  <c r="G564" i="3"/>
  <c r="G36" i="1" s="1"/>
  <c r="C309" i="2"/>
  <c r="C312" i="2" s="1"/>
  <c r="C315" i="2" s="1"/>
  <c r="G32" i="1"/>
  <c r="C560" i="3"/>
  <c r="C166" i="2"/>
  <c r="C169" i="2" s="1"/>
  <c r="C172" i="2" s="1"/>
  <c r="G26" i="1"/>
  <c r="G8" i="1"/>
  <c r="G34" i="1"/>
  <c r="G678" i="3"/>
  <c r="G40" i="1" s="1"/>
  <c r="G10" i="1"/>
  <c r="G24" i="1"/>
  <c r="C231" i="2"/>
  <c r="C234" i="2" s="1"/>
  <c r="C318" i="2" l="1"/>
  <c r="C321" i="2" s="1"/>
  <c r="C324" i="2" s="1"/>
  <c r="G19" i="1"/>
  <c r="G19" i="6" s="1"/>
  <c r="G43" i="1"/>
  <c r="G21" i="6" s="1"/>
  <c r="G33" i="6" l="1"/>
  <c r="C327" i="2"/>
  <c r="C330" i="2" s="1"/>
  <c r="C333" i="2" s="1"/>
  <c r="C336" i="2" s="1"/>
  <c r="C339" i="2" s="1"/>
  <c r="C345" i="2" s="1"/>
  <c r="C348" i="2" s="1"/>
  <c r="C351" i="2" s="1"/>
  <c r="G43" i="6" l="1"/>
  <c r="G48" i="6" s="1"/>
  <c r="C354" i="2"/>
  <c r="C357" i="2" s="1"/>
  <c r="C360" i="2" s="1"/>
  <c r="C363" i="2" s="1"/>
  <c r="G51" i="6" l="1"/>
  <c r="C367" i="2"/>
  <c r="C370" i="2" s="1"/>
  <c r="G54" i="6" l="1"/>
  <c r="C373" i="2"/>
  <c r="C376" i="2" l="1"/>
  <c r="C46" i="2"/>
  <c r="C379" i="2" l="1"/>
  <c r="C382" i="2" s="1"/>
  <c r="C51" i="2"/>
  <c r="C56" i="2" s="1"/>
  <c r="C385" i="2" l="1"/>
  <c r="C388" i="2" s="1"/>
  <c r="C391" i="2" s="1"/>
  <c r="C61" i="2"/>
  <c r="C66" i="2" s="1"/>
  <c r="C70" i="2" s="1"/>
  <c r="C73" i="2" l="1"/>
  <c r="C76" i="2" l="1"/>
  <c r="C79" i="2" s="1"/>
  <c r="C82" i="2" s="1"/>
  <c r="C85" i="2" l="1"/>
  <c r="C88" i="2" s="1"/>
  <c r="C91" i="2" s="1"/>
  <c r="C94" i="2" s="1"/>
  <c r="C97" i="2" s="1"/>
</calcChain>
</file>

<file path=xl/sharedStrings.xml><?xml version="1.0" encoding="utf-8"?>
<sst xmlns="http://schemas.openxmlformats.org/spreadsheetml/2006/main" count="2110" uniqueCount="928">
  <si>
    <t xml:space="preserve">Investitor:       </t>
  </si>
  <si>
    <t xml:space="preserve">Objekt:             </t>
  </si>
  <si>
    <t>Lokacija:</t>
  </si>
  <si>
    <t xml:space="preserve">Številka projekta:        </t>
  </si>
  <si>
    <t xml:space="preserve">Datum projekta:   </t>
  </si>
  <si>
    <t>1.0.</t>
  </si>
  <si>
    <t>GRADBENA DELA</t>
  </si>
  <si>
    <t>1.1.</t>
  </si>
  <si>
    <t>€</t>
  </si>
  <si>
    <t>1.2.</t>
  </si>
  <si>
    <t xml:space="preserve">Betonska in armiranobetonska dela </t>
  </si>
  <si>
    <t>1.3.</t>
  </si>
  <si>
    <t>Opaži in odri</t>
  </si>
  <si>
    <t>1.4.</t>
  </si>
  <si>
    <t xml:space="preserve">Zidarska dela </t>
  </si>
  <si>
    <t>1.5.</t>
  </si>
  <si>
    <t xml:space="preserve">Tesarska dela </t>
  </si>
  <si>
    <t>GRADBENA DELA SKUPAJ :</t>
  </si>
  <si>
    <t xml:space="preserve">  </t>
  </si>
  <si>
    <t>2.0.</t>
  </si>
  <si>
    <t>OBRTNIŠKA DELA</t>
  </si>
  <si>
    <t>2.1.</t>
  </si>
  <si>
    <t>Krovsko kleparska dela</t>
  </si>
  <si>
    <t>2.2.</t>
  </si>
  <si>
    <t>Ključavničarska dela</t>
  </si>
  <si>
    <t>2.3.</t>
  </si>
  <si>
    <t>2.4.</t>
  </si>
  <si>
    <t>Mizarska dela</t>
  </si>
  <si>
    <t>2.5.</t>
  </si>
  <si>
    <t>Mavčnokartonska dela</t>
  </si>
  <si>
    <t>2.6.</t>
  </si>
  <si>
    <t>2.7.</t>
  </si>
  <si>
    <t>Slikopleskarska dela</t>
  </si>
  <si>
    <t>2.8.</t>
  </si>
  <si>
    <t xml:space="preserve">Fasaderska dela </t>
  </si>
  <si>
    <t>2.9.</t>
  </si>
  <si>
    <t>Razna dela in dobave</t>
  </si>
  <si>
    <t>OBRTNIŠKA DELA SKUPAJ</t>
  </si>
  <si>
    <t>SKUPAJ VREDNOST DEL Z DDV</t>
  </si>
  <si>
    <t>1.0</t>
  </si>
  <si>
    <t xml:space="preserve">GRADBENA DELA </t>
  </si>
  <si>
    <t>Splošna določila:</t>
  </si>
  <si>
    <t>*</t>
  </si>
  <si>
    <t>Pogoj za začetek del je izdelan in potrjen program zagotavljanja kakovosti za predmetna dela.</t>
  </si>
  <si>
    <t>Enotne cene morajo vsebovati:</t>
  </si>
  <si>
    <t>- vso potrebno dokumentacijo za začetek del,</t>
  </si>
  <si>
    <t>- vsa potrebna pripravljalna (čiščenje terena,odstranitev grmičevja …) in pospravljalna dela,</t>
  </si>
  <si>
    <t>- ureditev dovoznih poti in platojev,</t>
  </si>
  <si>
    <t>- prenosi višinskih točk in podobno, kot vsa potrebna zarisovanja,</t>
  </si>
  <si>
    <t>- snemanje potrebnih izmer na gradbišču in po načrtih,</t>
  </si>
  <si>
    <t>- vse potrebne transporte,</t>
  </si>
  <si>
    <t>- vsa potrebna dela in storitve,</t>
  </si>
  <si>
    <t>- vsa potrebna sredstva za izvedbo del,</t>
  </si>
  <si>
    <t>- vse potrebne ukrepe za doseganje zahtevane kakovosti in rokov iz potrjenega terminskega plana izvajalca,</t>
  </si>
  <si>
    <t>- ustrezno začasno skladiščenje na gradbišču,</t>
  </si>
  <si>
    <t>- usklajevanje z osnovnim načrtom in posvetovanje s projektantom,</t>
  </si>
  <si>
    <t>- terminsko usklajevanje del z ostalimi izvajalci na objektu,</t>
  </si>
  <si>
    <t>- popravilo morebitne škode povzročene ostalim izvajalcem na gradbišču ali na predmetnem objektu,</t>
  </si>
  <si>
    <t>- čiščenje in odvoz odvečnega materiala na stalno deponijo,</t>
  </si>
  <si>
    <t>- stalno čiščenje dostopnih cest, poti in gradbišča,</t>
  </si>
  <si>
    <t>- vsi ukrepi za zaščito delavcev na gradbišču skladno z veljavnimi predpisi s področja varnosti in zdravja pri delu,</t>
  </si>
  <si>
    <t>- vso potrebno dokumentacijo o izvedenih delih.</t>
  </si>
  <si>
    <t>Obračunavanje del:</t>
  </si>
  <si>
    <t>Dodatki za eventualne oteževalne okoliščine izvedbe del se ne obračunajo posebej.</t>
  </si>
  <si>
    <t>1</t>
  </si>
  <si>
    <t>kos</t>
  </si>
  <si>
    <r>
      <t>m</t>
    </r>
    <r>
      <rPr>
        <sz val="10"/>
        <color indexed="8"/>
        <rFont val="Arial"/>
        <family val="2"/>
        <charset val="238"/>
      </rPr>
      <t>³</t>
    </r>
  </si>
  <si>
    <r>
      <t>m</t>
    </r>
    <r>
      <rPr>
        <sz val="10"/>
        <color indexed="8"/>
        <rFont val="Arial"/>
        <family val="2"/>
        <charset val="238"/>
      </rPr>
      <t>²</t>
    </r>
  </si>
  <si>
    <t>BETONSKA IN ARMIRANOBETONSKA DELA</t>
  </si>
  <si>
    <t>Vsa betonska in armiranobetonska dela se morajo izvajati po veljavnih določilih tehničnih predpisov, normativov in skladno s pravili stroke.</t>
  </si>
  <si>
    <t>Pri dobavi in vgradnji betonov za vidne površine betona je potrebna posebna pozornost za recepturo betona z ustrezno sestavo in zrnavostjo agregata v izogib nastajanju gnezd v betonu in podobno. Kakovosti vidnega betona se ocenjuje glede na ravnost in površinsko poroznost.</t>
  </si>
  <si>
    <t xml:space="preserve">Pri ugotavljanju površinske poroznosti se upoštevajo samo pore s premerom več kot 1 mm in manj kot 15 mm. Dovoljeni odstotek površine teh por, glede na merjeno površino ³ 50 x 50 cm znaša 0,3 %. Ravnost konstrukcijskih elementov pri objektu se ugotavlja po nemškem standardu DIN 18 202; Tolerance pri visokih gradnjah: Zgradbe. </t>
  </si>
  <si>
    <t>Karakteristična tlačna trdnost vgrajenega betona mora ustrezati predpisanemu razredu iz analize gradbenih konstrukcij. Za izdelavo betona za posamezne vrste konstrukcij se smejo uporabiti le certificirane sestave betona na določeni betonarni. Trdnost betona se določa na kockah z robom 15 cm, izdelanih iz betona, ki se je vgrajeval v konstrukcijo.</t>
  </si>
  <si>
    <t xml:space="preserve">Geometrijske tolerance (mejne izmere, kotne in ravnostne tolerance) izvedenih del so določene z DIN 18 202 </t>
  </si>
  <si>
    <t>Pogoj za začetek del je izdelan in potrjen program zagotavljanja kakovosti in projekt betona za predmetna dela.</t>
  </si>
  <si>
    <t>- vsa potrebna pripravljalna in pospravljalna dela,</t>
  </si>
  <si>
    <t>- po potrebi izdelava vzorca in vgradnja le-tega na objektu,</t>
  </si>
  <si>
    <t>- ves potreben glavni, pomožni, pritrdilni in vezni material,</t>
  </si>
  <si>
    <t>- vse potrebno delo, do končnega izdelka,</t>
  </si>
  <si>
    <t>- vse potrebne transporte in prenose materiala do mesta vgrajevanja,</t>
  </si>
  <si>
    <t>- skladiščenje materiala na gradbišču,</t>
  </si>
  <si>
    <t>- vse potrebne  zunanje (tehnolog, laboratorij) in notranje kontrole kakovosti,</t>
  </si>
  <si>
    <t>- vsa potrebna dokazovanja kakovosti materiala, pravilnega načina izvedbe in izvedenih del (certificiranje vsega materiala oz. drugo dokazovanje izpolnjevanja predpisanih zahtev, projekt betona, poročila in zaključno poročilo ipd.),</t>
  </si>
  <si>
    <t>- montažna armatura, distančna armatura (med conami), podložke ipd.,</t>
  </si>
  <si>
    <t>- vsi eventualno potrebni dodatki betonu, kot to izhaja iz projekta betona oz. če to zahtevajo okoliščine za doseganje potrebne kakovosti betona,</t>
  </si>
  <si>
    <t>- nega betona po končanem betoniranju, kot to izhaja iz projekta betona oz. če to zahtevajo okoliščine za doseganje potrebne kakovosti betona,</t>
  </si>
  <si>
    <t>- popravilo nepravilnosti na površini gotovega betona,</t>
  </si>
  <si>
    <t>- popravilo morebitne škode povzročene ostalim izvajalcem na gradbišču ali na sosednjih objektih,</t>
  </si>
  <si>
    <t>- čiščenje prostorov, nakladanje in odvoz odpadnega materiala na stalno deponijo,</t>
  </si>
  <si>
    <t>- plačilo komunalnega prispevka za stalno deponijo odpadnega materiala,</t>
  </si>
  <si>
    <t>Pri obračunu količin vgrajenega betona se odštejejo vse odprtine, ne glede na velikost.</t>
  </si>
  <si>
    <t>Obračun količine vgrajenega betona v vertikalne in horizontalne vezi, ki se nahajajo v sklopu AB zidov, je pri AB zidovih.</t>
  </si>
  <si>
    <t>Obračunska enota za armaturo je dejanska teža položene armature.</t>
  </si>
  <si>
    <t>Rezanje, krivljenje, polaganje in vezanje srednje zahtevne rebraste armature S500B do fi 12 mm</t>
  </si>
  <si>
    <t>SKUPAJ BETONSKA IN ARMIRANOBETONSKA DELA</t>
  </si>
  <si>
    <t>OPAŽI IN ODRI</t>
  </si>
  <si>
    <t xml:space="preserve">Opaži morajo biti izdelani točno po merah v načrtu, z vsemi potrebnimi podporami, horizontalno in vertikalno povezavo, tako da so stabilni in sposobni za obtežbo z betonom. Notranje površine morajo biti čiste in ravne. Opaž je izdelati tako, da ne pride do izgub betona pri betoniranju. </t>
  </si>
  <si>
    <t>Vsi opaži za AB konstrukcije morajo biti izdelani za vidne betonske konstrukcije.</t>
  </si>
  <si>
    <t xml:space="preserve">Projektiranje, izdelava odra, njegova nosilnost in stabilnost je izključna odgovornost izvajalca. Fasadni oder mora biti izdelan tako, da omogoča izvedbo vseh del na vseh fasadah, da je omogočen varen dostop in sestop z odra, da so upoštevani vsi predpisi v zvezi z </t>
  </si>
  <si>
    <t>- izdelava delavniških načrtov in po potrebi  tehnoloških risb za proizvodnjo vključno z detajli,</t>
  </si>
  <si>
    <t>- vsa potrebna dela do končnega izdelka, opaženje, razopaženje in čiščenje opaža,</t>
  </si>
  <si>
    <t>- vse potrebne transporte in prenose,</t>
  </si>
  <si>
    <t>- skladiščenje opažnega materiala na gradbišču,</t>
  </si>
  <si>
    <t>- ves potreben glavni, pomožni, pritrdilni in vezni material (tudi trikotne letvice opaža vidnih konstrukcij!),</t>
  </si>
  <si>
    <t>- vsa potrebna pomožna sredstva za izvedbo opaženja na objektu kot so lestve, odri in podobno,</t>
  </si>
  <si>
    <t>- čiščenje opaža pred betoniranjem: površina mora biti očiščena vseh ostankov, žagovine ipd.,</t>
  </si>
  <si>
    <t>- vse potrebne  zunanje (tehnolog) in notranje kontrole kakovosti,</t>
  </si>
  <si>
    <t>- vsa potrebna dokazovanja kakovosti materiala, pravilnega načina izvedbe in izvedenih del,</t>
  </si>
  <si>
    <t>- popravilo morebitne povzročene škode ostalim izvajalcem na gradbišču,</t>
  </si>
  <si>
    <t>- plačilo vseh prispevkov in dajatev za stalno deponijo odpadnega materiala,</t>
  </si>
  <si>
    <t>- izdelavo vseh potrebnih detajlov in dopolnilnih del, katera je potrebno izvesti za dokončanje posameznih del, tudi če potrebni detajli in zaključki niso podrobno navedeni in opisani v popisu del in so ta dopolnila nujna za pravilno funkcioniranje posameznih sistemov in elementov objekta,</t>
  </si>
  <si>
    <t>Obračun se vrši po opisu v posamezni postavki, s tem da se upoštevajo pri obračunu notranje površine opažev, to je vidne površine konstrukcije.</t>
  </si>
  <si>
    <t>Opaž nadokenskih in nadvratnih preklad ter horizontalnih in vertikalnih zidnih vezi v sklopu AB zidov, se obračuna z opažem zidu.</t>
  </si>
  <si>
    <r>
      <t>Pri izračunu količin opažev konstrukcijskih elementov (stene, plošče, nosilci,…) niso odbite odprtine velikosti do 0,50 m</t>
    </r>
    <r>
      <rPr>
        <sz val="10"/>
        <color indexed="8"/>
        <rFont val="Arial"/>
        <family val="2"/>
        <charset val="238"/>
      </rPr>
      <t>²</t>
    </r>
    <r>
      <rPr>
        <sz val="9"/>
        <rFont val="Arial CE"/>
        <family val="2"/>
        <charset val="238"/>
      </rPr>
      <t xml:space="preserve"> in se stranice odprtine ne obračunavajo posebej;  odbite so odprtine velikosti 0,50 m</t>
    </r>
    <r>
      <rPr>
        <sz val="10"/>
        <color indexed="8"/>
        <rFont val="Arial"/>
        <family val="2"/>
        <charset val="238"/>
      </rPr>
      <t>²</t>
    </r>
    <r>
      <rPr>
        <sz val="9"/>
        <rFont val="Arial CE"/>
        <family val="2"/>
        <charset val="238"/>
      </rPr>
      <t xml:space="preserve"> in več. Pri odprtinah velikosti 0,50 m</t>
    </r>
    <r>
      <rPr>
        <sz val="10"/>
        <color indexed="8"/>
        <rFont val="Arial"/>
        <family val="2"/>
        <charset val="238"/>
      </rPr>
      <t>²</t>
    </r>
    <r>
      <rPr>
        <sz val="9"/>
        <rFont val="Arial CE"/>
        <family val="2"/>
        <charset val="238"/>
      </rPr>
      <t xml:space="preserve"> in več, je dodana površina opaža stranic odprtin v isti poziciji kot opaž obravnavane konstrukcije (npr. vratne in okenske odprtine v stenah, odprtine za prehode instalacijskih jaškov in instalacij skozi AB plošče...).</t>
    </r>
  </si>
  <si>
    <t>Lahki premični delovni odri se obračunajo enkratno v količini neto tlorisne površine objekta, kjer je višina prostora večja kot 300 cm.</t>
  </si>
  <si>
    <t>Fasadni cevni oder se obračuna enkratno v količini čiste fasadne površine. Dostopi in vogalni prehodi se ne obračunajo posebej.</t>
  </si>
  <si>
    <t xml:space="preserve">Montaža in demontaža lahkih lesenih ali kovinskih premičnih delovnih odrov višine od 100 do 200 cm  </t>
  </si>
  <si>
    <t xml:space="preserve">Montaža in demontaža kovinskega fasadnega cevnega odra višine do 8,0 m, kompletno z izdelavo dostopov in zaščito odra z juto </t>
  </si>
  <si>
    <t>SKUPAJ OPAŽI IN ODRI</t>
  </si>
  <si>
    <t>ZIDARSKA DELA</t>
  </si>
  <si>
    <t>Zidarska dela se morajo izvajati po določilih veljavnih tehničnih predpisov in normativov.</t>
  </si>
  <si>
    <t>Zidanje mora biti čisto, s pravilno vezavo opeke. Stiki morajo biti dobro zaliti z malto, vrste popolnoma vodoravne, malta pa ne sme biti v debelejšem sloju kot 15 mm. Vse površine morajo biti popolnoma ravne in navpične, odvečna malta iz stikov se mora odstraniti, dokler je še sveža.</t>
  </si>
  <si>
    <t>Vgrajeni material za vse vrste del mora po kvaliteti ustrezati določilom veljavnih tehničnih predpisov in standardov in mora biti certificiran v skladu z le-temi. Način vgradnje ter namen uporabe materiala mora biti skladen z navodili oz. priporočili proizvajalcev.</t>
  </si>
  <si>
    <t xml:space="preserve">Geometrijske tolerance (mejne izmere, kotne in ravnostne tolerance) izvedenih del so določene z DIN 18 202. </t>
  </si>
  <si>
    <t>- prenos in obeleževanje višinskih točk na objekt,</t>
  </si>
  <si>
    <t>- izdelavo in prenose vseh potrebnih malt (zidarska dela),</t>
  </si>
  <si>
    <t>- izdelava hidroizolacije po navodilih proizvajalca z vsemi  vertikalnimi in horizontalnimi preklopi, zaključki, zaokrožnicami in drugih  detajlov potrebnih za korektno izvedbo (hidroizolacija),</t>
  </si>
  <si>
    <t>- vsa potrebna dela do končnega izdelka, vključno z morebitnim naknadnim tesnjenjem v primeru vlaženja (lokalnega ne funkcioniranja  sistema),</t>
  </si>
  <si>
    <t>- ustrezno začasno skladiščenje na delovišču,</t>
  </si>
  <si>
    <t>- vsa potrebna pomožna sredstva za montažo in demontažo na objektu kot so lestve in podobno,</t>
  </si>
  <si>
    <t>- po potrebi uporabo lahkih premičnih delovnih odrov do višine 2 m,</t>
  </si>
  <si>
    <t>- uporabo vse potrebne mehanizacije ali drugih delovnih sredstev z vsemi stroški povezanimi s tem,</t>
  </si>
  <si>
    <t>- vsa potrebna dokazovanja kakovosti materiala, pravilnega načina izvedbe in izvedenih del (certifikati, meritve, poročila ipd.),</t>
  </si>
  <si>
    <t>- izdelavo vseh potrebnih detajlov in dopolnilnih del, katera je potrebno izvesti za dokončanje posameznih del, tudi če potrebni detajli in zaključki niso podrobno navedeni in opisani v popisu del in so ta dopolnila nujna za pravilno funkcioniranje posameznih sistemov in  elementov objekta,</t>
  </si>
  <si>
    <t>Pri obračunu količin se pri zidanju zidov odprtine v celoti odbijajo, prav tako preklade in vezi.</t>
  </si>
  <si>
    <t>SKUPAJ ZIDARSKA DELA</t>
  </si>
  <si>
    <t>Dela morajo biti izvedena po zahtevah projekta, opisih in detajlih, v skladu z veljavnimi predpisi in standardi ter navodili proizvajalcev. Vsa dela je potrebno izdelati tehnično pravilno in po pravilih stroke.</t>
  </si>
  <si>
    <t>Pred pričetkom izvajanja del mora vsaki izvajalec preveriti kvaliteto predhodno izvršenih del in o morebitnih pomanjkljivostih nemudoma obvestiti nadzorni organ in predstavnika investitorja ter poskrbeti, da so pomanjkljivosti odpravljene tako, da to ne vpliva na kakovost in rok izvedbe. Z izvedbo del lahko prične šele, ko so predhodna dela izvedena pravilno in kvalitetno. V primeru, da izvajalec pred pričetkom ne preveri in poskrbi za ustreznost predhodnih del, s tem sam prevzame vso odgovornost in posledice, ki bi lahko nastale zaradi tega.</t>
  </si>
  <si>
    <t xml:space="preserve">Vsa dela morajo biti izvedena tako, da posamezni deli in sloji kakor tudi celoten sestav ustrezajo namenu, zahtevam glede kvalitete, varnosti in  trajnosti. Posebno pazljivo je izvesti dela okrog  dilatacijskih stikov in zaključkov. Izvajalec izolacije v programu zagotavljanja kakovosti mora izdelati detajle prehodov in zaključkov , ki omogočajo popolno tesnenje. </t>
  </si>
  <si>
    <t>- izdelava vzorca in vgradnja le-tega na objektu,</t>
  </si>
  <si>
    <t>- vse potrebno delo do končnega izdelka,</t>
  </si>
  <si>
    <t>- vsi potrebni odri za montažo izdelkov,</t>
  </si>
  <si>
    <t>- ves potrebni material: glavni, pomožni, pritrdilni in vezni material,</t>
  </si>
  <si>
    <t>- vse potrebne ukrepe za doseganje zahtevane kakovosti in rokov iz potrjenega terminskega plana izvajalca</t>
  </si>
  <si>
    <r>
      <t>m</t>
    </r>
    <r>
      <rPr>
        <sz val="10"/>
        <color indexed="8"/>
        <rFont val="Arial"/>
        <family val="2"/>
        <charset val="238"/>
      </rPr>
      <t>¹</t>
    </r>
  </si>
  <si>
    <t>2.0</t>
  </si>
  <si>
    <t xml:space="preserve">OBRTNIŠKA DELA </t>
  </si>
  <si>
    <t>KROVSKO KLEPARSKA DELA</t>
  </si>
  <si>
    <t xml:space="preserve">Krovska dela morajo biti izvedena po zahtevah projekta, opisih in detajlih, v skladu z veljavnimi predpisi in standardi ter navodili proizvajalcev. Vsa krovska dela je potrebno izdelati tehnično pravilno in po pravilih stroke. </t>
  </si>
  <si>
    <t>Pred pričetkom izvajanja krovskih del mora izvajalec preveriti kvaliteto predhodno izvršenih del in o morebitnih pomanjkljivostih nemudoma obvestiti nadzorni organ in predstavnika investitorja ter poskrbeti, da so pomanjkljivosti odpravljene tako, da to ne vpliva na kakovost in rok izvedbe. Z izvedbo krovskih del lahko prične šele, ko so predhodna dela izvedena pravilno in kvalitetno. V primeru, da izvajalec pred pričetkom ne preveri in poskrbi za ustreznost predhodnih del, s tem sam prevzame vso odgovornost in posledice, ki bi lahko nastale zaradi tega.</t>
  </si>
  <si>
    <t>Krovska dela morajo biti izvedena tako, da posamezni deli in sloji kakor tudi celoten sestav ustrezajo namenu, zahtevam glede kvalitete, varnosti in  trajnosti. Posebno pazljivo je izvesti dela okrog zbirnih kotličkov, dilatacijskih stikov in vertikalnih zaključkov.</t>
  </si>
  <si>
    <t xml:space="preserve">Ves vgrajeni material mora biti certificiran oz. mora biti na drug ustrezen način dokazano izpolnjevanje bistvenih zahtev. </t>
  </si>
  <si>
    <t>- pregled in fino čiščenje podloge,</t>
  </si>
  <si>
    <t>- prenos in obeleževanje višinskih točk na objektu,</t>
  </si>
  <si>
    <t>- izdelava in obdelava vseh vrst dilatacij, vključno s potrebnim materialom,</t>
  </si>
  <si>
    <t>- vse potrebno delo do končnega izdelka, delo v delavnici in montaža na objektu,</t>
  </si>
  <si>
    <t>- vsa potrebna dokazovanja kakovosti materiala, pravilnega načina izvedbe in izvedenih del (certifikati uporabljenih materialov, meritve tlačne trdnosti, poročila ipd.),</t>
  </si>
  <si>
    <t>- čiščenje  po končanih delih, nakladanje in odvoz odpadnega materiala na stalno deponijo,</t>
  </si>
  <si>
    <t>SKUPAJ KROVSKO KLEPARSKA DELA</t>
  </si>
  <si>
    <t xml:space="preserve">KLJUČAVNIČARSKA DELA </t>
  </si>
  <si>
    <t>Vsi ključavničarski izdelki morajo biti izvedeni in vgrajeni tehnično pravilno, po pravilih stroke ter skladno z veljavnimi predpisi in standardi.</t>
  </si>
  <si>
    <t>Izvajalec mora pregledati izdelane podloge in le te fino očistiti  pred pričetkom dela.</t>
  </si>
  <si>
    <t>Vsi ključavničarski izdelki morajo biti ali iz nerjavečega jekla ali pa zaščiteni proti koroziji na prej ustrezno očiščeno podlago.</t>
  </si>
  <si>
    <t>Pri izbiri protikorozijskega sredstva obvezno preveriti kompatibilnost z zaključnim nanosom.</t>
  </si>
  <si>
    <t>Pozor: pritrdila, spoje z drugimi izdelki ipd. posebej preveriti glede kompatibilnosti uporabljenega materiala.</t>
  </si>
  <si>
    <t>Izdelava vseh delavniških načrtov je obveza izvajalca. Arhitekt te delavniške načrte potrjuje med njihovo izdelavo. Izvajalčeva obveza in  predmet te ponudbe so tudi vsi zaključki ključavničarskih izdelkov  in njihova ustrezna obdelava ne glede na to, ali so posebej opisani ali ne.</t>
  </si>
  <si>
    <t>V kolikor po montaži ni mogoče korektno izvesti finalne obdelave, jo je izvesti pred vgraditvijo, način vgraditve pa ustrezno prilagoditi (da ne pride po poškodb zaključnega nanosa).</t>
  </si>
  <si>
    <t>- izdelava vseh izračunov, vezanih na izdelavo elementov, potrebnih za doseganje predpisanih zahtev,</t>
  </si>
  <si>
    <t>- preizkušanje posameznih elementov in dokazovanje kvalitete s certifikati o ustreznosti,</t>
  </si>
  <si>
    <t>- dobava osnovnega, pomožnega in pritrdilnega materiala za kompletiranje funkcionalne celote izdelka,</t>
  </si>
  <si>
    <t>- izdelava vseh potrebnih zaključkov ( pokrivanje stika ključavničarskega izdelka z konstrukcijo v katero se vgrajujejo; ojačitve robov  v stenah),</t>
  </si>
  <si>
    <t>- izdelava vseh elementov v delavnici in montaža na objektu do končnega izdelka, da je le-ta funkcionalna celota,</t>
  </si>
  <si>
    <t>- vsi potrebni transporti do mesta vgrajevanja,</t>
  </si>
  <si>
    <t>- ustrezno čiščenje jekla ter izvedba predpisane protikorozijske zaščite, vse  v delavnici ter popravila le-te po montaži na objektu,</t>
  </si>
  <si>
    <t>- vsa potrebna pomožna sredstva za montažo in demontažo na objektu kot so lestve, odri in podobno,</t>
  </si>
  <si>
    <t>- terminsko usklajevanje z ostalimi izvajalci na gradbišču,</t>
  </si>
  <si>
    <t>- čiščenje  po končanih delih in odvoz odpadnega materiala na stalno deponijo,</t>
  </si>
  <si>
    <t>- ustrezna zaščita gotovih izdelkov pred poškodbami in umazanijo do predaje celotnega objekta,</t>
  </si>
  <si>
    <t>- izdelavo vseh potrebnih detajlov in dopolnilnih del, katera je potrebno izvesti za dokončanje ključavničarskih del, tudi če potrebni detajli in zaključki niso podrobno navedeni in opisani v popisu del, detajlih ali projektu, in so ta dopolnila  dela nujna za pravilno funkcioniranje posameznih sistemov in elementov objekta,</t>
  </si>
  <si>
    <t>SKUPAJ KLJUČAVNIČARSKA DELA</t>
  </si>
  <si>
    <t>Vsa okna, vrata in stene morajo biti izdelani in vgrajeni v skladu z načrti, shemami in opisi, tehnično pravilno, po pravilih stroke ter skladno z veljavnimi predpisi in standardi. Uporabiti je sistemske rešitve proizvajalcev profilov. Izvajalec je dolžan poskrbeti za to, da so upoštevani vsi grafični in tekstualni deli projekta ter za morebitne uskladitve med le-temi.</t>
  </si>
  <si>
    <t>Okna, vrata in stene morajo ustrezati svojemu namenu tako glede zagotavljanja osvetlitve, ustrezne toplotne in zvočne zaščite, morajo biti vodotesna in zrakotesna ter ustreznega izgleda.</t>
  </si>
  <si>
    <t>Izvajalec oken, vrat in sten je dolžan pravočasno (t.j. pred izvedbo AB konstrukcij) sporočiti glavnemu izvajalcu vse tehnološke podatke, predvsem pa točne mere odprtin v zidovih, v katere se bodo kasneje vgradili elementi.</t>
  </si>
  <si>
    <t>Izdelava vseh delavniških načrtov je obveza izvajalca. Arhitekt te delavniške načrte potrjuje med njihovo izdelavo. Izvajalčeva obveza in  predmet te ponudbe so tudi vsi zaključki elementov (oken, vrat in sten) in njihova ustrezna obdelava ne glede na to, ali so posebej opisani ali ne, prav tako okenske police ter po potrebi obdelava špalet.</t>
  </si>
  <si>
    <t xml:space="preserve">Tesnjenje je izvesti s tipskimi trajnimi in elastičnimi tesnili, z ustrezno uporabljeni sistemskimi rešitvami. </t>
  </si>
  <si>
    <r>
      <t xml:space="preserve">Alu vrata in stene je izdelati iz Alu profilov z vmesno toplotno izolacijo in s prekinjenim toplotnim mostom v okvirju in krilu (npr. SCHUCO ADS 90 SI), različne barve notranje in zunanje strani po RAL-u (notranja stran bela, zunanja siva RAL 9007 oziroma po izbiri naročnika in projektanta), z dvojnimi vpetimi tesnili, zasteklitvijo z izo steklom z nizkoemisijskim nanosom </t>
    </r>
    <r>
      <rPr>
        <sz val="9"/>
        <rFont val="Arial"/>
        <family val="2"/>
        <charset val="1"/>
      </rPr>
      <t>(U</t>
    </r>
    <r>
      <rPr>
        <vertAlign val="subscript"/>
        <sz val="9"/>
        <color indexed="8"/>
        <rFont val="Arial"/>
        <family val="2"/>
        <charset val="1"/>
      </rPr>
      <t>g</t>
    </r>
    <r>
      <rPr>
        <sz val="9"/>
        <color indexed="8"/>
        <rFont val="Arial"/>
        <family val="2"/>
        <charset val="1"/>
      </rPr>
      <t xml:space="preserve"> = 0,60 W /m²K, R</t>
    </r>
    <r>
      <rPr>
        <vertAlign val="subscript"/>
        <sz val="9"/>
        <color indexed="8"/>
        <rFont val="Arial"/>
        <family val="2"/>
        <charset val="1"/>
      </rPr>
      <t>W</t>
    </r>
    <r>
      <rPr>
        <sz val="9"/>
        <color indexed="8"/>
        <rFont val="Arial"/>
        <family val="2"/>
        <charset val="1"/>
      </rPr>
      <t xml:space="preserve"> = min. 45 dB), debeline 4-14Ar-4-14Ar-4 mm, kompletno s toplim distančnim profilom (psi faktor ≤ 0,035). </t>
    </r>
  </si>
  <si>
    <t>Elementi stavbnega pohištva morajo biti opremljeni z visokokvalitetnim nerjavečim okovjem za kombinirano odpiranje varnostnega razreda WK1, visokokvalitetnimi ostalimi veznimi elementi, visokokvalitetnimi tesnili in varnostno pololivo v beli barvi.</t>
  </si>
  <si>
    <t xml:space="preserve">Pri izdelavi vrat je potrebno upoštevati izdelavo nizkega vratnega praga (glej opise v shemah vrat!). </t>
  </si>
  <si>
    <t>Na stiku okenskega ali vratnega podboja z zaključnim tankoslojnim fasadnim ometom je potrebno vgraditi butilni trak.</t>
  </si>
  <si>
    <r>
      <t>Koeficient toplotne prehodnosti celotnega okna in vrat mora odgovarjati koeficientu toplotne prehodnosti za standardizirano okno dimenzije 1,23 x 1,48 m, kjer znaša U</t>
    </r>
    <r>
      <rPr>
        <vertAlign val="subscript"/>
        <sz val="8"/>
        <color indexed="8"/>
        <rFont val="Arial Narrow"/>
        <family val="2"/>
        <charset val="238"/>
      </rPr>
      <t>W</t>
    </r>
    <r>
      <rPr>
        <sz val="8"/>
        <color indexed="8"/>
        <rFont val="Arial Narrow"/>
        <family val="2"/>
        <charset val="238"/>
      </rPr>
      <t xml:space="preserve"> od 0,80 W /m²K do 0,90 W /m². </t>
    </r>
  </si>
  <si>
    <t>Montaža stavbnega pohištva mora biti izvedena po sistemu RAL, z ustreznim tesnenjem z zidno odprtino.</t>
  </si>
  <si>
    <t>Pri izvedbi stavbnega pohištva je potrebno upoštevati zasteklitev z varnostnim steklom (glej sheme pohištva!).</t>
  </si>
  <si>
    <t>- izdelava vseh analiz vezanih na izdelavo elementov, potrebnih za doseganje predpisanih zahtev,</t>
  </si>
  <si>
    <t>- ves potreben glavni, pomožni, pritrdilni in vezni material, tesnila, okovje, zasteklitev, okenske police, slepe okvirje, odbojnike  in vse drugo, potrebno za kompletno izvršitev del,</t>
  </si>
  <si>
    <t>- finalna obdelava elementov po opisu ter vsi potrebni zaključki (material ter delo),</t>
  </si>
  <si>
    <t>- zaščita vrat, oken in sten pred poškodbami in madeži za čas do končanja gradnje,</t>
  </si>
  <si>
    <t>- preizkušanje posameznih elementov in dokazovanje predpisanih zahtev s certifikati ali drugače,</t>
  </si>
  <si>
    <t>- vse potrebne transporte in prenose do mesta vgrajevanja,</t>
  </si>
  <si>
    <t>- izdelavo vseh potrebnih detajlov in dopolnilnih del, katera je potrebno izvesti za dokončanje vrat, tudi če potrebni detajli in zaključki niso podrobno navedeni in opisani v popisu del, detajlih ali projektu, in so ta dopolnila  dela nujna za pravilno funkcioniranje posameznih sistemov in elementov objekta ( pokrivanje stika mizarskega izdelka z konstrukcijo v katero se vgrajujeje; kovinski profili za izvedbo praga, v kolikor ni nivo tlaka na obeh straneh vrat v isti višini; odbojniki za vrata vgrajeni v tlak ali steno; steklo oziroma mreža v vratnih krili),</t>
  </si>
  <si>
    <t xml:space="preserve">MIZARSKA DELA </t>
  </si>
  <si>
    <t>Vsi mizarski izdelki morajo biti izvedeni in vgrajeni tehnično pravilno, po pravilih stroke ter skladno z veljavnimi predpisi in standardi.</t>
  </si>
  <si>
    <t>Izvajalec vrat je dolžan pravočasno (t.j. še pred izvedbo AB konstrukcije) sporočiti glavnemu izvajalcu vse tehnološke podatke, predvsem pa točne mere odprtin v stenah, v katere se bodo kasneje vgradila vrata.</t>
  </si>
  <si>
    <t>Prav tako je izvajalec vrat sam dolžan preveriti debeline in obdelave sten, v katerih so vrata in temu ustrezno izbrati debelino podboja.</t>
  </si>
  <si>
    <t>Še posebej paziti pri vratih v AB stenah, ker so le te v glavnem vidne  in zato naknadno niso dovoljena nobena popravila. Vse mora biti pripravljeno za suho montažo vratnih podbojev.</t>
  </si>
  <si>
    <t>V kolikor je zaradi večje natančnosti izvedbe potrebno dobaviti in vgraditi "slepe podboje", je to obveznost izvajalca vrat in jo mora upoštevati v ponujenih cenah.</t>
  </si>
  <si>
    <t>Tesnila za tesnenje kril morajo biti visoke kvalitete, kar je dokazati z atesti. Vrsta in kvaliteta lesa za izdelavo vrat in oken mora ustrezati klimatskim zahtevam in temperaturnim obremenitvam v pogledu funkcije, stabilnosti, varnosti, natančnosti in življenjske  dobe. Izbran les za izdelavo vrat mora biti obstojen, odporen na zunanje vplive in temperaturne razlike, odporen pred napadom škodljivcev, primeren za izbrano površinsko obdelavo, lepega izgleda pri naravni površinski obdelavi in enakomerne rasti. Pri konstruiranju posameznih elementov mora izvajalec izbrati ustrezen les in upoštevati delovanje lesa.</t>
  </si>
  <si>
    <t>Izdelava vseh delavniških načrtov je obveza izvajalca. Arhitekt te delavniške načrte potrjuje med njihovo izdelavo. Izvajalčeva obveza in  predmet te ponudbe so tudi vsi zaključki mizarskih izdelkov  in njihova ustrezna obdelava ne glede na to, ali so posebej opisani ali ne.</t>
  </si>
  <si>
    <t>- ves potreben glavni, pomožni, pritrdilni in vezni material, tesnila, okovje, odbojniki  in vse drugo, potrebno za kompletno izvršitev del,</t>
  </si>
  <si>
    <t>- zaščita vrat pred poškodbami in madeži za čas do končanja gradnje,</t>
  </si>
  <si>
    <t>SKUPAJ MIZARSKA DELA</t>
  </si>
  <si>
    <t>MAVČNOKARTONSKA DELA</t>
  </si>
  <si>
    <t>Vse montažne predelne stene in obloge morajo biti izdelani v skladu z veljavnimi normativi in tehničnimi predpisi oz. skladno z navodili in sistemskimi rešitvami proizvajalcev. Ves uporabljen material, pomožni, pritrdilni, podkonstrukcija itd. mora biti od enega proizvajalca.</t>
  </si>
  <si>
    <t>Glede na položaj predelne stene in funkcionalne zahteve, se pritrjujejo  mavčno kartonskih plošč odporne na vlago s posebnimi dodatki, za mokre prostore in ognjeodporne plošče. Zahtevano kvaliteto izvajalec mora dokazati z atesti.</t>
  </si>
  <si>
    <t>Izvedba suhomontažnih sten in oblog mora biti popolnoma skladna z navodili proizvajalca. Obvezno je uporabljati sistemske rešitve, še posebej za vse stike suhomontažnih sten in stropov z drugimi konstrukcijskimi elementi, in sicer:</t>
  </si>
  <si>
    <r>
      <t>- izvedba stikov montažnih predelnih sten z zidanimi in betonskimi stenami in stebri, izvedenih po tehnologiji proizvajalca predelnih sten, vsemi potrebnimi tesnili in polnili s tesnilnim materialom (</t>
    </r>
    <r>
      <rPr>
        <sz val="9"/>
        <color indexed="8"/>
        <rFont val="Arial Narrow"/>
        <family val="2"/>
        <charset val="238"/>
      </rPr>
      <t>zaključene z tipskim zaključkom - zatesnitev z silikonskim kitom),</t>
    </r>
  </si>
  <si>
    <t xml:space="preserve"> - bandažiranje stikov mavčno kartonskih plošč .</t>
  </si>
  <si>
    <t>Tehnologijo izdelave predelne stene predlaga izvajalec, debelina izolacijskega materiala, zračnega sloja in slojev mavčno kartonskih plošč morajo ustrezati zahtevani zvočni izolirnosti. Pritrjevanje na nosilno konstrukcijo mora biti elastično, tako da ustreza vsem zahtevam zvočne zaščite. Vsi stiki med posameznimi elementi stene, stene s tlakom oziroma stropom, morajo imeti iste zvočna karakteristike kot stena sama. Izvajalec predelnih sten je dolžan predložiti atest o zvočni izolirnosti</t>
  </si>
  <si>
    <t>Spodnji rob mavčno kartonskih plošč mora biti zaščiten pred mehaničnimi poškodbami s kovinskim profilom. Vse vertikalne robove plošč, ki so ispostavljeni poškodbam, je zaščititi s kovinskimi profili po tehnologiji proizvajalca.</t>
  </si>
  <si>
    <t>Vse stike med ploščami, je potrebno brusiti in bandažirati oziroma izvesti na način da končni premaz na stiku dveh plošč ne poka.  Površina gotove predelne stene mora biti popolnoma ravna in pripravljena za končno površinsko obdelavo z izravnalno maso in slikanje.</t>
  </si>
  <si>
    <t>Razvod inštalacij ne sme zmanjšati gradbeno fizikalne karakteristike stene. Medsebojno usklajevanje postavljanja predelnih sten in izvedbe inštalacij je uskladiti s terminskim planom. Izvajalec montažnih predelnih sten izdela odprtine za vgradnjo inštalacijskih elementov.</t>
  </si>
  <si>
    <t>- izdelava delavniških načrtov in po potrebi  tehnoloških risb za izvedbo vključno z detajli,</t>
  </si>
  <si>
    <t>- ves potreben glavni, pomožni, nerjaveči pritrdilni in vezni material, tesnilni trak, vse ojačitve  in vse drugo potrebno za kompletno izvršitev del (obvezno vse od enega proizvajalca),</t>
  </si>
  <si>
    <t>- vse potrebno delo do končnega izdelka (»bandažiranje« ,spoji in prehodi, še posebej na stikih z ostalimi konstrukcijskimi elementi),</t>
  </si>
  <si>
    <t>- izdelava in izrez odprtin za vgradnjo inštalacijskih in drugih elementov montažne predelne stene,</t>
  </si>
  <si>
    <t>- izdelava vseh izrezov (npr. za svetilke) ter morebitnih ojačitev in prilagoditev v podkonstrukciji in podobno tako, da bo stena ali obloga z vsemi vgrajenimi ali pritrjenimi elementi služil svojemu namenu,</t>
  </si>
  <si>
    <t xml:space="preserve"> - terminsko usklajevanje z ostalimi izvajalci na gradbišču, še posebej faznost v povezavi z instalacijskimi deli,</t>
  </si>
  <si>
    <t>- popravilo zidov in oblog sten poškodovanih ob montaži izdelkov in opreme,</t>
  </si>
  <si>
    <t>SKUPAJ MAVČNOKARTONSKA DELA</t>
  </si>
  <si>
    <t>- izdelava  načrtov polaganja in po potrebi drugih risb vključno z detajli,</t>
  </si>
  <si>
    <t>SLIKOPLESKARSKA DELA</t>
  </si>
  <si>
    <t>Izvedba in uporabljen material mora ustrezati zahtevam projekta ter veljavnim predpisom in standardom.</t>
  </si>
  <si>
    <t xml:space="preserve">Izvajalec mora pred pričetkom del dovolj natančno predvideti količine posameznih barv ter mora obvezno celotno količino dobaviti sočasno (velja za vse, razen za belo barvo za slikanje), ker se sicer na objektu lahko pojavijo različni odtenki istih barv. Še posebej mora izvajalec (slikopleskarskih del ter glavni izvajalec) poskrbeti, da morebitni različni izvajalci skupaj dobavijo iste barve </t>
  </si>
  <si>
    <t>Podlaga za izvajanje slikarskih del mora biti očiščena prahu in umazanije ter ne sme biti mastna. Pripravljena mora biti tako, da je z izravnalnim kitom mogoče prekriti vse lokalne neravnine in luknje do največ 1 mm oz. odvisno od izbire izravnalnega kita in navodil proizvajalca.</t>
  </si>
  <si>
    <t>V kolikor podlaga ne ustreza tem zahtevam, izvajalec slikopleskarskih del ne sme pričeti z deli in mora o tem nemudoma obvestiti nadzorni organ oz. predstavnika investitorja. V primeru, da izvajalec pred pričetkom ne preveri in poskrbi za ustreznost predhodnih del, s tem sam prevzame vso odgovornost in posledice, ki bi lahko nastale vsled tega.</t>
  </si>
  <si>
    <t>- po potrebi izdelava vzorca na objektu,</t>
  </si>
  <si>
    <t>- pregled in prevzem podlage,</t>
  </si>
  <si>
    <t>- ves potreben material in pomožni material,</t>
  </si>
  <si>
    <t>- vso potrebno delo do končnega izdelka, zajeti mora izdelavo v vseh prostorih ne glede na velikost prostora in ne glede na vrsto podlage na katero se dela izvajajo,</t>
  </si>
  <si>
    <t>- dokazovanje kvalitete uporabljenega materiala s certifikati o ustreznosti,</t>
  </si>
  <si>
    <t>- zaščita izvedenih del pred poškodbami oz. pred zamazanjem,</t>
  </si>
  <si>
    <t>- sprotno čiščenje ostankov barve in kita,</t>
  </si>
  <si>
    <t>- izdelavo vseh potrebnih detajlov in dopolnilnih del, katera je potrebno izvesti za dokončanje slikopleskarskih del, tudi če potrebni detajli in zaključki niso podrobno navedeni in opisani v popisu del, detajlih ali projektu, in so ta dopolnila  dela nujna za pravilno funkcioniranje posameznih sistemov in elementov objekta,</t>
  </si>
  <si>
    <t>Vgradnja kovinskih vogalnikov na vse robove zidanih zidov, okenskih in vratnih odprtin, stenskih in stropnih mavčnokartonskih oblog</t>
  </si>
  <si>
    <t>SKUPAJ SLIKOPLESKARSKA DELA</t>
  </si>
  <si>
    <t xml:space="preserve">FASADERSKA DELA </t>
  </si>
  <si>
    <t>Vse fasadne površine morajo biti izdelane v skladu z načrti in opisi, veljavnimi predpisi in standardi ter po navodilih proizvajalcev. vgrajenega materiala. Vsa dela je potrebno izdelati tehnično pravilno in po pravilih stroke.</t>
  </si>
  <si>
    <t>Obveznost izvajalca fasade je tehnično pravilna ter estetska izvedba fasade skupaj z vsemi potrebnimi detajli (ne glede na to, ali so  prehodov, zaključkov in zaščito hidroizolacije, ki omogočajo popolno tesnenje. opisani in rešeni že v načrtih) ob tem, da so zagotovljene vse funkcije fasade, predvsem pa toplotna in zvočna zaščita, estetski izgled, vodotesnost ter zrakotesnost.</t>
  </si>
  <si>
    <t>Izdelava vseh delavniških načrtov in detajlov je obveza izvajalca. Projektant - arhitekt te delavniške načrte potrjuje med njihovo izdelavo.</t>
  </si>
  <si>
    <t>Pri izbiri materiala za fasado mora izvajalec izbrati posamezne materiale tako, da so del celotnega sistema fasade (definirani detajli in zaključki).</t>
  </si>
  <si>
    <t>Vsi materiali za izdelavo fasade morajo imeti ustrezna testiranja in dokazila o ustreznosti (CE NORM EN 998-1) glede na energetsko učinkovitost, zmanjševanja porabe energije, odpornosti na ogenj, odpornost na vodo, odpornost na razpoke, upor zračnemu toku, odpornost na mikroorganizme, zdravstvena in ekološka neoporečnost,...Celoten sistem mora imeti tehnično soglasje ETAG 004!</t>
  </si>
  <si>
    <t xml:space="preserve">Vse fasadne površine je predhodno sanirati, očistiti prahu in umazanije ter izdelati predpremaz za sprijem starega in novega materiala.  Prav tako je predhodno mehansko odstraniti vse dekorativne stenske in stropne premaze, obrizge in odstopljene omete od osnovne površine zidu ali stropa. </t>
  </si>
  <si>
    <r>
      <t>Fasaderska dela se smejo izvajati pri temperaturi od +5</t>
    </r>
    <r>
      <rPr>
        <sz val="9"/>
        <color indexed="8"/>
        <rFont val="Arial CE"/>
        <family val="2"/>
        <charset val="1"/>
      </rPr>
      <t>˚C do 35˚C, ob upoštevanju, da tudi nočne temperature ne padejo pod +5˚C.Pred direktnim soncem je fasado obvezno zaščititi z nereklamnimi gradbenimi zavesami (reklamne zavese se lahko namesti samo v soglasju z naročnikom). Prav tako se fasaderska dela ne smejo izvajati v močnem vetru, dežju, megli ali visoki relativni zračni vlagi.</t>
    </r>
  </si>
  <si>
    <r>
      <t>Vsa fasaderska dela morajo biti izvedena sistemsko, z materiali enega proizvajalca.</t>
    </r>
    <r>
      <rPr>
        <sz val="8"/>
        <color indexed="8"/>
        <rFont val="Arial"/>
        <family val="2"/>
        <charset val="238"/>
      </rPr>
      <t xml:space="preserve"> </t>
    </r>
  </si>
  <si>
    <t>- prenos in obeleževanje višinskih točk na objekt</t>
  </si>
  <si>
    <t xml:space="preserve">- vse predhodne izravnave večjih zidnih in stropnih neravnin z grobo apnenocementno malto. Podlaga za lepljenje toplotnoizolacijskih   plošč mora biti ravna v skladu z zahtevami dobavitelja materiala. </t>
  </si>
  <si>
    <t>- pregled in čiščenje podloge, nanos izravnalne mase, kjer je to zahtevano,</t>
  </si>
  <si>
    <t>- ves potrebni material: glavni, pomožni, pritrdilni in vezni material, vogalnike, odkapnike in nosilen profile toplotne izolacije,</t>
  </si>
  <si>
    <t>- vsa potrebna dela (vpasovanje, izrezi, izvrtine) do končnega izdelka,</t>
  </si>
  <si>
    <t>- nanos izravnalne mase , kjer je to zahtevano ali potrebno,</t>
  </si>
  <si>
    <t>- vsa potrebna dokazovanja kakovosti materiala, pravilnega načina izvedbe in izvedenih del (certifikati uporabljenih materialov, meritve  tlačne trdnosti, poročila ipd.),</t>
  </si>
  <si>
    <t>- izdelavo vseh potrebnih detajlov in dopolnilnih del, katera je potrebno izvesti za dokončanje posameznih del, tudi če potrebni detajli in  zaključki niso podrobno navedeni in opisani v popisu del in so ta dopolnila nujna za pravilno funkcioniranje posameznih sistemov in  elementov objekta,</t>
  </si>
  <si>
    <t>- rezervno količino finalnega nanosa za eventualne popravke, katero izvajalec preda investitorju,</t>
  </si>
  <si>
    <r>
      <t>Cene ne smejo vsebovati stroškov izdelave odrov, saj se le-ti obračunajo posebej.</t>
    </r>
    <r>
      <rPr>
        <b/>
        <sz val="8"/>
        <color indexed="10"/>
        <rFont val="Arial Narrow"/>
        <family val="2"/>
        <charset val="238"/>
      </rPr>
      <t xml:space="preserve"> </t>
    </r>
  </si>
  <si>
    <t>Vratne in okenske odprtine se v celoti odbijejo.</t>
  </si>
  <si>
    <t>SKUPAJ FASADERSKA DELA</t>
  </si>
  <si>
    <t xml:space="preserve">RAZNA DELA IN DOBAVE </t>
  </si>
  <si>
    <t>Vsa dela in dobave iz tega poglavja morajo biti izdelana skladno z načrti, shemami in temi opisi ter skladno z zahtevami študije požarne varnosti ter veljavnim predpisom in standardom.</t>
  </si>
  <si>
    <t>Obveza izvajalca(ev) je pravočasna priprava ustreznih vzorcev, katere potrdi investitor. V primerih, kjer to ni potrebno, se mora izvajalec dosledno držati specifikacij in načrtov.</t>
  </si>
  <si>
    <t>Pred montažo oziroma vgradnjo mora izvajalec obvezno preveriti mikrolokacije ter o tem dobiti pisno potrditev arhitekta in investitorja.</t>
  </si>
  <si>
    <t>Glede na to, da je večina del in dobav iz tega poglavja takih, da se izvršijo ob koncu vseh ostalih del mora izvajalec obvezno samo poskrbeti za ustrezno zaščito predhodnih del, uporabiti mora take postopke montaže in pritrjevanja, da ne pušča sledov na drugih že dokončanih delih. Za seboj je obvezen počistiti vse sledove, odpadke in drugo oziroma poskrbeti za morebitna popravila predhodnih del.</t>
  </si>
  <si>
    <t xml:space="preserve">- vso potrebno delo do končnega izdelka, </t>
  </si>
  <si>
    <t>- izdelavo vseh potrebnih detajlov in dopolnilnih del, katera je potrebno izvesti za dokončanje del, tudi če potrebni detajli in zaključki niso podrobno navedeni in opisani v popisu del, detajlih ali projektu, in so ta dopolnila  dela nujna za pravilno funkcioniranje posameznih sistemov in elementov objekta,</t>
  </si>
  <si>
    <t xml:space="preserve"> - vso potrebno dokumentacijo o izvedenih delih.</t>
  </si>
  <si>
    <t>SKUPAJ RAZNA DELA IN DOBAVE</t>
  </si>
  <si>
    <t>MESTNA OBČINA KRANJ</t>
  </si>
  <si>
    <t>Slovenski trg 1, 4000 KRANJ</t>
  </si>
  <si>
    <t>10</t>
  </si>
  <si>
    <t>11</t>
  </si>
  <si>
    <t>5</t>
  </si>
  <si>
    <t>6</t>
  </si>
  <si>
    <t>7</t>
  </si>
  <si>
    <t>8</t>
  </si>
  <si>
    <t>9</t>
  </si>
  <si>
    <t>12</t>
  </si>
  <si>
    <t>13</t>
  </si>
  <si>
    <t>14</t>
  </si>
  <si>
    <t>2</t>
  </si>
  <si>
    <t>Vsa dela se morajo izvajati po določilih tehničnih predpisov.</t>
  </si>
  <si>
    <t xml:space="preserve">kg </t>
  </si>
  <si>
    <t>Ves vgrajeni material mora biti certificiran oz. mora biti na drug ustrezen način dokazano izpolnjevanje bistvenih zahtev. Les za izdelavo lesenih konstrukcij mora po kvaliteti ustrezati standardu JUS D.B4.029, SIST EN 409. Vse lesene elemente je pred vgradnjo impregnirati z impregnacijo, ki ščiti les tudi pred škodljivci in glivicami.</t>
  </si>
  <si>
    <t>kom</t>
  </si>
  <si>
    <t>16</t>
  </si>
  <si>
    <t>Rušitvena in odstranjevalna dela</t>
  </si>
  <si>
    <t>TLAKARSKA DELA</t>
  </si>
  <si>
    <t>SKUPAJ TLAKARSKA DELA</t>
  </si>
  <si>
    <t xml:space="preserve">Tlakarska dela </t>
  </si>
  <si>
    <t>3.0.</t>
  </si>
  <si>
    <t>ELEKTRO INSTALACIJE</t>
  </si>
  <si>
    <t>4.0.</t>
  </si>
  <si>
    <t>REKAPITULACIJA GRADBENIH IN OBRTNIŠKIH DEL</t>
  </si>
  <si>
    <t>SKUPNA REKAPITULACIJA</t>
  </si>
  <si>
    <t>DDV 22%</t>
  </si>
  <si>
    <t>SKUPAJ VREDNOST DEL BREZ DDV</t>
  </si>
  <si>
    <t>količina:</t>
  </si>
  <si>
    <t>€ / enoto:</t>
  </si>
  <si>
    <t>skupaj:</t>
  </si>
  <si>
    <t>Režijske ure za razna manjša dela</t>
  </si>
  <si>
    <t>KV ur</t>
  </si>
  <si>
    <t>PK ur</t>
  </si>
  <si>
    <r>
      <t xml:space="preserve">PVC okna, vrata in stene je izdelati iz šestkomornih PVC profilov z jeklenimi ojačitvami v okvirju in krilu, različne barve notranje in zunanje strani po RAL-u z molekularno spojenim nanosom, ki je mehansko odporen na površinske poškodbe (notranja stran bela, zunanja siva RAL 9007 oziroma po izbiri naročnika in projektanta), z dvojnimi  termično vpetimi tesnili, zasteklitvijo z izo steklom z nizkoemisijskim nanosom </t>
    </r>
    <r>
      <rPr>
        <sz val="9"/>
        <rFont val="Arial"/>
        <family val="2"/>
        <charset val="1"/>
      </rPr>
      <t>(U</t>
    </r>
    <r>
      <rPr>
        <vertAlign val="subscript"/>
        <sz val="9"/>
        <color indexed="8"/>
        <rFont val="Arial"/>
        <family val="2"/>
        <charset val="1"/>
      </rPr>
      <t>g</t>
    </r>
    <r>
      <rPr>
        <sz val="9"/>
        <color indexed="8"/>
        <rFont val="Arial"/>
        <family val="2"/>
        <charset val="1"/>
      </rPr>
      <t xml:space="preserve"> = 0,60 W /m²K, R</t>
    </r>
    <r>
      <rPr>
        <vertAlign val="subscript"/>
        <sz val="9"/>
        <color indexed="8"/>
        <rFont val="Arial"/>
        <family val="2"/>
        <charset val="1"/>
      </rPr>
      <t>W</t>
    </r>
    <r>
      <rPr>
        <sz val="9"/>
        <color indexed="8"/>
        <rFont val="Arial"/>
        <family val="2"/>
        <charset val="1"/>
      </rPr>
      <t xml:space="preserve"> = min. 45 dB), debeline 4-14Ar-4-14Ar-4 mm, kompletno s toplim distančnim profilom (psi faktor ≤ 0,035). Pri oknih je zunanja okenska polica iz barvane Alu pločevine d = 2,0 mm s tipskim obojestranskim PVC zaključnim profilom, notranja pa PVC s tipskim stranskim PVC zaključnim profilom. PVC okna so opremljena z zunanjim ZIP screen roloji (kot npr. DEKOR senčila)  z Alu vodili, konzolami za pritrditev na podboj, kovinsko kardansko ročico, podometno pokrivno masko žaluzije iz barvane Alu pločevine d = 2,0 mm in nerjavečimi kovinskimi konzolami za pritrditev maske.</t>
    </r>
  </si>
  <si>
    <t>Dobava in polaganje PVC  nizkostenskega traku - zaokrožnice v višini 5 cm</t>
  </si>
  <si>
    <r>
      <t>m</t>
    </r>
    <r>
      <rPr>
        <vertAlign val="superscript"/>
        <sz val="10"/>
        <rFont val="Ariel narrow"/>
        <charset val="238"/>
      </rPr>
      <t>1</t>
    </r>
  </si>
  <si>
    <t>Dvakratno slikanje sten s pralno barvo npr. latex (po izbiri arhitekta) za notranje površine v barvi po izbiri arhitekta, vključno s predhodno pripravo površine: 2x glajenje, brušenje, čiščenje in impregniranje z akril emulzijo</t>
  </si>
  <si>
    <t>PRENOVA OBJEKTA NA CANKARJEVI ULICI 2</t>
  </si>
  <si>
    <t>parc. št. 128, k.o. Kranj</t>
  </si>
  <si>
    <t>kpl</t>
  </si>
  <si>
    <t xml:space="preserve">                                                                         kpl</t>
  </si>
  <si>
    <t>2 - 4 m2                                                            kom</t>
  </si>
  <si>
    <t>nad 4 m2                                                           kom</t>
  </si>
  <si>
    <t>pritličje (tudi medetaža)                                         m2</t>
  </si>
  <si>
    <t>1. nadstropje (tudi medetaža)                                m2</t>
  </si>
  <si>
    <t>2. nadstropje (tudi medetaža)                                m2</t>
  </si>
  <si>
    <t>Rušenje tlakov z iznosom iz objekta na začasno deponijo ali na kamion.</t>
  </si>
  <si>
    <t>pritličje (tudi medetaža)         deb do 30 cm            m2</t>
  </si>
  <si>
    <t>Strojno ročni izkop zemljine pod tlaki z iznosom iz objekta na začasno deponijo ali na kamion.</t>
  </si>
  <si>
    <t>do 2 m2                                                             kom</t>
  </si>
  <si>
    <t>Odklop objekta z električnega omrežja ter postavitev gradbiščne elektro omarice, skupaj z vsemi potrebnimi soglasji in pogodbami</t>
  </si>
  <si>
    <t xml:space="preserve">SKUPAJ ZEMELJSKA, RUŠITVENA IN ODSTRANJEVALNA DELA </t>
  </si>
  <si>
    <t>Izdelava podložnih betonov pod estrihi / tlaki v debelini 6-8 cm.</t>
  </si>
  <si>
    <t>Čiščenje vseh talnih, stenskih in stropnih površin po zaključku vseh del (obračun: tlorisna površina objekta)</t>
  </si>
  <si>
    <t>Zidanje in zazidava nenosilnih zidov s porobeton bloki debeline 30 cm in 20 cm na sistemsko lepilo, kompletno z obojestransko obdelavo zidu s stekleno mrežico in dvoslojnim nanosom cementnega lepila d=0,3 cm</t>
  </si>
  <si>
    <t>Zidanje in zazidava obstoječih odprtin s porobeton zidaki debeline 15 cm na sistemsko lepilo, kompletno z enostransko obdelavo zidu s stekleno mrežico in dvoslojnim nanosom cementnega lepila d=0,3 cm</t>
  </si>
  <si>
    <t>Zidanje in zazidava geberit vgradnih kotličkov na sistemsko lepilo, kompletno z enostransko obdelavo zidu s stekleno mrežico in dvoslojnim nanosom cementnega lepila d=0,3 cm</t>
  </si>
  <si>
    <t>zaščita vseh tlakov, stopnic in stavbnega pohištva, ki se ne rušijo z materiali in na način, da med gradnjo ne bo prišlo do poškodovanja.</t>
  </si>
  <si>
    <t>pritličje (tudi stopnice)                                          m2</t>
  </si>
  <si>
    <t>1. nadstropje (tudi stopnice)                                 m2</t>
  </si>
  <si>
    <t>2. nadstropje (tudi stopnice)                                 m2</t>
  </si>
  <si>
    <t>podstrešje                       deb do 15 cm                  m2</t>
  </si>
  <si>
    <t>Dobava in vgrajevanje tamponskega materiala pod podložnimi betoni, skupaj z razgrinjanjem in utrjevanjem.</t>
  </si>
  <si>
    <t>pritličje in medetaža                                         m3</t>
  </si>
  <si>
    <t>Odvoz odvečnega materiala na stalno deponijo skupaj s plačilom vseh taks in pristojbin.</t>
  </si>
  <si>
    <t>m3</t>
  </si>
  <si>
    <t xml:space="preserve">                                                                          m3</t>
  </si>
  <si>
    <t>pritličje (tudi medetaža)                                         m3</t>
  </si>
  <si>
    <t xml:space="preserve">                                                                          m1</t>
  </si>
  <si>
    <t>Zalivanje stika med peto starega temelja in novim temeljem z ekspanzijskim betonom po celotni dolžini stika v širini do 100 cm</t>
  </si>
  <si>
    <t>m2</t>
  </si>
  <si>
    <t>kg</t>
  </si>
  <si>
    <t>3</t>
  </si>
  <si>
    <t>Nabava, dobava in polaganje horizontalne hidroizolacije pod zidovi in tlaki v sestavi 1x hladni premaz in 1x bitumenski polno varjeni armiran trak poljubnega proizvajalca s potrebnimi vertikalnimi zavihki. Bitumenski trak armiran  na bazi poliesterskega filca debeline 4 mm.</t>
  </si>
  <si>
    <t>Izdelava cementne prevleke kot podlaga hidroizolaciji.</t>
  </si>
  <si>
    <t>Nabava, dobava in izdelava vertikalne hidroizolacije v sestavi 1x hladni premaz in 1x bitumensko armiran polno varjen trak poljubnega proizvajalca s potrebnimi hor. Zavihki na peti temeljev. Stik v vogalu med steno in peto temelja se izdela z dvojnim trakom. Bitumenski trak, armiran na bazi poliesterskega filca deb. 4 mm.</t>
  </si>
  <si>
    <t>Vzidava elektro, telefonskih in drugih inštalacijskih omaric velikosti do 0,10 m2/kos.</t>
  </si>
  <si>
    <t>Vzidava elektro, telefonskih in drugih inštalacijskih omaric velikosti od 0,10 do 0,15 m2/kos.</t>
  </si>
  <si>
    <t>Vzidava elektro, telefonskih in drugih inštalacijskih omaric velikosti od 0,15 do 0,75 m2/kos.</t>
  </si>
  <si>
    <t>Vzidava elektro, telefonskih in drugih inštalacijskih omaric velikosti od 1,50 do 2,00 m2/kos.</t>
  </si>
  <si>
    <t>m1</t>
  </si>
  <si>
    <t>rege preseka do 4/4 cm                                         m1</t>
  </si>
  <si>
    <t>rege preseka 8/4 cm                                             m1</t>
  </si>
  <si>
    <t>rege preseka 10/5 cm                                           m1</t>
  </si>
  <si>
    <t>rege preseka 15/20 cm                                         m1</t>
  </si>
  <si>
    <t>a</t>
  </si>
  <si>
    <t>b</t>
  </si>
  <si>
    <t>c</t>
  </si>
  <si>
    <t>d</t>
  </si>
  <si>
    <t>Zazidava reg po položitvi inštalacij v utorih širine do 10 cm.</t>
  </si>
  <si>
    <t>Zazidava reg po položitvi inštalacij v utorih širine do 20 cm.</t>
  </si>
  <si>
    <t>Gradbena pomoč NK, PK delavca</t>
  </si>
  <si>
    <t>ur</t>
  </si>
  <si>
    <t>Gradbena pomoč KV delavca</t>
  </si>
  <si>
    <t>Gradbena pomoč VKV delavca</t>
  </si>
  <si>
    <t>Kombinirani izkop jarkov (90% strojno, 10% ročno) v zemljini III. - IV. ktg globine do 2 m, širine do 1 m z odlaganjem izkopanega materiala na rob izkopa.</t>
  </si>
  <si>
    <t>KANALIZACIJA</t>
  </si>
  <si>
    <t>Ročno planiranje dna izkopa v terenu III. in IV. Ktg s točnostjo +- 3 cm z minimalnim izmetom ali premetom odvečnega materiala.</t>
  </si>
  <si>
    <t>Kombinirani zasip jarkov (90% strojno, 10% ročno) z izkopanim materialom III. - IV. Ktg, deponiranim ob objektu ali začasni deponiji in utrjevanjem zasipa po plasteh. Pri zasipavanju je potrebno paziti, da ne pride do poškodb vgrajene kanalizacije in jaškov.</t>
  </si>
  <si>
    <t>Transport izkopanega materiala na stalno deponijo s plačilom vseh potrebnih taks in pristojbin.</t>
  </si>
  <si>
    <t>Nabava, dobava in polaganje kanalizacijskih PVC cevi (poljubnega proizvajalca) premera 110 mm z vsemi koleni, odcepi in tesnili ter delnim obbetoniranjem s polaganjem v projektiranem padcu .</t>
  </si>
  <si>
    <t>Izdelava PE revizijskih jaškov 60/ 60 cm, globine do 1,00 m z muldami, dovodnimi in odvodnimi priključki, brez pokrova.</t>
  </si>
  <si>
    <t>Nabava, dobava in vgrajevanje smradotesnega pokrova dim. 60/ 60 cm.</t>
  </si>
  <si>
    <t>Nabava, dobava in vgrajevanje tamponskega nasutja iz čistega gramoza granulacije 0-50 mm s potrebnim planiranjem, premeti, razstiranjem in utrjevanjem po plasteh (modul zbitosti poda statik).</t>
  </si>
  <si>
    <t>Izdelava grobega in finega ometa notranjih ravnih stropov s predhodnim cementnim obrizgom ter izdelavo vodil z vsemi notranjimi transporti ter pripravo malt.</t>
  </si>
  <si>
    <r>
      <t xml:space="preserve">Zunanja dvokrilna vrata POZ  V1                                                                                                                                                                                                                                                                                         S.M.: 142 x 245-256 cm
</t>
    </r>
    <r>
      <rPr>
        <i/>
        <sz val="10"/>
        <color indexed="8"/>
        <rFont val="Arial Narrow"/>
        <family val="2"/>
        <charset val="238"/>
      </rPr>
      <t>Podboj:</t>
    </r>
    <r>
      <rPr>
        <sz val="10"/>
        <color indexed="8"/>
        <rFont val="Arial Narrow"/>
        <family val="2"/>
        <charset val="238"/>
      </rPr>
      <t xml:space="preserve"> leseni, suhomontažen s pripadajočim tesnilnim, nasadilnim in pritrdilnim materialom, tesnilo v podboju je silikonsko.                                                                                         
</t>
    </r>
    <r>
      <rPr>
        <i/>
        <sz val="10"/>
        <color indexed="8"/>
        <rFont val="Arial Narrow"/>
        <family val="2"/>
        <charset val="238"/>
      </rPr>
      <t>Krilo:</t>
    </r>
    <r>
      <rPr>
        <sz val="10"/>
        <color indexed="8"/>
        <rFont val="Arial Narrow"/>
        <family val="2"/>
        <charset val="238"/>
      </rPr>
      <t xml:space="preserve"> leseno, polno, z izolacijskim polnilom                                                                                                                                                                                                                                                                            oz. varnostnim steklom
</t>
    </r>
    <r>
      <rPr>
        <i/>
        <sz val="10"/>
        <color indexed="8"/>
        <rFont val="Arial Narrow"/>
        <family val="2"/>
        <charset val="238"/>
      </rPr>
      <t>Površinska obdelava:</t>
    </r>
    <r>
      <rPr>
        <sz val="10"/>
        <color indexed="8"/>
        <rFont val="Arial Narrow"/>
        <family val="2"/>
        <charset val="238"/>
      </rPr>
      <t xml:space="preserve"> barva podboja in krila rjava oziroma po izboru naročnika in projektanta.
</t>
    </r>
    <r>
      <rPr>
        <i/>
        <sz val="10"/>
        <color indexed="8"/>
        <rFont val="Arial Narrow"/>
        <family val="2"/>
        <charset val="238"/>
      </rPr>
      <t xml:space="preserve">Odpiranje: </t>
    </r>
    <r>
      <rPr>
        <sz val="10"/>
        <color indexed="8"/>
        <rFont val="Arial Narrow"/>
        <family val="2"/>
        <charset val="238"/>
      </rPr>
      <t xml:space="preserve">odpiranje po shemi in tlorisni poziciji.                                                                                                                                                                                                                                                    </t>
    </r>
    <r>
      <rPr>
        <i/>
        <sz val="10"/>
        <color indexed="8"/>
        <rFont val="Arial Narrow"/>
        <family val="2"/>
        <charset val="238"/>
      </rPr>
      <t xml:space="preserve">Okovje: </t>
    </r>
    <r>
      <rPr>
        <sz val="10"/>
        <color indexed="8"/>
        <rFont val="Arial Narrow"/>
        <family val="2"/>
        <charset val="238"/>
      </rPr>
      <t>visokokvalitetno, na podlagi vzorcev 1:1 potrdi naročnik in projektant; nasadila so trodimenzionalno nastavljiva; 
rf sat kljuka s ključavnico.                                                                                                                                                                                                                                                                                                       zvočna izolativnost max 35dB</t>
    </r>
  </si>
  <si>
    <r>
      <t xml:space="preserve">Zunanja dvokrilna vrata POZ  V12                                                                                                                                                                                                                                                                                         Z.M.: 129 x 226 cm; S.M.: 120 x 220 cm
</t>
    </r>
    <r>
      <rPr>
        <i/>
        <sz val="10"/>
        <color indexed="8"/>
        <rFont val="Arial Narrow"/>
        <family val="2"/>
        <charset val="238"/>
      </rPr>
      <t>Podboj:</t>
    </r>
    <r>
      <rPr>
        <sz val="10"/>
        <color indexed="8"/>
        <rFont val="Arial Narrow"/>
        <family val="2"/>
        <charset val="238"/>
      </rPr>
      <t xml:space="preserve"> leseni, suhomontažen s pripadajočim tesnilnim, nasadilnim in pritrdilnim materialom, tesnilo v podboju je silikonsko.                                                                                         
</t>
    </r>
    <r>
      <rPr>
        <i/>
        <sz val="10"/>
        <color indexed="8"/>
        <rFont val="Arial Narrow"/>
        <family val="2"/>
        <charset val="238"/>
      </rPr>
      <t>Krilo:</t>
    </r>
    <r>
      <rPr>
        <sz val="10"/>
        <color indexed="8"/>
        <rFont val="Arial Narrow"/>
        <family val="2"/>
        <charset val="238"/>
      </rPr>
      <t xml:space="preserve"> leseno, polno, z izolacijskim polnilom                                                                                                                                                                                                                                                                            oz. varnostnim steklom
</t>
    </r>
    <r>
      <rPr>
        <i/>
        <sz val="10"/>
        <color indexed="8"/>
        <rFont val="Arial Narrow"/>
        <family val="2"/>
        <charset val="238"/>
      </rPr>
      <t>Površinska obdelava:</t>
    </r>
    <r>
      <rPr>
        <sz val="10"/>
        <color indexed="8"/>
        <rFont val="Arial Narrow"/>
        <family val="2"/>
        <charset val="238"/>
      </rPr>
      <t xml:space="preserve"> barva podboja in krila rjava oziroma po izboru naročnika in projektanta.
</t>
    </r>
    <r>
      <rPr>
        <i/>
        <sz val="10"/>
        <color indexed="8"/>
        <rFont val="Arial Narrow"/>
        <family val="2"/>
        <charset val="238"/>
      </rPr>
      <t xml:space="preserve">Odpiranje: </t>
    </r>
    <r>
      <rPr>
        <sz val="10"/>
        <color indexed="8"/>
        <rFont val="Arial Narrow"/>
        <family val="2"/>
        <charset val="238"/>
      </rPr>
      <t xml:space="preserve">odpiranje po shemi in tlorisni poziciji.                                                                                                                                                                                                                                                    </t>
    </r>
    <r>
      <rPr>
        <i/>
        <sz val="10"/>
        <color indexed="8"/>
        <rFont val="Arial Narrow"/>
        <family val="2"/>
        <charset val="238"/>
      </rPr>
      <t xml:space="preserve">Okovje: </t>
    </r>
    <r>
      <rPr>
        <sz val="10"/>
        <color indexed="8"/>
        <rFont val="Arial Narrow"/>
        <family val="2"/>
        <charset val="238"/>
      </rPr>
      <t>visokokvalitetno, na podlagi vzorcev 1:1 potrdi naročnik in projektant; nasadila so trodimenzionalno nastavljiva; 
rf sat kljuka s ključavnico.                                                                                                                                                                                                                                                                                                       zvočna izolativnost max 35dB</t>
    </r>
  </si>
  <si>
    <t>4</t>
  </si>
  <si>
    <r>
      <t xml:space="preserve">Notranja enokrilna vrata POZ  V3                                                                                                                                                                                                                                                                                         Z.M.: 80 x 205 cm, S.M.: 70 x 200 cm
</t>
    </r>
    <r>
      <rPr>
        <i/>
        <sz val="10"/>
        <color indexed="8"/>
        <rFont val="Arial Narrow"/>
        <family val="2"/>
        <charset val="238"/>
      </rPr>
      <t>Podboj:</t>
    </r>
    <r>
      <rPr>
        <sz val="10"/>
        <color indexed="8"/>
        <rFont val="Arial Narrow"/>
        <family val="2"/>
        <charset val="238"/>
      </rPr>
      <t xml:space="preserve"> leseni, suhomontažen s pripadajočim tesnilnim, nasadilnim in pritrdilnim materialom, tesnilo v podboju je silikonsko.                                                                                         leseni okvir
</t>
    </r>
    <r>
      <rPr>
        <i/>
        <sz val="10"/>
        <color indexed="8"/>
        <rFont val="Arial Narrow"/>
        <family val="2"/>
        <charset val="238"/>
      </rPr>
      <t>Krilo:</t>
    </r>
    <r>
      <rPr>
        <sz val="10"/>
        <color indexed="8"/>
        <rFont val="Arial Narrow"/>
        <family val="2"/>
        <charset val="238"/>
      </rPr>
      <t xml:space="preserve"> leseno, polno, z izolacijskim polnilom.
</t>
    </r>
    <r>
      <rPr>
        <i/>
        <sz val="10"/>
        <color indexed="8"/>
        <rFont val="Arial Narrow"/>
        <family val="2"/>
        <charset val="238"/>
      </rPr>
      <t>Površinska obdelava:</t>
    </r>
    <r>
      <rPr>
        <sz val="10"/>
        <color indexed="8"/>
        <rFont val="Arial Narrow"/>
        <family val="2"/>
        <charset val="238"/>
      </rPr>
      <t xml:space="preserve"> barva podboja in krila svetla oziroma po izboru naročnika in projektanta.
</t>
    </r>
    <r>
      <rPr>
        <i/>
        <sz val="10"/>
        <color indexed="8"/>
        <rFont val="Arial Narrow"/>
        <family val="2"/>
        <charset val="238"/>
      </rPr>
      <t xml:space="preserve">Odpiranje: </t>
    </r>
    <r>
      <rPr>
        <sz val="10"/>
        <color indexed="8"/>
        <rFont val="Arial Narrow"/>
        <family val="2"/>
        <charset val="238"/>
      </rPr>
      <t xml:space="preserve">odpiranje po shemi in tlorisni poziciji.              </t>
    </r>
    <r>
      <rPr>
        <i/>
        <sz val="10"/>
        <color indexed="8"/>
        <rFont val="Arial Narrow"/>
        <family val="2"/>
        <charset val="238"/>
      </rPr>
      <t xml:space="preserve">Okovje: </t>
    </r>
    <r>
      <rPr>
        <sz val="10"/>
        <color indexed="8"/>
        <rFont val="Arial Narrow"/>
        <family val="2"/>
        <charset val="238"/>
      </rPr>
      <t>visokokvalitetno, na podlagi vzorcev 1:1 potrdi naročnik in projektant; nasadila so trodimenzionalno nastavljiva; RF SAT kljuka s ključavnico.
rf sat kljuka s ključavnico.</t>
    </r>
  </si>
  <si>
    <r>
      <t xml:space="preserve">Notranja enokrilna vrata POZ  V4                                                                                                                                                                                                                                                                                         Z.M.: 100 x 205 cm, S.M.: 90 x 200 cm
</t>
    </r>
    <r>
      <rPr>
        <i/>
        <sz val="10"/>
        <color indexed="8"/>
        <rFont val="Arial Narrow"/>
        <family val="2"/>
        <charset val="238"/>
      </rPr>
      <t>Podboj:</t>
    </r>
    <r>
      <rPr>
        <sz val="10"/>
        <color indexed="8"/>
        <rFont val="Arial Narrow"/>
        <family val="2"/>
        <charset val="238"/>
      </rPr>
      <t xml:space="preserve"> leseni, suhomontažen s pripadajočim tesnilnim, nasadilnim in pritrdilnim materialom, tesnilo v podboju je silikonsko.                                                                                         leseni okvir
</t>
    </r>
    <r>
      <rPr>
        <i/>
        <sz val="10"/>
        <color indexed="8"/>
        <rFont val="Arial Narrow"/>
        <family val="2"/>
        <charset val="238"/>
      </rPr>
      <t>Krilo:</t>
    </r>
    <r>
      <rPr>
        <sz val="10"/>
        <color indexed="8"/>
        <rFont val="Arial Narrow"/>
        <family val="2"/>
        <charset val="238"/>
      </rPr>
      <t xml:space="preserve"> leseno, polno, z izolacijskim polnilom.
</t>
    </r>
    <r>
      <rPr>
        <i/>
        <sz val="10"/>
        <color indexed="8"/>
        <rFont val="Arial Narrow"/>
        <family val="2"/>
        <charset val="238"/>
      </rPr>
      <t>Površinska obdelava:</t>
    </r>
    <r>
      <rPr>
        <sz val="10"/>
        <color indexed="8"/>
        <rFont val="Arial Narrow"/>
        <family val="2"/>
        <charset val="238"/>
      </rPr>
      <t xml:space="preserve"> barva podboja in krila svetla oziroma po izboru naročnika in projektanta.
</t>
    </r>
    <r>
      <rPr>
        <i/>
        <sz val="10"/>
        <color indexed="8"/>
        <rFont val="Arial Narrow"/>
        <family val="2"/>
        <charset val="238"/>
      </rPr>
      <t xml:space="preserve">Odpiranje: </t>
    </r>
    <r>
      <rPr>
        <sz val="10"/>
        <color indexed="8"/>
        <rFont val="Arial Narrow"/>
        <family val="2"/>
        <charset val="238"/>
      </rPr>
      <t xml:space="preserve">odpiranje po shemi in tlorisni poziciji.              </t>
    </r>
    <r>
      <rPr>
        <i/>
        <sz val="10"/>
        <color indexed="8"/>
        <rFont val="Arial Narrow"/>
        <family val="2"/>
        <charset val="238"/>
      </rPr>
      <t xml:space="preserve">Okovje: </t>
    </r>
    <r>
      <rPr>
        <sz val="10"/>
        <color indexed="8"/>
        <rFont val="Arial Narrow"/>
        <family val="2"/>
        <charset val="238"/>
      </rPr>
      <t>visokokvalitetno, na podlagi vzorcev 1:1 potrdi naročnik in projektant; nasadila so trodimenzionalno nastavljiva; RF SAT kljuka s ključavnico.
rf sat kljuka s ključavnico.</t>
    </r>
  </si>
  <si>
    <r>
      <t xml:space="preserve">Notranja enokrilna vrata POZ  V9                                                                                                                                                                                                                                                                                         Z.M.: 90 x 205 cm, S.M.: 80 x 200 cm
</t>
    </r>
    <r>
      <rPr>
        <i/>
        <sz val="10"/>
        <color indexed="8"/>
        <rFont val="Arial Narrow"/>
        <family val="2"/>
        <charset val="238"/>
      </rPr>
      <t>Podboj:</t>
    </r>
    <r>
      <rPr>
        <sz val="10"/>
        <color indexed="8"/>
        <rFont val="Arial Narrow"/>
        <family val="2"/>
        <charset val="238"/>
      </rPr>
      <t xml:space="preserve"> leseni, suhomontažen s pripadajočim tesnilnim, nasadilnim in pritrdilnim materialom, tesnilo v podboju je silikonsko.                                                                                         leseni okvir
</t>
    </r>
    <r>
      <rPr>
        <i/>
        <sz val="10"/>
        <color indexed="8"/>
        <rFont val="Arial Narrow"/>
        <family val="2"/>
        <charset val="238"/>
      </rPr>
      <t>Krilo:</t>
    </r>
    <r>
      <rPr>
        <sz val="10"/>
        <color indexed="8"/>
        <rFont val="Arial Narrow"/>
        <family val="2"/>
        <charset val="238"/>
      </rPr>
      <t xml:space="preserve"> leseno, polno, z izolacijskim polnilom.
</t>
    </r>
    <r>
      <rPr>
        <i/>
        <sz val="10"/>
        <color indexed="8"/>
        <rFont val="Arial Narrow"/>
        <family val="2"/>
        <charset val="238"/>
      </rPr>
      <t>Površinska obdelava:</t>
    </r>
    <r>
      <rPr>
        <sz val="10"/>
        <color indexed="8"/>
        <rFont val="Arial Narrow"/>
        <family val="2"/>
        <charset val="238"/>
      </rPr>
      <t xml:space="preserve"> barva podboja in krila svetla oziroma po izboru naročnika in projektanta.
</t>
    </r>
    <r>
      <rPr>
        <i/>
        <sz val="10"/>
        <color indexed="8"/>
        <rFont val="Arial Narrow"/>
        <family val="2"/>
        <charset val="238"/>
      </rPr>
      <t xml:space="preserve">Odpiranje: </t>
    </r>
    <r>
      <rPr>
        <sz val="10"/>
        <color indexed="8"/>
        <rFont val="Arial Narrow"/>
        <family val="2"/>
        <charset val="238"/>
      </rPr>
      <t xml:space="preserve">odpiranje po shemi in tlorisni poziciji.              </t>
    </r>
    <r>
      <rPr>
        <i/>
        <sz val="10"/>
        <color indexed="8"/>
        <rFont val="Arial Narrow"/>
        <family val="2"/>
        <charset val="238"/>
      </rPr>
      <t xml:space="preserve">Okovje: </t>
    </r>
    <r>
      <rPr>
        <sz val="10"/>
        <color indexed="8"/>
        <rFont val="Arial Narrow"/>
        <family val="2"/>
        <charset val="238"/>
      </rPr>
      <t>visokokvalitetno, na podlagi vzorcev 1:1 potrdi naročnik in projektant; nasadila so trodimenzionalno nastavljiva; RF SAT kljuka s ključavnico.</t>
    </r>
  </si>
  <si>
    <r>
      <t xml:space="preserve">Notranja enokrilna vrata POZ  V10                                                                                                                                                                                                                                                                                         Z.M.: 80 x 205 cm, S.M.: 70 x 200 cm
</t>
    </r>
    <r>
      <rPr>
        <i/>
        <sz val="10"/>
        <color indexed="8"/>
        <rFont val="Arial Narrow"/>
        <family val="2"/>
        <charset val="238"/>
      </rPr>
      <t>Podboj:</t>
    </r>
    <r>
      <rPr>
        <sz val="10"/>
        <color indexed="8"/>
        <rFont val="Arial Narrow"/>
        <family val="2"/>
        <charset val="238"/>
      </rPr>
      <t xml:space="preserve"> leseni, suhomontažen s pripadajočim tesnilnim, nasadilnim in pritrdilnim materialom, tesnilo v podboju je silikonsko.                                                                                         leseni okvir
</t>
    </r>
    <r>
      <rPr>
        <i/>
        <sz val="10"/>
        <color indexed="8"/>
        <rFont val="Arial Narrow"/>
        <family val="2"/>
        <charset val="238"/>
      </rPr>
      <t>Krilo:</t>
    </r>
    <r>
      <rPr>
        <sz val="10"/>
        <color indexed="8"/>
        <rFont val="Arial Narrow"/>
        <family val="2"/>
        <charset val="238"/>
      </rPr>
      <t xml:space="preserve"> leseno, polno, z izolacijskim polnilom.
</t>
    </r>
    <r>
      <rPr>
        <i/>
        <sz val="10"/>
        <color indexed="8"/>
        <rFont val="Arial Narrow"/>
        <family val="2"/>
        <charset val="238"/>
      </rPr>
      <t>Površinska obdelava:</t>
    </r>
    <r>
      <rPr>
        <sz val="10"/>
        <color indexed="8"/>
        <rFont val="Arial Narrow"/>
        <family val="2"/>
        <charset val="238"/>
      </rPr>
      <t xml:space="preserve"> barva podboja in krila svetla oziroma po izboru naročnika in projektanta.
</t>
    </r>
    <r>
      <rPr>
        <i/>
        <sz val="10"/>
        <color indexed="8"/>
        <rFont val="Arial Narrow"/>
        <family val="2"/>
        <charset val="238"/>
      </rPr>
      <t xml:space="preserve">Odpiranje: </t>
    </r>
    <r>
      <rPr>
        <sz val="10"/>
        <color indexed="8"/>
        <rFont val="Arial Narrow"/>
        <family val="2"/>
        <charset val="238"/>
      </rPr>
      <t xml:space="preserve">odpiranje po shemi in tlorisni poziciji.              </t>
    </r>
    <r>
      <rPr>
        <i/>
        <sz val="10"/>
        <color indexed="8"/>
        <rFont val="Arial Narrow"/>
        <family val="2"/>
        <charset val="238"/>
      </rPr>
      <t xml:space="preserve">Okovje: </t>
    </r>
    <r>
      <rPr>
        <sz val="10"/>
        <color indexed="8"/>
        <rFont val="Arial Narrow"/>
        <family val="2"/>
        <charset val="238"/>
      </rPr>
      <t>visokokvalitetno, na podlagi vzorcev 1:1 potrdi naročnik in projektant; nasadila so trodimenzionalno nastavljiva; RF SAT kljuka s ključavnico.</t>
    </r>
  </si>
  <si>
    <r>
      <t xml:space="preserve">Notranja enokrilna vrata POZ  V11                                                                                                                                                                                                                                                                                         Z.M.: 90 x 205 cm, S.M.: 80 x 200 cm
</t>
    </r>
    <r>
      <rPr>
        <i/>
        <sz val="10"/>
        <color indexed="8"/>
        <rFont val="Arial Narrow"/>
        <family val="2"/>
        <charset val="238"/>
      </rPr>
      <t>Podboj:</t>
    </r>
    <r>
      <rPr>
        <sz val="10"/>
        <color indexed="8"/>
        <rFont val="Arial Narrow"/>
        <family val="2"/>
        <charset val="238"/>
      </rPr>
      <t xml:space="preserve"> leseni, suhomontažen s pripadajočim tesnilnim, nasadilnim in pritrdilnim materialom, tesnilo v podboju je silikonsko.                                                                                         leseni okvir
</t>
    </r>
    <r>
      <rPr>
        <i/>
        <sz val="10"/>
        <color indexed="8"/>
        <rFont val="Arial Narrow"/>
        <family val="2"/>
        <charset val="238"/>
      </rPr>
      <t>Krilo:</t>
    </r>
    <r>
      <rPr>
        <sz val="10"/>
        <color indexed="8"/>
        <rFont val="Arial Narrow"/>
        <family val="2"/>
        <charset val="238"/>
      </rPr>
      <t xml:space="preserve"> leseno, polno, z izolacijskim polnilom.
</t>
    </r>
    <r>
      <rPr>
        <i/>
        <sz val="10"/>
        <color indexed="8"/>
        <rFont val="Arial Narrow"/>
        <family val="2"/>
        <charset val="238"/>
      </rPr>
      <t>Površinska obdelava:</t>
    </r>
    <r>
      <rPr>
        <sz val="10"/>
        <color indexed="8"/>
        <rFont val="Arial Narrow"/>
        <family val="2"/>
        <charset val="238"/>
      </rPr>
      <t xml:space="preserve"> barva podboja in krila svetla oziroma po izboru naročnika in projektanta.
</t>
    </r>
    <r>
      <rPr>
        <i/>
        <sz val="10"/>
        <color indexed="8"/>
        <rFont val="Arial Narrow"/>
        <family val="2"/>
        <charset val="238"/>
      </rPr>
      <t xml:space="preserve">Odpiranje: </t>
    </r>
    <r>
      <rPr>
        <sz val="10"/>
        <color indexed="8"/>
        <rFont val="Arial Narrow"/>
        <family val="2"/>
        <charset val="238"/>
      </rPr>
      <t xml:space="preserve">odpiranje po shemi in tlorisni poziciji.              </t>
    </r>
    <r>
      <rPr>
        <i/>
        <sz val="10"/>
        <color indexed="8"/>
        <rFont val="Arial Narrow"/>
        <family val="2"/>
        <charset val="238"/>
      </rPr>
      <t xml:space="preserve">Okovje: </t>
    </r>
    <r>
      <rPr>
        <sz val="10"/>
        <color indexed="8"/>
        <rFont val="Arial Narrow"/>
        <family val="2"/>
        <charset val="238"/>
      </rPr>
      <t>visokokvalitetno, na podlagi vzorcev 1:1 potrdi naročnik in projektant; nasadila so trodimenzionalno nastavljiva; RF SAT kljuka s ključavnico.</t>
    </r>
  </si>
  <si>
    <t>15</t>
  </si>
  <si>
    <r>
      <t xml:space="preserve">Notranja enokrilna vrata POZ  V13p                                                                                                                                                                                                                                                                                         Z.M.: 100 x 205 cm, S.M.: 90 x 200 cm                                                       
</t>
    </r>
    <r>
      <rPr>
        <i/>
        <sz val="10"/>
        <color indexed="8"/>
        <rFont val="Arial Narrow"/>
        <family val="2"/>
        <charset val="238"/>
      </rPr>
      <t>Podboj:</t>
    </r>
    <r>
      <rPr>
        <sz val="10"/>
        <color indexed="8"/>
        <rFont val="Arial Narrow"/>
        <family val="2"/>
        <charset val="238"/>
      </rPr>
      <t xml:space="preserve"> leseni, suhomontažen s pripadajočim tesnilnim, nasadilnim in pritrdilnim materialom, tesnilo v podboju je silikonsko. Lesen okvir.                                                                                        Požarno odporna vrata EI30 s samozapiralom
</t>
    </r>
    <r>
      <rPr>
        <i/>
        <sz val="10"/>
        <color indexed="8"/>
        <rFont val="Arial Narrow"/>
        <family val="2"/>
        <charset val="238"/>
      </rPr>
      <t>Krilo:</t>
    </r>
    <r>
      <rPr>
        <sz val="10"/>
        <color indexed="8"/>
        <rFont val="Arial Narrow"/>
        <family val="2"/>
        <charset val="238"/>
      </rPr>
      <t xml:space="preserve"> leseno, polno, z izolacijskim polnilom.
</t>
    </r>
    <r>
      <rPr>
        <i/>
        <sz val="10"/>
        <color indexed="8"/>
        <rFont val="Arial Narrow"/>
        <family val="2"/>
        <charset val="238"/>
      </rPr>
      <t>Površinska obdelava:</t>
    </r>
    <r>
      <rPr>
        <sz val="10"/>
        <color indexed="8"/>
        <rFont val="Arial Narrow"/>
        <family val="2"/>
        <charset val="238"/>
      </rPr>
      <t xml:space="preserve"> barva podboja in krila svetla oziroma po izboru naročnika in projektanta.
</t>
    </r>
    <r>
      <rPr>
        <i/>
        <sz val="10"/>
        <color indexed="8"/>
        <rFont val="Arial Narrow"/>
        <family val="2"/>
        <charset val="238"/>
      </rPr>
      <t xml:space="preserve">Odpiranje: </t>
    </r>
    <r>
      <rPr>
        <sz val="10"/>
        <color indexed="8"/>
        <rFont val="Arial Narrow"/>
        <family val="2"/>
        <charset val="238"/>
      </rPr>
      <t xml:space="preserve">odpiranje po shemi in tlorisni poziciji.              </t>
    </r>
    <r>
      <rPr>
        <i/>
        <sz val="10"/>
        <color indexed="8"/>
        <rFont val="Arial Narrow"/>
        <family val="2"/>
        <charset val="238"/>
      </rPr>
      <t xml:space="preserve">Okovje: </t>
    </r>
    <r>
      <rPr>
        <sz val="10"/>
        <color indexed="8"/>
        <rFont val="Arial Narrow"/>
        <family val="2"/>
        <charset val="238"/>
      </rPr>
      <t>visokokvalitetno, na podlagi vzorcev 1:1 potrdi naročnik in projektant; nasadila so trodimenzionalno nastavljiva; RF SAT kljuka.</t>
    </r>
  </si>
  <si>
    <r>
      <t xml:space="preserve">Notranja drsna vrata POZ  V14                                                                                                                                                                                                                                                                                         Z.M.: 90 x 205 cm, S.M.: 80 x 200 cm
</t>
    </r>
    <r>
      <rPr>
        <i/>
        <sz val="10"/>
        <color indexed="8"/>
        <rFont val="Arial Narrow"/>
        <family val="2"/>
        <charset val="238"/>
      </rPr>
      <t>Podboj:</t>
    </r>
    <r>
      <rPr>
        <sz val="10"/>
        <color indexed="8"/>
        <rFont val="Arial Narrow"/>
        <family val="2"/>
        <charset val="238"/>
      </rPr>
      <t xml:space="preserve"> leseni, suhomontažen s pripadajočim tesnilnim, nasadilnim in pritrdilnim materialom, tesnilo v podboju je silikonsko.                                                                                         leseni okvir
</t>
    </r>
    <r>
      <rPr>
        <i/>
        <sz val="10"/>
        <color indexed="8"/>
        <rFont val="Arial Narrow"/>
        <family val="2"/>
        <charset val="238"/>
      </rPr>
      <t>Krilo:</t>
    </r>
    <r>
      <rPr>
        <sz val="10"/>
        <color indexed="8"/>
        <rFont val="Arial Narrow"/>
        <family val="2"/>
        <charset val="238"/>
      </rPr>
      <t xml:space="preserve"> leseno, polno, z izolacijskim polnilom.
</t>
    </r>
    <r>
      <rPr>
        <i/>
        <sz val="10"/>
        <color indexed="8"/>
        <rFont val="Arial Narrow"/>
        <family val="2"/>
        <charset val="238"/>
      </rPr>
      <t>Površinska obdelava:</t>
    </r>
    <r>
      <rPr>
        <sz val="10"/>
        <color indexed="8"/>
        <rFont val="Arial Narrow"/>
        <family val="2"/>
        <charset val="238"/>
      </rPr>
      <t xml:space="preserve"> barva podboja in krila svetla oziroma po izboru naročnika in projektanta.
</t>
    </r>
    <r>
      <rPr>
        <i/>
        <sz val="10"/>
        <color indexed="8"/>
        <rFont val="Arial Narrow"/>
        <family val="2"/>
        <charset val="238"/>
      </rPr>
      <t xml:space="preserve">Odpiranje: </t>
    </r>
    <r>
      <rPr>
        <sz val="10"/>
        <color indexed="8"/>
        <rFont val="Arial Narrow"/>
        <family val="2"/>
        <charset val="238"/>
      </rPr>
      <t xml:space="preserve">odpiranje po shemi in tlorisni poziciji.              </t>
    </r>
    <r>
      <rPr>
        <i/>
        <sz val="10"/>
        <color indexed="8"/>
        <rFont val="Arial Narrow"/>
        <family val="2"/>
        <charset val="238"/>
      </rPr>
      <t xml:space="preserve">Okovje: </t>
    </r>
    <r>
      <rPr>
        <sz val="10"/>
        <color indexed="8"/>
        <rFont val="Arial Narrow"/>
        <family val="2"/>
        <charset val="238"/>
      </rPr>
      <t>visokokvalitetno, na podlagi vzorcev 1:1 potrdi naročnik in projektant; nasadila so trodimenzionalno nastavljiva; RF SAT kljuka s ključavnico.</t>
    </r>
  </si>
  <si>
    <t>17</t>
  </si>
  <si>
    <r>
      <t xml:space="preserve">steklena notranja požarna stena POZ SS4p;                                   Z.M.:180x279-296 cm, S.M: 100x220 cm;
ALU okvir; finalno obdelana znotrajj v barvi RAL 9006, suhomontažen s pripadajočim tesnilnim, nasadilnim in pritrdilnim materialom, tesnilo v podboju je silikonsko.
</t>
    </r>
    <r>
      <rPr>
        <i/>
        <sz val="10"/>
        <color indexed="8"/>
        <rFont val="Arial Narrow"/>
        <family val="2"/>
        <charset val="238"/>
      </rPr>
      <t>Krilo:</t>
    </r>
    <r>
      <rPr>
        <sz val="10"/>
        <color indexed="8"/>
        <rFont val="Arial Narrow"/>
        <family val="2"/>
        <charset val="238"/>
      </rPr>
      <t xml:space="preserve"> ALu z varnostnim kaljenim lepljenim steklom.
</t>
    </r>
    <r>
      <rPr>
        <i/>
        <sz val="10"/>
        <color indexed="8"/>
        <rFont val="Arial Narrow"/>
        <family val="2"/>
        <charset val="238"/>
      </rPr>
      <t>Površinska obdelava:</t>
    </r>
    <r>
      <rPr>
        <sz val="10"/>
        <color indexed="8"/>
        <rFont val="Arial Narrow"/>
        <family val="2"/>
        <charset val="238"/>
      </rPr>
      <t xml:space="preserve"> barva krila RAL 9006.
Požarna odpornost E30 s samozapiralom
</t>
    </r>
    <r>
      <rPr>
        <i/>
        <sz val="10"/>
        <color indexed="8"/>
        <rFont val="Arial Narrow"/>
        <family val="2"/>
        <charset val="238"/>
      </rPr>
      <t xml:space="preserve">Okovje: </t>
    </r>
    <r>
      <rPr>
        <sz val="10"/>
        <color indexed="8"/>
        <rFont val="Arial Narrow"/>
        <family val="2"/>
        <charset val="238"/>
      </rPr>
      <t xml:space="preserve">visokokvalitetno, na podlagi vzorcev 1:1 potrdi naročnik in projektant.                                                                                                                                                                                        
</t>
    </r>
  </si>
  <si>
    <r>
      <t xml:space="preserve">steklena notranja stena POZ SS5;                                        Z.M.:194x279  cm, S.M: 90x220 cm;
ALU okvir; finalno obdelana znotrajj v barvi RAL 9006, suhomontažen s pripadajočim tesnilnim, nasadilnim in pritrdilnim materialom, tesnilo v podboju je silikonsko.
</t>
    </r>
    <r>
      <rPr>
        <i/>
        <sz val="10"/>
        <color indexed="8"/>
        <rFont val="Arial Narrow"/>
        <family val="2"/>
        <charset val="238"/>
      </rPr>
      <t>Krilo:</t>
    </r>
    <r>
      <rPr>
        <sz val="10"/>
        <color indexed="8"/>
        <rFont val="Arial Narrow"/>
        <family val="2"/>
        <charset val="238"/>
      </rPr>
      <t xml:space="preserve"> ALu z varnostnim kaljenim lepljenim steklom.
</t>
    </r>
    <r>
      <rPr>
        <i/>
        <sz val="10"/>
        <color indexed="8"/>
        <rFont val="Arial Narrow"/>
        <family val="2"/>
        <charset val="238"/>
      </rPr>
      <t>Površinska obdelava:</t>
    </r>
    <r>
      <rPr>
        <sz val="10"/>
        <color indexed="8"/>
        <rFont val="Arial Narrow"/>
        <family val="2"/>
        <charset val="238"/>
      </rPr>
      <t xml:space="preserve"> barva krila RAL 9006.
</t>
    </r>
    <r>
      <rPr>
        <i/>
        <sz val="10"/>
        <color indexed="8"/>
        <rFont val="Arial Narrow"/>
        <family val="2"/>
        <charset val="238"/>
      </rPr>
      <t xml:space="preserve">Okovje: </t>
    </r>
    <r>
      <rPr>
        <sz val="10"/>
        <color indexed="8"/>
        <rFont val="Arial Narrow"/>
        <family val="2"/>
        <charset val="238"/>
      </rPr>
      <t xml:space="preserve">visokokvalitetno, na podlagi vzorcev 1:1 potrdi naročnik in projektant.                                                                                                                                                                                        
</t>
    </r>
  </si>
  <si>
    <t>Sanitarna stena POZ  San1                                                                                                                                                                                                                                                                                         dim.  186 x 200 cm                                                       
Max plošče na kovinskih nogah, s pripadajočimi vrati -2x.                            ključavnica za sanitarno kabino za zapiranje od znotraj</t>
  </si>
  <si>
    <t>Sanitarna stena POZ  San2                                                                                                                                                                                                                                                                                         dim.  138 x 200 cm                                                       
Max plošče na kovinskih nogah, s pripadajočimi vrati.                            ključavnica za sanitarno kabino za zapiranje od znotraj</t>
  </si>
  <si>
    <t>Sanitarna stena POZ  San3                                                                                                                                                                                                                                                                                         dim.  138 x 200 cm                                                       
Max plošče na kovinskih nogah, s pripadajočimi vrati.                            ključavnica za sanitarno kabino za zapiranje od znotraj</t>
  </si>
  <si>
    <t>Sanitarna stena POZ  San4                                                                                                                                                                                                                                                                                         dim.  185 x 200 cm                                                       
Max plošče na kovinskih nogah, s pripadajočimi vrati -2x.                            ključavnica za sanitarno kabino za zapiranje od znotraj</t>
  </si>
  <si>
    <t>Sanitarna stena POZ  San5                                                                                                                                                                                                                                                                                         dim.  185 x 200 cm                                                       
Max plošče na kovinskih nogah, s pripadajočimi vrati -2x.                            ključavnica za sanitarno kabino za zapiranje od znotraj</t>
  </si>
  <si>
    <t>Priklop objekta na Tk omrežje z vsemi potrebnimi deli in materiali.</t>
  </si>
  <si>
    <t>Dobava in polaganje epoksi tlaka skupaj z brušenjem, razmaščevanjem ter s potrebno izravnavo podlage z izravnalno maso v debelini 5 do 25 mm</t>
  </si>
  <si>
    <t>Slikanje horizontalnih in vertikalnih površin stropov in sten, kitanje neravnin, strojno in ročno brušenje kitanih površin, 2x slikanje z disperzijsko barvo v tonu po izbiri naročnika</t>
  </si>
  <si>
    <t>PRIPRAVLJALNA, ZEMELJSKA, RUŠITVENA IN ODSTRANJEVALNA DELA</t>
  </si>
  <si>
    <t>5.0.</t>
  </si>
  <si>
    <t>IZDELAVA PID dokumentacije</t>
  </si>
  <si>
    <t>6.0.</t>
  </si>
  <si>
    <t>7.0.</t>
  </si>
  <si>
    <t>STROŠKI TEHNIČNEGA PREGLEDA</t>
  </si>
  <si>
    <t>Izdelava opleska z lateks barvo v sanitarijah, skupaj s pripravo podlage, v barvi, ki jo doloći investitor</t>
  </si>
  <si>
    <r>
      <t xml:space="preserve">Notranja enokrilna vrata POZ  V7p                                                                                                                                                                                                                                                                                         Z.M.: 100 x 205 cm, S.M.: 90 x 200 cm                                                       
</t>
    </r>
    <r>
      <rPr>
        <i/>
        <sz val="10"/>
        <color indexed="8"/>
        <rFont val="Arial Narrow"/>
        <family val="2"/>
        <charset val="238"/>
      </rPr>
      <t>Podboj:</t>
    </r>
    <r>
      <rPr>
        <sz val="10"/>
        <color indexed="8"/>
        <rFont val="Arial Narrow"/>
        <family val="2"/>
        <charset val="238"/>
      </rPr>
      <t xml:space="preserve"> leseni, suhomontažen s pripadajočim tesnilnim, nasadilnim in pritrdilnim materialom, tesnilo v podboju je silikonsko. Lesen okvir.                                                                                        Požarno odporna vrata EI30 s samozapiralom
</t>
    </r>
    <r>
      <rPr>
        <i/>
        <sz val="10"/>
        <color indexed="8"/>
        <rFont val="Arial Narrow"/>
        <family val="2"/>
        <charset val="238"/>
      </rPr>
      <t>Krilo:</t>
    </r>
    <r>
      <rPr>
        <sz val="10"/>
        <color indexed="8"/>
        <rFont val="Arial Narrow"/>
        <family val="2"/>
        <charset val="238"/>
      </rPr>
      <t xml:space="preserve"> leseno, polno, z izolacijskim polnilom.
</t>
    </r>
    <r>
      <rPr>
        <i/>
        <sz val="10"/>
        <color indexed="8"/>
        <rFont val="Arial Narrow"/>
        <family val="2"/>
        <charset val="238"/>
      </rPr>
      <t>Površinska obdelava:</t>
    </r>
    <r>
      <rPr>
        <sz val="10"/>
        <color indexed="8"/>
        <rFont val="Arial Narrow"/>
        <family val="2"/>
        <charset val="238"/>
      </rPr>
      <t xml:space="preserve"> barva podboja in krila svetla oziroma po izboru naročnika in projektanta.
</t>
    </r>
    <r>
      <rPr>
        <i/>
        <sz val="10"/>
        <color indexed="8"/>
        <rFont val="Arial Narrow"/>
        <family val="2"/>
        <charset val="238"/>
      </rPr>
      <t xml:space="preserve">Odpiranje: </t>
    </r>
    <r>
      <rPr>
        <sz val="10"/>
        <color indexed="8"/>
        <rFont val="Arial Narrow"/>
        <family val="2"/>
        <charset val="238"/>
      </rPr>
      <t xml:space="preserve">odpiranje po shemi in tlorisni poziciji.              </t>
    </r>
    <r>
      <rPr>
        <i/>
        <sz val="10"/>
        <color indexed="8"/>
        <rFont val="Arial Narrow"/>
        <family val="2"/>
        <charset val="238"/>
      </rPr>
      <t xml:space="preserve">Okovje: </t>
    </r>
    <r>
      <rPr>
        <sz val="10"/>
        <color indexed="8"/>
        <rFont val="Arial Narrow"/>
        <family val="2"/>
        <charset val="238"/>
      </rPr>
      <t>visokokvalitetno, na podlagi vzorcev 1:1 potrdi naročnik in projektant; nasadila so trodimenzionalno nastavljiva; RF SAT kljuka.</t>
    </r>
  </si>
  <si>
    <r>
      <t xml:space="preserve">Notranja enokrilna vrata POZ  V15                                                                                                                                                                                                                                                                                         Z.M.: 90 x 220 cm, S.M.: 80 x 215 cm
</t>
    </r>
    <r>
      <rPr>
        <i/>
        <sz val="10"/>
        <color indexed="8"/>
        <rFont val="Arial Narrow"/>
        <family val="2"/>
        <charset val="238"/>
      </rPr>
      <t>Podboj:</t>
    </r>
    <r>
      <rPr>
        <sz val="10"/>
        <color indexed="8"/>
        <rFont val="Arial Narrow"/>
        <family val="2"/>
        <charset val="238"/>
      </rPr>
      <t xml:space="preserve"> leseni, suhomontažen s pripadajočim tesnilnim, nasadilnim in pritrdilnim materialom, tesnilo v podboju je silikonsko.                                                                                         leseni okvir
</t>
    </r>
    <r>
      <rPr>
        <i/>
        <sz val="10"/>
        <color indexed="8"/>
        <rFont val="Arial Narrow"/>
        <family val="2"/>
        <charset val="238"/>
      </rPr>
      <t>Krilo:</t>
    </r>
    <r>
      <rPr>
        <sz val="10"/>
        <color indexed="8"/>
        <rFont val="Arial Narrow"/>
        <family val="2"/>
        <charset val="238"/>
      </rPr>
      <t xml:space="preserve"> leseno, polno, z izolacijskim polnilom.
</t>
    </r>
    <r>
      <rPr>
        <i/>
        <sz val="10"/>
        <color indexed="8"/>
        <rFont val="Arial Narrow"/>
        <family val="2"/>
        <charset val="238"/>
      </rPr>
      <t>Površinska obdelava:</t>
    </r>
    <r>
      <rPr>
        <sz val="10"/>
        <color indexed="8"/>
        <rFont val="Arial Narrow"/>
        <family val="2"/>
        <charset val="238"/>
      </rPr>
      <t xml:space="preserve"> barva podboja in krila svetla oziroma po izboru naročnika in projektanta.
</t>
    </r>
    <r>
      <rPr>
        <i/>
        <sz val="10"/>
        <color indexed="8"/>
        <rFont val="Arial Narrow"/>
        <family val="2"/>
        <charset val="238"/>
      </rPr>
      <t xml:space="preserve">Odpiranje: </t>
    </r>
    <r>
      <rPr>
        <sz val="10"/>
        <color indexed="8"/>
        <rFont val="Arial Narrow"/>
        <family val="2"/>
        <charset val="238"/>
      </rPr>
      <t xml:space="preserve">odpiranje po shemi in tlorisni poziciji.              </t>
    </r>
    <r>
      <rPr>
        <i/>
        <sz val="10"/>
        <color indexed="8"/>
        <rFont val="Arial Narrow"/>
        <family val="2"/>
        <charset val="238"/>
      </rPr>
      <t xml:space="preserve">Okovje: </t>
    </r>
    <r>
      <rPr>
        <sz val="10"/>
        <color indexed="8"/>
        <rFont val="Arial Narrow"/>
        <family val="2"/>
        <charset val="238"/>
      </rPr>
      <t xml:space="preserve">visokokvalitetno, na podlagi vzorcev 1:1 potrdi naročnik in projektant; nasadila so trodimenzionalno nastavljiva; RF SAT kljuka s ključavnico. </t>
    </r>
  </si>
  <si>
    <t xml:space="preserve">OKNA; VRATA IN STEKLARSKA DELA </t>
  </si>
  <si>
    <t>SKUPAJ OKNA, VRATA IN STEKLARSKA DELA</t>
  </si>
  <si>
    <t xml:space="preserve">Okna, vrata in steklarska dela </t>
  </si>
  <si>
    <r>
      <t xml:space="preserve">Notranja enokrilna vrata POZ  V6p                                                                                                                                                                                                                                                                                         Z.M.: 100 x 205 cm, S.M.: 90 x 200 cm                                                       
</t>
    </r>
    <r>
      <rPr>
        <i/>
        <sz val="10"/>
        <color indexed="8"/>
        <rFont val="Arial Narrow"/>
        <family val="2"/>
        <charset val="238"/>
      </rPr>
      <t>Podboj:</t>
    </r>
    <r>
      <rPr>
        <sz val="10"/>
        <color indexed="8"/>
        <rFont val="Arial Narrow"/>
        <family val="2"/>
        <charset val="238"/>
      </rPr>
      <t xml:space="preserve"> leseni, suhomontažen s pripadajočim tesnilnim, nasadilnim in pritrdilnim materialom, tesnilo v podboju je silikonsko. Lesen okvir.                                                                                        Požarno odporna vrata EI60 s samozapiralom
</t>
    </r>
    <r>
      <rPr>
        <i/>
        <sz val="10"/>
        <color indexed="8"/>
        <rFont val="Arial Narrow"/>
        <family val="2"/>
        <charset val="238"/>
      </rPr>
      <t>Krilo:</t>
    </r>
    <r>
      <rPr>
        <sz val="10"/>
        <color indexed="8"/>
        <rFont val="Arial Narrow"/>
        <family val="2"/>
        <charset val="238"/>
      </rPr>
      <t xml:space="preserve"> leseno, polno, z izolacijskim polnilom.
</t>
    </r>
    <r>
      <rPr>
        <i/>
        <sz val="10"/>
        <color indexed="8"/>
        <rFont val="Arial Narrow"/>
        <family val="2"/>
        <charset val="238"/>
      </rPr>
      <t>Površinska obdelava:</t>
    </r>
    <r>
      <rPr>
        <sz val="10"/>
        <color indexed="8"/>
        <rFont val="Arial Narrow"/>
        <family val="2"/>
        <charset val="238"/>
      </rPr>
      <t xml:space="preserve"> barva podboja in krila svetla oziroma po izboru naročnika in projektanta.
</t>
    </r>
    <r>
      <rPr>
        <i/>
        <sz val="10"/>
        <color indexed="8"/>
        <rFont val="Arial Narrow"/>
        <family val="2"/>
        <charset val="238"/>
      </rPr>
      <t xml:space="preserve">Odpiranje: </t>
    </r>
    <r>
      <rPr>
        <sz val="10"/>
        <color indexed="8"/>
        <rFont val="Arial Narrow"/>
        <family val="2"/>
        <charset val="238"/>
      </rPr>
      <t xml:space="preserve">odpiranje po shemi in tlorisni poziciji.              </t>
    </r>
    <r>
      <rPr>
        <i/>
        <sz val="10"/>
        <color indexed="8"/>
        <rFont val="Arial Narrow"/>
        <family val="2"/>
        <charset val="238"/>
      </rPr>
      <t xml:space="preserve">Okovje: </t>
    </r>
    <r>
      <rPr>
        <sz val="10"/>
        <color indexed="8"/>
        <rFont val="Arial Narrow"/>
        <family val="2"/>
        <charset val="238"/>
      </rPr>
      <t>visokokvalitetno, na podlagi vzorcev 1:1 potrdi naročnik in projektant; nasadila so trodimenzionalno nastavljiva; RF SAT kljuka.z evakuacijsko ključavnico.</t>
    </r>
  </si>
  <si>
    <t>Demontaža stavbnega pohištva - oken, notranjih in vhodnih vrat z iznosom iz objekta na začasno deponijo ali na kamion.</t>
  </si>
  <si>
    <t>Odbijanje starih ometov sten z iznosom iz objekta na začasno deponijo ali na kamion.</t>
  </si>
  <si>
    <t xml:space="preserve">Izdelava /vrtanje/ prebojev v obstoječih kamnitih in opečnih stenah debeline do 90 cm - povezava plošč in nateznih vezi. </t>
  </si>
  <si>
    <t xml:space="preserve">                                                                       kom</t>
  </si>
  <si>
    <t>Izdelava opaža za preboje v medetažnih konstrukcijah v debelini do 20 cm preseka do 100 cm2/kos</t>
  </si>
  <si>
    <t xml:space="preserve">                           preseka do 600 cm2/ kos</t>
  </si>
  <si>
    <t>Rezanje, krivljenje, polaganje in vezanje srednje zahtevne rebraste armature S500B nad fi 12 mm</t>
  </si>
  <si>
    <t>Rezanje, krivljenje, polaganje in vezanje kovinskih protipotresnih vezi, skupaj z izdelavo utora, rezanjem navojev, maticami, podložkami, podložnimi ploščami in potrebno antikorozijsko zaščito</t>
  </si>
  <si>
    <t>Rezanje, krivljenje, polaganje in vezanje srednje zahtevne rebraste armature - mreže</t>
  </si>
  <si>
    <t>Izdelava nosilne podporne konstrukcije AB plošč  s podpiranjem do višine 4,0 m.</t>
  </si>
  <si>
    <t>Izdelava nosilne oporne konstrukcije nosilnih zidov na mestih rušenja  in dolbljenja zidov - izdelava prebojev in ležišč v nosilnih konstrukcijah.</t>
  </si>
  <si>
    <t xml:space="preserve">rušenje obstoječih dimnikov v kompletu - do plošče podstrešja, z iznosom iz objekta na začasno deponijo ali na kamion.. </t>
  </si>
  <si>
    <t>Izdelava mikroarmiranega estriha MB 20, debeline 8,0 cm; ob strani dilatirana z izolativnim trakom v debelini 0,5 cm in rezanimi dilatacijami po potrebi , položene na 8,0 cm zvočne izolacije iz stirodura.</t>
  </si>
  <si>
    <t>Izdelava mikroarmiranega estriha MB 20, debeline 5,0 cm; ob strani dilatirana z izolativnim trakom v debelini 0,5 cm in rezanimi dilatacijami po potrebi , položene na 5,0 cm zvočne izolacije iz kamene volne.</t>
  </si>
  <si>
    <t>Izdelava suhega estriha, debeline 2,5 cm, na 4,0 cm zvočne izolacije iz kamene volne TPST.</t>
  </si>
  <si>
    <t>STREŠNA KONSTRUKCIJA</t>
  </si>
  <si>
    <t>SKUPAJ STREŠNA KONSTRUKCIJA</t>
  </si>
  <si>
    <t>Nabava, izdelava, dobava in montaža lesenega ostrešja iz kvalitetnega smrekovega lesa II. Kval. Ostrešje je izdelano iz kapnih leg, sidranih na cca 1,50 m s sidrnimi vijaki premera 16 mm, izdelano v naklonu 23 stopinj.  Ostrešje je rezano ostrorobo, očiščeno vsega lubja in fungicidno zaščiteno. Dimenzije lesa so razvidne iz PZI projekta, poraba lesa je 0,05 m3/m2 po tlorisni projekciji.</t>
  </si>
  <si>
    <t>Letvanje strešine za pokrivanje z opečnim strešnikom - bobrovec s prečnimi letvami 4/5 cm, položenimi prečno na špirovce. V ceno je vključeno tudi polaganje Tyvec folije. Letve so fungicidno zaščitene.</t>
  </si>
  <si>
    <t>Dobava in montaža kosmatega opaža, pritrjenega na zgornjo stran špirovcev, skupaj s potrebno izravnavo in parno zaporo.</t>
  </si>
  <si>
    <t>Dobava in pokrivanje strehe z opečnim bobrovcem - engobiran. V ceno so zajeti vsi elementi in dodatki, ki so potrebni za garancijo in funkcionalnost, ki jo nudi proizvajalec: krajniki, polovice in ostali elementi, ki v spodaj nevedenih postavkah niso posebej navedeni. Kritina se polaga na že pripravljene letve.</t>
  </si>
  <si>
    <t>dodatek na rezanje strešnikov pri prebojih skozi streho (grebeni, odduhi, zračniki, strešna okna…)</t>
  </si>
  <si>
    <t xml:space="preserve">Izdelava deščičnega opaža z gradbenimi elementi za obbetoniranje temeljev po kampadah v dolžini cca 1.20 m in višini cca 50 cm, kompletno z vsem potrebnim opiranjem  ter razopaženjem - tudi točkovna temelja   </t>
  </si>
  <si>
    <t>Ojačitev obstoječega AB okvirja s karbonskimi lamelami in tkanino po postopku opisanem v tehničnem poročilu nosilnih konstrukcij</t>
  </si>
  <si>
    <t>Dobava in montaža tipskih barvnih kovinskih točkovnih snegolovov, položenih min 3 kom/m2, oziroma po navodilih proizvajalca kritine, v sivi barvi.</t>
  </si>
  <si>
    <t>Dobava in montaža tipske mrežice proti mrčesu položene v kapu, pred zračnim slojem strehe.</t>
  </si>
  <si>
    <t>izdelava, dobava in montaža alu kap in obrob na ventilacijskih odduhih na strehi, premera do 15 cm.</t>
  </si>
  <si>
    <t>izdelava, dobava in montaža alu kapne pločevine, razvite širine do 0,45 m</t>
  </si>
  <si>
    <t>Izdelava, dobava in montaža tipiziranih nerjavečih RF profilov (različni kotniki, profilirani trakovi), različnih dimenzij (do 40/40/2), opremljeni s sidri za vzidavo: za razne pripire, dilatacije, ležišča nosilcev in horizontalne robove.</t>
  </si>
  <si>
    <t>Izdelava, dobava in montaža raznih drobnih ključavničarskih izdelkov z 1x temeljnim premazom.</t>
  </si>
  <si>
    <t>Dobava kovinskih sider za lege iz navojnih palic fi 20 mm, dolžine 65 cm, podložke in dvojne matice</t>
  </si>
  <si>
    <r>
      <t xml:space="preserve">Notranja enokrilna vrata POZ  V3"                                                                                                                                                                                                                                                                                         Z.M.: 80 x 190 cm, S.M.: 70 x 185 cm
</t>
    </r>
    <r>
      <rPr>
        <i/>
        <sz val="10"/>
        <color indexed="8"/>
        <rFont val="Arial Narrow"/>
        <family val="2"/>
        <charset val="238"/>
      </rPr>
      <t>Podboj:</t>
    </r>
    <r>
      <rPr>
        <sz val="10"/>
        <color indexed="8"/>
        <rFont val="Arial Narrow"/>
        <family val="2"/>
        <charset val="238"/>
      </rPr>
      <t xml:space="preserve"> leseni, suhomontažen s pripadajočim tesnilnim, nasadilnim in pritrdilnim materialom, tesnilo v podboju je silikonsko.                                                                                         leseni okvir
</t>
    </r>
    <r>
      <rPr>
        <i/>
        <sz val="10"/>
        <color indexed="8"/>
        <rFont val="Arial Narrow"/>
        <family val="2"/>
        <charset val="238"/>
      </rPr>
      <t>Krilo:</t>
    </r>
    <r>
      <rPr>
        <sz val="10"/>
        <color indexed="8"/>
        <rFont val="Arial Narrow"/>
        <family val="2"/>
        <charset val="238"/>
      </rPr>
      <t xml:space="preserve"> leseno, polno, z izolacijskim polnilom.
</t>
    </r>
    <r>
      <rPr>
        <i/>
        <sz val="10"/>
        <color indexed="8"/>
        <rFont val="Arial Narrow"/>
        <family val="2"/>
        <charset val="238"/>
      </rPr>
      <t>Površinska obdelava:</t>
    </r>
    <r>
      <rPr>
        <sz val="10"/>
        <color indexed="8"/>
        <rFont val="Arial Narrow"/>
        <family val="2"/>
        <charset val="238"/>
      </rPr>
      <t xml:space="preserve"> barva podboja in krila svetla oziroma po izboru naročnika in projektanta.
</t>
    </r>
    <r>
      <rPr>
        <i/>
        <sz val="10"/>
        <color indexed="8"/>
        <rFont val="Arial Narrow"/>
        <family val="2"/>
        <charset val="238"/>
      </rPr>
      <t xml:space="preserve">Odpiranje: </t>
    </r>
    <r>
      <rPr>
        <sz val="10"/>
        <color indexed="8"/>
        <rFont val="Arial Narrow"/>
        <family val="2"/>
        <charset val="238"/>
      </rPr>
      <t xml:space="preserve">odpiranje po shemi in tlorisni poziciji.              </t>
    </r>
    <r>
      <rPr>
        <i/>
        <sz val="10"/>
        <color indexed="8"/>
        <rFont val="Arial Narrow"/>
        <family val="2"/>
        <charset val="238"/>
      </rPr>
      <t xml:space="preserve">Okovje: </t>
    </r>
    <r>
      <rPr>
        <sz val="10"/>
        <color indexed="8"/>
        <rFont val="Arial Narrow"/>
        <family val="2"/>
        <charset val="238"/>
      </rPr>
      <t>visokokvalitetno, na podlagi vzorcev 1:1 potrdi naročnik in projektant; nasadila so trodimenzionalno nastavljiva; RF SAT kljuka s ključavnico.
rf sat kljuka s ključavnico.</t>
    </r>
  </si>
  <si>
    <r>
      <t xml:space="preserve">Notranja enokrilna vrata POZ  V5                                                                                                                                                                                                                                                                                         Z.M.: 90 x 205 cm, S.M.: 80 x 200 cm
</t>
    </r>
    <r>
      <rPr>
        <i/>
        <sz val="10"/>
        <color indexed="8"/>
        <rFont val="Arial Narrow"/>
        <family val="2"/>
        <charset val="238"/>
      </rPr>
      <t>Podboj:</t>
    </r>
    <r>
      <rPr>
        <sz val="10"/>
        <color indexed="8"/>
        <rFont val="Arial Narrow"/>
        <family val="2"/>
        <charset val="238"/>
      </rPr>
      <t xml:space="preserve"> leseni, suhomontažen s pripadajočim tesnilnim, nasadilnim in pritrdilnim materialom, tesnilo v podboju je silikonsko.                                                                                         leseni okvir
</t>
    </r>
    <r>
      <rPr>
        <i/>
        <sz val="10"/>
        <color indexed="8"/>
        <rFont val="Arial Narrow"/>
        <family val="2"/>
        <charset val="238"/>
      </rPr>
      <t>Krilo:</t>
    </r>
    <r>
      <rPr>
        <sz val="10"/>
        <color indexed="8"/>
        <rFont val="Arial Narrow"/>
        <family val="2"/>
        <charset val="238"/>
      </rPr>
      <t xml:space="preserve"> leseno, polno, z izolacijskim polnilom.
</t>
    </r>
    <r>
      <rPr>
        <i/>
        <sz val="10"/>
        <color indexed="8"/>
        <rFont val="Arial Narrow"/>
        <family val="2"/>
        <charset val="238"/>
      </rPr>
      <t>Površinska obdelava:</t>
    </r>
    <r>
      <rPr>
        <sz val="10"/>
        <color indexed="8"/>
        <rFont val="Arial Narrow"/>
        <family val="2"/>
        <charset val="238"/>
      </rPr>
      <t xml:space="preserve"> barva podboja in krila svetla oziroma po izboru naročnika in projektanta.
</t>
    </r>
    <r>
      <rPr>
        <i/>
        <sz val="10"/>
        <color indexed="8"/>
        <rFont val="Arial Narrow"/>
        <family val="2"/>
        <charset val="238"/>
      </rPr>
      <t xml:space="preserve">Odpiranje: </t>
    </r>
    <r>
      <rPr>
        <sz val="10"/>
        <color indexed="8"/>
        <rFont val="Arial Narrow"/>
        <family val="2"/>
        <charset val="238"/>
      </rPr>
      <t xml:space="preserve">odpiranje po shemi in tlorisni poziciji.              </t>
    </r>
    <r>
      <rPr>
        <i/>
        <sz val="10"/>
        <color indexed="8"/>
        <rFont val="Arial Narrow"/>
        <family val="2"/>
        <charset val="238"/>
      </rPr>
      <t xml:space="preserve">Okovje: </t>
    </r>
    <r>
      <rPr>
        <sz val="10"/>
        <color indexed="8"/>
        <rFont val="Arial Narrow"/>
        <family val="2"/>
        <charset val="238"/>
      </rPr>
      <t>visokokvalitetno, na podlagi vzorcev 1:1 potrdi naročnik in projektant; nasadila so trodimenzionalno nastavljiva; RF SAT kljuka s ključavnico.
rf sat kljuka s ključavnico.</t>
    </r>
  </si>
  <si>
    <r>
      <t xml:space="preserve">Notranja enokrilna vrata POZ  V10a                                                                                                                                                                                                                                                                                         Z.M.: 90 x 205 cm, S.M.: 80 x 200 cm
</t>
    </r>
    <r>
      <rPr>
        <i/>
        <sz val="10"/>
        <color indexed="8"/>
        <rFont val="Arial Narrow"/>
        <family val="2"/>
        <charset val="238"/>
      </rPr>
      <t>Podboj:</t>
    </r>
    <r>
      <rPr>
        <sz val="10"/>
        <color indexed="8"/>
        <rFont val="Arial Narrow"/>
        <family val="2"/>
        <charset val="238"/>
      </rPr>
      <t xml:space="preserve"> leseni, suhomontažen s pripadajočim tesnilnim, nasadilnim in pritrdilnim materialom, tesnilo v podboju je silikonsko.                                                                                         leseni okvir
</t>
    </r>
    <r>
      <rPr>
        <i/>
        <sz val="10"/>
        <color indexed="8"/>
        <rFont val="Arial Narrow"/>
        <family val="2"/>
        <charset val="238"/>
      </rPr>
      <t>Krilo:</t>
    </r>
    <r>
      <rPr>
        <sz val="10"/>
        <color indexed="8"/>
        <rFont val="Arial Narrow"/>
        <family val="2"/>
        <charset val="238"/>
      </rPr>
      <t xml:space="preserve"> leseno, polno, z izolacijskim polnilom.
</t>
    </r>
    <r>
      <rPr>
        <i/>
        <sz val="10"/>
        <color indexed="8"/>
        <rFont val="Arial Narrow"/>
        <family val="2"/>
        <charset val="238"/>
      </rPr>
      <t>Površinska obdelava:</t>
    </r>
    <r>
      <rPr>
        <sz val="10"/>
        <color indexed="8"/>
        <rFont val="Arial Narrow"/>
        <family val="2"/>
        <charset val="238"/>
      </rPr>
      <t xml:space="preserve"> barva podboja in krila svetla oziroma po izboru naročnika in projektanta.
</t>
    </r>
    <r>
      <rPr>
        <i/>
        <sz val="10"/>
        <color indexed="8"/>
        <rFont val="Arial Narrow"/>
        <family val="2"/>
        <charset val="238"/>
      </rPr>
      <t xml:space="preserve">Odpiranje: </t>
    </r>
    <r>
      <rPr>
        <sz val="10"/>
        <color indexed="8"/>
        <rFont val="Arial Narrow"/>
        <family val="2"/>
        <charset val="238"/>
      </rPr>
      <t xml:space="preserve">odpiranje po shemi in tlorisni poziciji.              </t>
    </r>
    <r>
      <rPr>
        <i/>
        <sz val="10"/>
        <color indexed="8"/>
        <rFont val="Arial Narrow"/>
        <family val="2"/>
        <charset val="238"/>
      </rPr>
      <t xml:space="preserve">Okovje: </t>
    </r>
    <r>
      <rPr>
        <sz val="10"/>
        <color indexed="8"/>
        <rFont val="Arial Narrow"/>
        <family val="2"/>
        <charset val="238"/>
      </rPr>
      <t>visokokvalitetno, na podlagi vzorcev 1:1 potrdi naročnik in projektant; nasadila so trodimenzionalno nastavljiva; RF SAT kljuka s ključavnico.</t>
    </r>
  </si>
  <si>
    <t>18</t>
  </si>
  <si>
    <t>19</t>
  </si>
  <si>
    <r>
      <t xml:space="preserve">Notranja dvokrilna vrata POZ  V16P                                                                                                                                                                                                                                                                                         Z.M.: 190 x 220 cm, S.M.: 180 x 215 cm
</t>
    </r>
    <r>
      <rPr>
        <i/>
        <sz val="10"/>
        <color indexed="8"/>
        <rFont val="Arial Narrow"/>
        <family val="2"/>
        <charset val="238"/>
      </rPr>
      <t>Podboj:</t>
    </r>
    <r>
      <rPr>
        <sz val="10"/>
        <color indexed="8"/>
        <rFont val="Arial Narrow"/>
        <family val="2"/>
        <charset val="238"/>
      </rPr>
      <t xml:space="preserve"> leseni, suhomontažen s pripadajočim tesnilnim, nasadilnim in pritrdilnim materialom, tesnilo v podboju je silikonsko.                                                                                         leseni okvir - požarno odporna EI30
</t>
    </r>
    <r>
      <rPr>
        <i/>
        <sz val="10"/>
        <color indexed="8"/>
        <rFont val="Arial Narrow"/>
        <family val="2"/>
        <charset val="238"/>
      </rPr>
      <t>Krilo:</t>
    </r>
    <r>
      <rPr>
        <sz val="10"/>
        <color indexed="8"/>
        <rFont val="Arial Narrow"/>
        <family val="2"/>
        <charset val="238"/>
      </rPr>
      <t xml:space="preserve"> leseno, polno, z izolacijskim polnilom.
</t>
    </r>
    <r>
      <rPr>
        <i/>
        <sz val="10"/>
        <color indexed="8"/>
        <rFont val="Arial Narrow"/>
        <family val="2"/>
        <charset val="238"/>
      </rPr>
      <t>Površinska obdelava:</t>
    </r>
    <r>
      <rPr>
        <sz val="10"/>
        <color indexed="8"/>
        <rFont val="Arial Narrow"/>
        <family val="2"/>
        <charset val="238"/>
      </rPr>
      <t xml:space="preserve"> barva podboja in krila svetla oziroma po izboru naročnika in projektanta.
</t>
    </r>
    <r>
      <rPr>
        <i/>
        <sz val="10"/>
        <color indexed="8"/>
        <rFont val="Arial Narrow"/>
        <family val="2"/>
        <charset val="238"/>
      </rPr>
      <t xml:space="preserve">Odpiranje: </t>
    </r>
    <r>
      <rPr>
        <sz val="10"/>
        <color indexed="8"/>
        <rFont val="Arial Narrow"/>
        <family val="2"/>
        <charset val="238"/>
      </rPr>
      <t xml:space="preserve">odpiranje po shemi in tlorisni poziciji.              </t>
    </r>
    <r>
      <rPr>
        <i/>
        <sz val="10"/>
        <color indexed="8"/>
        <rFont val="Arial Narrow"/>
        <family val="2"/>
        <charset val="238"/>
      </rPr>
      <t xml:space="preserve">Okovje: </t>
    </r>
    <r>
      <rPr>
        <sz val="10"/>
        <color indexed="8"/>
        <rFont val="Arial Narrow"/>
        <family val="2"/>
        <charset val="238"/>
      </rPr>
      <t xml:space="preserve">visokokvalitetno, na podlagi vzorcev 1:1 potrdi naročnik in projektant; nasadila so trodimenzionalno nastavljiva; RF SAT kljuka s ključavnico. </t>
    </r>
  </si>
  <si>
    <r>
      <t xml:space="preserve">Enokrilno okno POZ O1; S.M: 50x100 cm;
lesen okenski okvir; finalno obdelana znotraj in zunaj v beli barvi, suhomontažen s pripadajočim tesnilnim, nasadilnim in pritrdilnim materialom, tesnilo v podboju je silikonsko.
</t>
    </r>
    <r>
      <rPr>
        <i/>
        <sz val="10"/>
        <color indexed="8"/>
        <rFont val="Arial Narrow"/>
        <family val="2"/>
        <charset val="238"/>
      </rPr>
      <t>Krilo:</t>
    </r>
    <r>
      <rPr>
        <sz val="10"/>
        <color indexed="8"/>
        <rFont val="Arial Narrow"/>
        <family val="2"/>
        <charset val="238"/>
      </rPr>
      <t xml:space="preserve"> leseno, s troslojno zasteklitvijo 4-14Ar-4-14Ar-VSG1 - protivlomno steklo.
</t>
    </r>
    <r>
      <rPr>
        <i/>
        <sz val="10"/>
        <color indexed="8"/>
        <rFont val="Arial Narrow"/>
        <family val="2"/>
        <charset val="238"/>
      </rPr>
      <t>Površinska obdelava:</t>
    </r>
    <r>
      <rPr>
        <sz val="10"/>
        <color indexed="8"/>
        <rFont val="Arial Narrow"/>
        <family val="2"/>
        <charset val="238"/>
      </rPr>
      <t xml:space="preserve"> barva krila znotraj bela, zunaj bela.
</t>
    </r>
    <r>
      <rPr>
        <i/>
        <sz val="10"/>
        <color indexed="8"/>
        <rFont val="Arial Narrow"/>
        <family val="2"/>
        <charset val="238"/>
      </rPr>
      <t>Odpiranje: okoli vertikalne in horizontalne osi (</t>
    </r>
    <r>
      <rPr>
        <sz val="10"/>
        <color indexed="8"/>
        <rFont val="Arial Narrow"/>
        <family val="2"/>
        <charset val="238"/>
      </rPr>
      <t xml:space="preserve">po shemi in tlorisni poziciji).                                                                                                                                                                         </t>
    </r>
    <r>
      <rPr>
        <i/>
        <sz val="10"/>
        <color indexed="8"/>
        <rFont val="Arial Narrow"/>
        <family val="2"/>
        <charset val="238"/>
      </rPr>
      <t xml:space="preserve">Police: </t>
    </r>
    <r>
      <rPr>
        <sz val="10"/>
        <color indexed="8"/>
        <rFont val="Arial Narrow"/>
        <family val="2"/>
        <charset val="238"/>
      </rPr>
      <t xml:space="preserve">zunaj - Alu barvana pločevina v beli barvi; znotraj -lesena v beli barvi plastificirana. 
</t>
    </r>
    <r>
      <rPr>
        <i/>
        <sz val="10"/>
        <color indexed="8"/>
        <rFont val="Arial Narrow"/>
        <family val="2"/>
        <charset val="238"/>
      </rPr>
      <t xml:space="preserve">Okovje: </t>
    </r>
    <r>
      <rPr>
        <sz val="10"/>
        <color indexed="8"/>
        <rFont val="Arial Narrow"/>
        <family val="2"/>
        <charset val="238"/>
      </rPr>
      <t xml:space="preserve">visokokvalitetno, na podlagi vzorcev 1:1 potrdi naročnik in projektant.                                                                                                                                                                                       
</t>
    </r>
  </si>
  <si>
    <r>
      <t xml:space="preserve">dvokrilno okno POZ O4; S.M: 110x60 cm;
lesen okenski okvir; finalno obdelana znotraj in zunaj v beli barvi, suhomontažen s pripadajočim tesnilnim, nasadilnim in pritrdilnim materialom, tesnilo v podboju je silikonsko.
</t>
    </r>
    <r>
      <rPr>
        <i/>
        <sz val="10"/>
        <color indexed="8"/>
        <rFont val="Arial Narrow"/>
        <family val="2"/>
        <charset val="238"/>
      </rPr>
      <t>Krilo:</t>
    </r>
    <r>
      <rPr>
        <sz val="10"/>
        <color indexed="8"/>
        <rFont val="Arial Narrow"/>
        <family val="2"/>
        <charset val="238"/>
      </rPr>
      <t xml:space="preserve"> leseno, s troslojno zasteklitvijo 4-14Ar-4-14Ar-VSG1 - protivlomno steklo.
</t>
    </r>
    <r>
      <rPr>
        <i/>
        <sz val="10"/>
        <color indexed="8"/>
        <rFont val="Arial Narrow"/>
        <family val="2"/>
        <charset val="238"/>
      </rPr>
      <t>Površinska obdelava:</t>
    </r>
    <r>
      <rPr>
        <sz val="10"/>
        <color indexed="8"/>
        <rFont val="Arial Narrow"/>
        <family val="2"/>
        <charset val="238"/>
      </rPr>
      <t xml:space="preserve"> barva krila znotraj bela, zunaj bela.
</t>
    </r>
    <r>
      <rPr>
        <i/>
        <sz val="10"/>
        <color indexed="8"/>
        <rFont val="Arial Narrow"/>
        <family val="2"/>
        <charset val="238"/>
      </rPr>
      <t>Odpiranje: okoli vertikalne in horizontalne osi (</t>
    </r>
    <r>
      <rPr>
        <sz val="10"/>
        <color indexed="8"/>
        <rFont val="Arial Narrow"/>
        <family val="2"/>
        <charset val="238"/>
      </rPr>
      <t xml:space="preserve">po shemi in tlorisni poziciji).                                                                                                                                                                         </t>
    </r>
    <r>
      <rPr>
        <i/>
        <sz val="10"/>
        <color indexed="8"/>
        <rFont val="Arial Narrow"/>
        <family val="2"/>
        <charset val="238"/>
      </rPr>
      <t xml:space="preserve">Police: </t>
    </r>
    <r>
      <rPr>
        <sz val="10"/>
        <color indexed="8"/>
        <rFont val="Arial Narrow"/>
        <family val="2"/>
        <charset val="238"/>
      </rPr>
      <t xml:space="preserve">zunaj - Alu barvana pločevina v beli barvi; znotraj -lesena v beli barvi plastificirana. 
</t>
    </r>
    <r>
      <rPr>
        <i/>
        <sz val="10"/>
        <color indexed="8"/>
        <rFont val="Arial Narrow"/>
        <family val="2"/>
        <charset val="238"/>
      </rPr>
      <t xml:space="preserve">Okovje: </t>
    </r>
    <r>
      <rPr>
        <sz val="10"/>
        <color indexed="8"/>
        <rFont val="Arial Narrow"/>
        <family val="2"/>
        <charset val="238"/>
      </rPr>
      <t xml:space="preserve">visokokvalitetno, na podlagi vzorcev 1:1 potrdi naročnik in projektant.                                                                                                                                                                                      </t>
    </r>
  </si>
  <si>
    <r>
      <t xml:space="preserve">enokrilno okno POZ O8; S.M: 50x90 cm;
lesen okenski okvir; finalno obdelana znotraj in zunaj v beli barvi, suhomontažen s pripadajočim tesnilnim, nasadilnim in pritrdilnim materialom, tesnilo v podboju je silikonsko.
</t>
    </r>
    <r>
      <rPr>
        <i/>
        <sz val="10"/>
        <color indexed="8"/>
        <rFont val="Arial Narrow"/>
        <family val="2"/>
        <charset val="238"/>
      </rPr>
      <t>Krilo:</t>
    </r>
    <r>
      <rPr>
        <sz val="10"/>
        <color indexed="8"/>
        <rFont val="Arial Narrow"/>
        <family val="2"/>
        <charset val="238"/>
      </rPr>
      <t xml:space="preserve"> leseno, s troslojno zasteklitvijo 4-14Ar-4-14Ar-4 mm.
</t>
    </r>
    <r>
      <rPr>
        <i/>
        <sz val="10"/>
        <color indexed="8"/>
        <rFont val="Arial Narrow"/>
        <family val="2"/>
        <charset val="238"/>
      </rPr>
      <t>Površinska obdelava:</t>
    </r>
    <r>
      <rPr>
        <sz val="10"/>
        <color indexed="8"/>
        <rFont val="Arial Narrow"/>
        <family val="2"/>
        <charset val="238"/>
      </rPr>
      <t xml:space="preserve"> barva krila znotraj bela, zunaj bela.
</t>
    </r>
    <r>
      <rPr>
        <i/>
        <sz val="10"/>
        <color indexed="8"/>
        <rFont val="Arial Narrow"/>
        <family val="2"/>
        <charset val="238"/>
      </rPr>
      <t>Odpiranje: okoli vertikalne in horizontalne osi (</t>
    </r>
    <r>
      <rPr>
        <sz val="10"/>
        <color indexed="8"/>
        <rFont val="Arial Narrow"/>
        <family val="2"/>
        <charset val="238"/>
      </rPr>
      <t xml:space="preserve">po shemi in tlorisni poziciji).                                                                                                                                                                         </t>
    </r>
    <r>
      <rPr>
        <i/>
        <sz val="10"/>
        <color indexed="8"/>
        <rFont val="Arial Narrow"/>
        <family val="2"/>
        <charset val="238"/>
      </rPr>
      <t xml:space="preserve">Police: </t>
    </r>
    <r>
      <rPr>
        <sz val="10"/>
        <color indexed="8"/>
        <rFont val="Arial Narrow"/>
        <family val="2"/>
        <charset val="238"/>
      </rPr>
      <t xml:space="preserve">zunaj - Alu barvana pločevina v beli barvi; znotraj -lesena v beli barvi plastificirana. 
</t>
    </r>
    <r>
      <rPr>
        <i/>
        <sz val="10"/>
        <color indexed="8"/>
        <rFont val="Arial Narrow"/>
        <family val="2"/>
        <charset val="238"/>
      </rPr>
      <t xml:space="preserve">Okovje: </t>
    </r>
    <r>
      <rPr>
        <sz val="10"/>
        <color indexed="8"/>
        <rFont val="Arial Narrow"/>
        <family val="2"/>
        <charset val="238"/>
      </rPr>
      <t xml:space="preserve">visokokvalitetno, na podlagi vzorcev 1:1 potrdi naročnik in projektant.                                                                                                                                                                                      </t>
    </r>
  </si>
  <si>
    <r>
      <t xml:space="preserve">enokrilno okno POZ O9; S.M: 50x100 cm;
lesen okenski okvir; finalno obdelana znotraj in zunaj v beli barvi, suhomontažen s pripadajočim tesnilnim, nasadilnim in pritrdilnim materialom, tesnilo v podboju je silikonsko.
</t>
    </r>
    <r>
      <rPr>
        <i/>
        <sz val="10"/>
        <color indexed="8"/>
        <rFont val="Arial Narrow"/>
        <family val="2"/>
        <charset val="238"/>
      </rPr>
      <t>Krilo:</t>
    </r>
    <r>
      <rPr>
        <sz val="10"/>
        <color indexed="8"/>
        <rFont val="Arial Narrow"/>
        <family val="2"/>
        <charset val="238"/>
      </rPr>
      <t xml:space="preserve"> leseno, s troslojno zasteklitvijo 4-14Ar-4-14Ar-4 mm.
</t>
    </r>
    <r>
      <rPr>
        <i/>
        <sz val="10"/>
        <color indexed="8"/>
        <rFont val="Arial Narrow"/>
        <family val="2"/>
        <charset val="238"/>
      </rPr>
      <t>Površinska obdelava:</t>
    </r>
    <r>
      <rPr>
        <sz val="10"/>
        <color indexed="8"/>
        <rFont val="Arial Narrow"/>
        <family val="2"/>
        <charset val="238"/>
      </rPr>
      <t xml:space="preserve"> barva krila znotraj bela, zunaj bela.
</t>
    </r>
    <r>
      <rPr>
        <i/>
        <sz val="10"/>
        <color indexed="8"/>
        <rFont val="Arial Narrow"/>
        <family val="2"/>
        <charset val="238"/>
      </rPr>
      <t>Odpiranje: okoli vertikalne in horizontalne osi (</t>
    </r>
    <r>
      <rPr>
        <sz val="10"/>
        <color indexed="8"/>
        <rFont val="Arial Narrow"/>
        <family val="2"/>
        <charset val="238"/>
      </rPr>
      <t xml:space="preserve">po shemi in tlorisni poziciji).                                                                                                                                                                         </t>
    </r>
    <r>
      <rPr>
        <i/>
        <sz val="10"/>
        <color indexed="8"/>
        <rFont val="Arial Narrow"/>
        <family val="2"/>
        <charset val="238"/>
      </rPr>
      <t xml:space="preserve">Police: </t>
    </r>
    <r>
      <rPr>
        <sz val="10"/>
        <color indexed="8"/>
        <rFont val="Arial Narrow"/>
        <family val="2"/>
        <charset val="238"/>
      </rPr>
      <t xml:space="preserve">zunaj - Alu barvana pločevina v beli barvi; znotraj -lesena v beli barvi plastificirana. 
</t>
    </r>
    <r>
      <rPr>
        <i/>
        <sz val="10"/>
        <color indexed="8"/>
        <rFont val="Arial Narrow"/>
        <family val="2"/>
        <charset val="238"/>
      </rPr>
      <t xml:space="preserve">Okovje: </t>
    </r>
    <r>
      <rPr>
        <sz val="10"/>
        <color indexed="8"/>
        <rFont val="Arial Narrow"/>
        <family val="2"/>
        <charset val="238"/>
      </rPr>
      <t xml:space="preserve">visokokvalitetno, na podlagi vzorcev 1:1 potrdi naročnik in projektant.                                                                                                                                                                                      </t>
    </r>
  </si>
  <si>
    <r>
      <t xml:space="preserve">dvokrilno okno POZ O10; S.M: 76x136 cm;
lesen okenski okvir; finalno obdelana znotraj in zunaj v beli barvi, suhomontažen s pripadajočim tesnilnim, nasadilnim in pritrdilnim materialom, tesnilo v podboju je silikonsko.
</t>
    </r>
    <r>
      <rPr>
        <i/>
        <sz val="10"/>
        <color indexed="8"/>
        <rFont val="Arial Narrow"/>
        <family val="2"/>
        <charset val="238"/>
      </rPr>
      <t>Krilo:</t>
    </r>
    <r>
      <rPr>
        <sz val="10"/>
        <color indexed="8"/>
        <rFont val="Arial Narrow"/>
        <family val="2"/>
        <charset val="238"/>
      </rPr>
      <t xml:space="preserve"> leseno, s troslojno zasteklitvijo 4-14Ar-4-14Ar-4 mm.
</t>
    </r>
    <r>
      <rPr>
        <i/>
        <sz val="10"/>
        <color indexed="8"/>
        <rFont val="Arial Narrow"/>
        <family val="2"/>
        <charset val="238"/>
      </rPr>
      <t>Površinska obdelava:</t>
    </r>
    <r>
      <rPr>
        <sz val="10"/>
        <color indexed="8"/>
        <rFont val="Arial Narrow"/>
        <family val="2"/>
        <charset val="238"/>
      </rPr>
      <t xml:space="preserve"> barva krila znotraj bela, zunaj bela.
</t>
    </r>
    <r>
      <rPr>
        <i/>
        <sz val="10"/>
        <color indexed="8"/>
        <rFont val="Arial Narrow"/>
        <family val="2"/>
        <charset val="238"/>
      </rPr>
      <t>Odpiranje: okoli vertikalne in horizontalne osi (</t>
    </r>
    <r>
      <rPr>
        <sz val="10"/>
        <color indexed="8"/>
        <rFont val="Arial Narrow"/>
        <family val="2"/>
        <charset val="238"/>
      </rPr>
      <t xml:space="preserve">po shemi in tlorisni poziciji).                                                                                                                                                                         </t>
    </r>
    <r>
      <rPr>
        <i/>
        <sz val="10"/>
        <color indexed="8"/>
        <rFont val="Arial Narrow"/>
        <family val="2"/>
        <charset val="238"/>
      </rPr>
      <t xml:space="preserve">Police: </t>
    </r>
    <r>
      <rPr>
        <sz val="10"/>
        <color indexed="8"/>
        <rFont val="Arial Narrow"/>
        <family val="2"/>
        <charset val="238"/>
      </rPr>
      <t xml:space="preserve">zunaj - Alu barvana pločevina v beli barvi; znotraj -lesena v beli barvi plastificirana. 
</t>
    </r>
    <r>
      <rPr>
        <i/>
        <sz val="10"/>
        <color indexed="8"/>
        <rFont val="Arial Narrow"/>
        <family val="2"/>
        <charset val="238"/>
      </rPr>
      <t xml:space="preserve">Okovje: </t>
    </r>
    <r>
      <rPr>
        <sz val="10"/>
        <color indexed="8"/>
        <rFont val="Arial Narrow"/>
        <family val="2"/>
        <charset val="238"/>
      </rPr>
      <t xml:space="preserve">visokokvalitetno, na podlagi vzorcev 1:1 potrdi naročnik in projektant.                                                                                                                                                                                      </t>
    </r>
  </si>
  <si>
    <r>
      <t xml:space="preserve">dvokrilno okno POZ O11; S.M: 70x130 cm;
lesen okenski okvir; finalno obdelana znotraj in zunaj v beli barvi, suhomontažen s pripadajočim tesnilnim, nasadilnim in pritrdilnim materialom, tesnilo v podboju je silikonsko.
</t>
    </r>
    <r>
      <rPr>
        <i/>
        <sz val="10"/>
        <color indexed="8"/>
        <rFont val="Arial Narrow"/>
        <family val="2"/>
        <charset val="238"/>
      </rPr>
      <t>Krilo:</t>
    </r>
    <r>
      <rPr>
        <sz val="10"/>
        <color indexed="8"/>
        <rFont val="Arial Narrow"/>
        <family val="2"/>
        <charset val="238"/>
      </rPr>
      <t xml:space="preserve"> leseno, s troslojno zasteklitvijo 4-14Ar-4-14Ar-4 mm.
</t>
    </r>
    <r>
      <rPr>
        <i/>
        <sz val="10"/>
        <color indexed="8"/>
        <rFont val="Arial Narrow"/>
        <family val="2"/>
        <charset val="238"/>
      </rPr>
      <t>Površinska obdelava:</t>
    </r>
    <r>
      <rPr>
        <sz val="10"/>
        <color indexed="8"/>
        <rFont val="Arial Narrow"/>
        <family val="2"/>
        <charset val="238"/>
      </rPr>
      <t xml:space="preserve"> barva krila znotraj bela, zunaj bela.
</t>
    </r>
    <r>
      <rPr>
        <i/>
        <sz val="10"/>
        <color indexed="8"/>
        <rFont val="Arial Narrow"/>
        <family val="2"/>
        <charset val="238"/>
      </rPr>
      <t>Odpiranje: okoli vertikalne in horizontalne osi (</t>
    </r>
    <r>
      <rPr>
        <sz val="10"/>
        <color indexed="8"/>
        <rFont val="Arial Narrow"/>
        <family val="2"/>
        <charset val="238"/>
      </rPr>
      <t xml:space="preserve">po shemi in tlorisni poziciji).                                                                                                                                                                         </t>
    </r>
    <r>
      <rPr>
        <i/>
        <sz val="10"/>
        <color indexed="8"/>
        <rFont val="Arial Narrow"/>
        <family val="2"/>
        <charset val="238"/>
      </rPr>
      <t xml:space="preserve">Police: </t>
    </r>
    <r>
      <rPr>
        <sz val="10"/>
        <color indexed="8"/>
        <rFont val="Arial Narrow"/>
        <family val="2"/>
        <charset val="238"/>
      </rPr>
      <t xml:space="preserve">zunaj - Alu barvana pločevina v beli barvi; znotraj -lesena v beli barvi plastificirana. 
</t>
    </r>
    <r>
      <rPr>
        <i/>
        <sz val="10"/>
        <color indexed="8"/>
        <rFont val="Arial Narrow"/>
        <family val="2"/>
        <charset val="238"/>
      </rPr>
      <t xml:space="preserve">Okovje: </t>
    </r>
    <r>
      <rPr>
        <sz val="10"/>
        <color indexed="8"/>
        <rFont val="Arial Narrow"/>
        <family val="2"/>
        <charset val="238"/>
      </rPr>
      <t xml:space="preserve">visokokvalitetno, na podlagi vzorcev 1:1 potrdi naročnik in projektant.                                                                                                                                                                                      </t>
    </r>
  </si>
  <si>
    <r>
      <t xml:space="preserve">okroglo okno POZ O13; S.M: fi 70 cm;
lesen okenski okvir; finalno obdelana znotraj in zunaj v beli barvi, suhomontažen s pripadajočim tesnilnim, nasadilnim in pritrdilnim materialom, tesnilo v podboju je silikonsko.
</t>
    </r>
    <r>
      <rPr>
        <i/>
        <sz val="10"/>
        <color indexed="8"/>
        <rFont val="Arial Narrow"/>
        <family val="2"/>
        <charset val="238"/>
      </rPr>
      <t>Krilo:</t>
    </r>
    <r>
      <rPr>
        <sz val="10"/>
        <color indexed="8"/>
        <rFont val="Arial Narrow"/>
        <family val="2"/>
        <charset val="238"/>
      </rPr>
      <t xml:space="preserve"> leseno, s troslojno zasteklitvijo 4-14Ar-4-14Ar-4 mm.
</t>
    </r>
    <r>
      <rPr>
        <i/>
        <sz val="10"/>
        <color indexed="8"/>
        <rFont val="Arial Narrow"/>
        <family val="2"/>
        <charset val="238"/>
      </rPr>
      <t>Površinska obdelava:</t>
    </r>
    <r>
      <rPr>
        <sz val="10"/>
        <color indexed="8"/>
        <rFont val="Arial Narrow"/>
        <family val="2"/>
        <charset val="238"/>
      </rPr>
      <t xml:space="preserve"> barva krila znotraj bela, zunaj bela.
</t>
    </r>
    <r>
      <rPr>
        <i/>
        <sz val="10"/>
        <color indexed="8"/>
        <rFont val="Arial Narrow"/>
        <family val="2"/>
        <charset val="238"/>
      </rPr>
      <t>Odpiranje: okoli vertikalne in horizontalne osi (</t>
    </r>
    <r>
      <rPr>
        <sz val="10"/>
        <color indexed="8"/>
        <rFont val="Arial Narrow"/>
        <family val="2"/>
        <charset val="238"/>
      </rPr>
      <t xml:space="preserve">po shemi in tlorisni poziciji).                                                                                                                                                                         </t>
    </r>
    <r>
      <rPr>
        <i/>
        <sz val="10"/>
        <color indexed="8"/>
        <rFont val="Arial Narrow"/>
        <family val="2"/>
        <charset val="238"/>
      </rPr>
      <t xml:space="preserve">Police: </t>
    </r>
    <r>
      <rPr>
        <sz val="10"/>
        <color indexed="8"/>
        <rFont val="Arial Narrow"/>
        <family val="2"/>
        <charset val="238"/>
      </rPr>
      <t xml:space="preserve">zunaj - Alu barvana pločevina v beli barvi; znotraj -je ni. 
</t>
    </r>
    <r>
      <rPr>
        <i/>
        <sz val="10"/>
        <color indexed="8"/>
        <rFont val="Arial Narrow"/>
        <family val="2"/>
        <charset val="238"/>
      </rPr>
      <t xml:space="preserve">Okovje: </t>
    </r>
    <r>
      <rPr>
        <sz val="10"/>
        <color indexed="8"/>
        <rFont val="Arial Narrow"/>
        <family val="2"/>
        <charset val="238"/>
      </rPr>
      <t xml:space="preserve">visokokvalitetno, na podlagi vzorcev 1:1 potrdi naročnik in projektant.                                                                                                                                                                                      </t>
    </r>
  </si>
  <si>
    <r>
      <t xml:space="preserve">dvokrilno okno POZ O16; S.M: 215x160 cm;
lesen okenski okvir; finalno obdelana znotraj in zunaj v beli barvi, suhomontažen s pripadajočim tesnilnim, nasadilnim in pritrdilnim materialom, tesnilo v podboju je silikonsko.
</t>
    </r>
    <r>
      <rPr>
        <i/>
        <sz val="10"/>
        <color indexed="8"/>
        <rFont val="Arial Narrow"/>
        <family val="2"/>
        <charset val="238"/>
      </rPr>
      <t>Krilo:</t>
    </r>
    <r>
      <rPr>
        <sz val="10"/>
        <color indexed="8"/>
        <rFont val="Arial Narrow"/>
        <family val="2"/>
        <charset val="238"/>
      </rPr>
      <t xml:space="preserve"> leseno, s troslojno zasteklitvijo 4-14Ar-4-14Ar-4 mm.
</t>
    </r>
    <r>
      <rPr>
        <i/>
        <sz val="10"/>
        <color indexed="8"/>
        <rFont val="Arial Narrow"/>
        <family val="2"/>
        <charset val="238"/>
      </rPr>
      <t>Površinska obdelava:</t>
    </r>
    <r>
      <rPr>
        <sz val="10"/>
        <color indexed="8"/>
        <rFont val="Arial Narrow"/>
        <family val="2"/>
        <charset val="238"/>
      </rPr>
      <t xml:space="preserve"> barva krila znotraj bela, zunaj bela.
</t>
    </r>
    <r>
      <rPr>
        <i/>
        <sz val="10"/>
        <color indexed="8"/>
        <rFont val="Arial Narrow"/>
        <family val="2"/>
        <charset val="238"/>
      </rPr>
      <t>Odpiranje: okoli vertikalne in horizontalne osi (</t>
    </r>
    <r>
      <rPr>
        <sz val="10"/>
        <color indexed="8"/>
        <rFont val="Arial Narrow"/>
        <family val="2"/>
        <charset val="238"/>
      </rPr>
      <t xml:space="preserve">po shemi in tlorisni poziciji).                                                                                                                                                                         </t>
    </r>
    <r>
      <rPr>
        <i/>
        <sz val="10"/>
        <color indexed="8"/>
        <rFont val="Arial Narrow"/>
        <family val="2"/>
        <charset val="238"/>
      </rPr>
      <t xml:space="preserve">Police: </t>
    </r>
    <r>
      <rPr>
        <sz val="10"/>
        <color indexed="8"/>
        <rFont val="Arial Narrow"/>
        <family val="2"/>
        <charset val="238"/>
      </rPr>
      <t xml:space="preserve">zunaj - Alu barvana pločevina v beli barvi; znotraj -lesena v beli barvi plastificirana+ zunanji screen rolo.
</t>
    </r>
    <r>
      <rPr>
        <i/>
        <sz val="10"/>
        <color indexed="8"/>
        <rFont val="Arial Narrow"/>
        <family val="2"/>
        <charset val="238"/>
      </rPr>
      <t xml:space="preserve">Okovje: </t>
    </r>
    <r>
      <rPr>
        <sz val="10"/>
        <color indexed="8"/>
        <rFont val="Arial Narrow"/>
        <family val="2"/>
        <charset val="238"/>
      </rPr>
      <t xml:space="preserve">visokokvalitetno, na podlagi vzorcev 1:1 potrdi naročnik in projektant.                                                                                                                                                                                      </t>
    </r>
  </si>
  <si>
    <r>
      <t xml:space="preserve">trokrilno okno POZ O15; S.M: 355x160 cm;
lesen okenski okvir; finalno obdelana znotraj in zunaj v beli barvi, suhomontažen s pripadajočim tesnilnim, nasadilnim in pritrdilnim materialom, tesnilo v podboju je silikonsko.
</t>
    </r>
    <r>
      <rPr>
        <i/>
        <sz val="10"/>
        <color indexed="8"/>
        <rFont val="Arial Narrow"/>
        <family val="2"/>
        <charset val="238"/>
      </rPr>
      <t>Krilo:</t>
    </r>
    <r>
      <rPr>
        <sz val="10"/>
        <color indexed="8"/>
        <rFont val="Arial Narrow"/>
        <family val="2"/>
        <charset val="238"/>
      </rPr>
      <t xml:space="preserve"> leseno, s troslojno zasteklitvijo 4-14Ar-4-14Ar-4 mm.
</t>
    </r>
    <r>
      <rPr>
        <i/>
        <sz val="10"/>
        <color indexed="8"/>
        <rFont val="Arial Narrow"/>
        <family val="2"/>
        <charset val="238"/>
      </rPr>
      <t>Površinska obdelava:</t>
    </r>
    <r>
      <rPr>
        <sz val="10"/>
        <color indexed="8"/>
        <rFont val="Arial Narrow"/>
        <family val="2"/>
        <charset val="238"/>
      </rPr>
      <t xml:space="preserve"> barva krila znotraj bela, zunaj bela.
</t>
    </r>
    <r>
      <rPr>
        <i/>
        <sz val="10"/>
        <color indexed="8"/>
        <rFont val="Arial Narrow"/>
        <family val="2"/>
        <charset val="238"/>
      </rPr>
      <t>Odpiranje: okoli vertikalne in horizontalne osi (</t>
    </r>
    <r>
      <rPr>
        <sz val="10"/>
        <color indexed="8"/>
        <rFont val="Arial Narrow"/>
        <family val="2"/>
        <charset val="238"/>
      </rPr>
      <t xml:space="preserve">po shemi in tlorisni poziciji).                                                                                                                                                                         </t>
    </r>
    <r>
      <rPr>
        <i/>
        <sz val="10"/>
        <color indexed="8"/>
        <rFont val="Arial Narrow"/>
        <family val="2"/>
        <charset val="238"/>
      </rPr>
      <t xml:space="preserve">Police: </t>
    </r>
    <r>
      <rPr>
        <sz val="10"/>
        <color indexed="8"/>
        <rFont val="Arial Narrow"/>
        <family val="2"/>
        <charset val="238"/>
      </rPr>
      <t xml:space="preserve">zunaj - Alu barvana pločevina v beli barvi; znotraj -lesena v beli barvi plastificirana. + zunanji screen rolo
</t>
    </r>
    <r>
      <rPr>
        <i/>
        <sz val="10"/>
        <color indexed="8"/>
        <rFont val="Arial Narrow"/>
        <family val="2"/>
        <charset val="238"/>
      </rPr>
      <t xml:space="preserve">Okovje: </t>
    </r>
    <r>
      <rPr>
        <sz val="10"/>
        <color indexed="8"/>
        <rFont val="Arial Narrow"/>
        <family val="2"/>
        <charset val="238"/>
      </rPr>
      <t xml:space="preserve">visokokvalitetno, na podlagi vzorcev 1:1 potrdi naročnik in projektant.                                                                                                                                                                                      </t>
    </r>
  </si>
  <si>
    <r>
      <t xml:space="preserve">trokrilno okno POZ O14; S.M: 355x160 cm;
lesen okenski okvir; finalno obdelana znotraj in zunaj v beli barvi, suhomontažen s pripadajočim tesnilnim, nasadilnim in pritrdilnim materialom, tesnilo v podboju je silikonsko.
</t>
    </r>
    <r>
      <rPr>
        <i/>
        <sz val="10"/>
        <color indexed="8"/>
        <rFont val="Arial Narrow"/>
        <family val="2"/>
        <charset val="238"/>
      </rPr>
      <t>Krilo:</t>
    </r>
    <r>
      <rPr>
        <sz val="10"/>
        <color indexed="8"/>
        <rFont val="Arial Narrow"/>
        <family val="2"/>
        <charset val="238"/>
      </rPr>
      <t xml:space="preserve"> leseno, s troslojno zasteklitvijo 4-14Ar-4-14Ar-4 mm.
</t>
    </r>
    <r>
      <rPr>
        <i/>
        <sz val="10"/>
        <color indexed="8"/>
        <rFont val="Arial Narrow"/>
        <family val="2"/>
        <charset val="238"/>
      </rPr>
      <t>Površinska obdelava:</t>
    </r>
    <r>
      <rPr>
        <sz val="10"/>
        <color indexed="8"/>
        <rFont val="Arial Narrow"/>
        <family val="2"/>
        <charset val="238"/>
      </rPr>
      <t xml:space="preserve"> barva krila znotraj bela, zunaj bela.
</t>
    </r>
    <r>
      <rPr>
        <i/>
        <sz val="10"/>
        <color indexed="8"/>
        <rFont val="Arial Narrow"/>
        <family val="2"/>
        <charset val="238"/>
      </rPr>
      <t>Odpiranje: okoli vertikalne in horizontalne osi (</t>
    </r>
    <r>
      <rPr>
        <sz val="10"/>
        <color indexed="8"/>
        <rFont val="Arial Narrow"/>
        <family val="2"/>
        <charset val="238"/>
      </rPr>
      <t xml:space="preserve">po shemi in tlorisni poziciji).                                                                                                                                                                         </t>
    </r>
    <r>
      <rPr>
        <i/>
        <sz val="10"/>
        <color indexed="8"/>
        <rFont val="Arial Narrow"/>
        <family val="2"/>
        <charset val="238"/>
      </rPr>
      <t xml:space="preserve">Police: </t>
    </r>
    <r>
      <rPr>
        <sz val="10"/>
        <color indexed="8"/>
        <rFont val="Arial Narrow"/>
        <family val="2"/>
        <charset val="238"/>
      </rPr>
      <t xml:space="preserve">zunaj - Alu barvana pločevina v beli barvi; znotraj -lesena v beli barvi plastificirana. + zunanji screen rolo
</t>
    </r>
    <r>
      <rPr>
        <i/>
        <sz val="10"/>
        <color indexed="8"/>
        <rFont val="Arial Narrow"/>
        <family val="2"/>
        <charset val="238"/>
      </rPr>
      <t xml:space="preserve">Okovje: </t>
    </r>
    <r>
      <rPr>
        <sz val="10"/>
        <color indexed="8"/>
        <rFont val="Arial Narrow"/>
        <family val="2"/>
        <charset val="238"/>
      </rPr>
      <t xml:space="preserve">visokokvalitetno, na podlagi vzorcev 1:1 potrdi naročnik in projektant.                                                                                                                                                                                      </t>
    </r>
  </si>
  <si>
    <r>
      <t xml:space="preserve">dvokrilno okno POZ O12; S.M: 83x110 cm;
lesen okenski okvir; finalno obdelana znotraj in zunaj v beli barvi, suhomontažen s pripadajočim tesnilnim, nasadilnim in pritrdilnim materialom, tesnilo v podboju je silikonsko.
</t>
    </r>
    <r>
      <rPr>
        <i/>
        <sz val="10"/>
        <color indexed="8"/>
        <rFont val="Arial Narrow"/>
        <family val="2"/>
        <charset val="238"/>
      </rPr>
      <t>Krilo:</t>
    </r>
    <r>
      <rPr>
        <sz val="10"/>
        <color indexed="8"/>
        <rFont val="Arial Narrow"/>
        <family val="2"/>
        <charset val="238"/>
      </rPr>
      <t xml:space="preserve"> leseno, s troslojno zasteklitvijo 4-14Ar-4-14Ar-4 mm.
</t>
    </r>
    <r>
      <rPr>
        <i/>
        <sz val="10"/>
        <color indexed="8"/>
        <rFont val="Arial Narrow"/>
        <family val="2"/>
        <charset val="238"/>
      </rPr>
      <t>Površinska obdelava:</t>
    </r>
    <r>
      <rPr>
        <sz val="10"/>
        <color indexed="8"/>
        <rFont val="Arial Narrow"/>
        <family val="2"/>
        <charset val="238"/>
      </rPr>
      <t xml:space="preserve"> barva krila znotraj bela, zunaj bela.
</t>
    </r>
    <r>
      <rPr>
        <i/>
        <sz val="10"/>
        <color indexed="8"/>
        <rFont val="Arial Narrow"/>
        <family val="2"/>
        <charset val="238"/>
      </rPr>
      <t>Odpiranje: okoli vertikalne in horizontalne osi (</t>
    </r>
    <r>
      <rPr>
        <sz val="10"/>
        <color indexed="8"/>
        <rFont val="Arial Narrow"/>
        <family val="2"/>
        <charset val="238"/>
      </rPr>
      <t xml:space="preserve">po shemi in tlorisni poziciji).                                                                                                                                                                         </t>
    </r>
    <r>
      <rPr>
        <i/>
        <sz val="10"/>
        <color indexed="8"/>
        <rFont val="Arial Narrow"/>
        <family val="2"/>
        <charset val="238"/>
      </rPr>
      <t xml:space="preserve">Police: </t>
    </r>
    <r>
      <rPr>
        <sz val="10"/>
        <color indexed="8"/>
        <rFont val="Arial Narrow"/>
        <family val="2"/>
        <charset val="238"/>
      </rPr>
      <t xml:space="preserve">zunaj - Alu barvana pločevina v beli barvi; znotraj -lesena v beli barvi plastificirana. + zunanji screen rolo
</t>
    </r>
    <r>
      <rPr>
        <i/>
        <sz val="10"/>
        <color indexed="8"/>
        <rFont val="Arial Narrow"/>
        <family val="2"/>
        <charset val="238"/>
      </rPr>
      <t xml:space="preserve">Okovje: </t>
    </r>
    <r>
      <rPr>
        <sz val="10"/>
        <color indexed="8"/>
        <rFont val="Arial Narrow"/>
        <family val="2"/>
        <charset val="238"/>
      </rPr>
      <t xml:space="preserve">visokokvalitetno, na podlagi vzorcev 1:1 potrdi naročnik in projektant.                                                                                                                                                                                      </t>
    </r>
  </si>
  <si>
    <r>
      <t xml:space="preserve">dvokrilno okno POZ O7; S.M: 117x80 cm;
lesen okenski okvir; finalno obdelana znotraj in zunaj v beli barvi, suhomontažen s pripadajočim tesnilnim, nasadilnim in pritrdilnim materialom, tesnilo v podboju je silikonsko.
</t>
    </r>
    <r>
      <rPr>
        <i/>
        <sz val="10"/>
        <color indexed="8"/>
        <rFont val="Arial Narrow"/>
        <family val="2"/>
        <charset val="238"/>
      </rPr>
      <t>Krilo:</t>
    </r>
    <r>
      <rPr>
        <sz val="10"/>
        <color indexed="8"/>
        <rFont val="Arial Narrow"/>
        <family val="2"/>
        <charset val="238"/>
      </rPr>
      <t xml:space="preserve"> leseno, s troslojno zasteklitvijo 4-14Ar-4-14Ar-4 mm.
</t>
    </r>
    <r>
      <rPr>
        <i/>
        <sz val="10"/>
        <color indexed="8"/>
        <rFont val="Arial Narrow"/>
        <family val="2"/>
        <charset val="238"/>
      </rPr>
      <t>Površinska obdelava:</t>
    </r>
    <r>
      <rPr>
        <sz val="10"/>
        <color indexed="8"/>
        <rFont val="Arial Narrow"/>
        <family val="2"/>
        <charset val="238"/>
      </rPr>
      <t xml:space="preserve"> barva krila znotraj bela, zunaj bela.
</t>
    </r>
    <r>
      <rPr>
        <i/>
        <sz val="10"/>
        <color indexed="8"/>
        <rFont val="Arial Narrow"/>
        <family val="2"/>
        <charset val="238"/>
      </rPr>
      <t>Odpiranje: okoli vertikalne in horizontalne osi (</t>
    </r>
    <r>
      <rPr>
        <sz val="10"/>
        <color indexed="8"/>
        <rFont val="Arial Narrow"/>
        <family val="2"/>
        <charset val="238"/>
      </rPr>
      <t xml:space="preserve">po shemi in tlorisni poziciji).                                                                                                                                                                         </t>
    </r>
    <r>
      <rPr>
        <i/>
        <sz val="10"/>
        <color indexed="8"/>
        <rFont val="Arial Narrow"/>
        <family val="2"/>
        <charset val="238"/>
      </rPr>
      <t xml:space="preserve">Police: </t>
    </r>
    <r>
      <rPr>
        <sz val="10"/>
        <color indexed="8"/>
        <rFont val="Arial Narrow"/>
        <family val="2"/>
        <charset val="238"/>
      </rPr>
      <t xml:space="preserve">zunaj - Alu barvana pločevina v beli barvi; znotraj -lesena v beli barvi plastificirana. + zunanji screen rolo
</t>
    </r>
    <r>
      <rPr>
        <i/>
        <sz val="10"/>
        <color indexed="8"/>
        <rFont val="Arial Narrow"/>
        <family val="2"/>
        <charset val="238"/>
      </rPr>
      <t xml:space="preserve">Okovje: </t>
    </r>
    <r>
      <rPr>
        <sz val="10"/>
        <color indexed="8"/>
        <rFont val="Arial Narrow"/>
        <family val="2"/>
        <charset val="238"/>
      </rPr>
      <t xml:space="preserve">visokokvalitetno, na podlagi vzorcev 1:1 potrdi naročnik in projektant.                                                                                                                                                                                      </t>
    </r>
  </si>
  <si>
    <r>
      <t xml:space="preserve">dvokrilno okno POZ O6; S.M: 117x144 cm;
lesen okenski okvir; finalno obdelana znotraj in zunaj v beli barvi, suhomontažen s pripadajočim tesnilnim, nasadilnim in pritrdilnim materialom, tesnilo v podboju je silikonsko.
</t>
    </r>
    <r>
      <rPr>
        <i/>
        <sz val="10"/>
        <color indexed="8"/>
        <rFont val="Arial Narrow"/>
        <family val="2"/>
        <charset val="238"/>
      </rPr>
      <t>Krilo:</t>
    </r>
    <r>
      <rPr>
        <sz val="10"/>
        <color indexed="8"/>
        <rFont val="Arial Narrow"/>
        <family val="2"/>
        <charset val="238"/>
      </rPr>
      <t xml:space="preserve"> leseno, s troslojno zasteklitvijo 4-14Ar-4-14Ar-4 mm.
</t>
    </r>
    <r>
      <rPr>
        <i/>
        <sz val="10"/>
        <color indexed="8"/>
        <rFont val="Arial Narrow"/>
        <family val="2"/>
        <charset val="238"/>
      </rPr>
      <t>Površinska obdelava:</t>
    </r>
    <r>
      <rPr>
        <sz val="10"/>
        <color indexed="8"/>
        <rFont val="Arial Narrow"/>
        <family val="2"/>
        <charset val="238"/>
      </rPr>
      <t xml:space="preserve"> barva krila znotraj bela, zunaj bela.
</t>
    </r>
    <r>
      <rPr>
        <i/>
        <sz val="10"/>
        <color indexed="8"/>
        <rFont val="Arial Narrow"/>
        <family val="2"/>
        <charset val="238"/>
      </rPr>
      <t>Odpiranje: okoli vertikalne in horizontalne osi (</t>
    </r>
    <r>
      <rPr>
        <sz val="10"/>
        <color indexed="8"/>
        <rFont val="Arial Narrow"/>
        <family val="2"/>
        <charset val="238"/>
      </rPr>
      <t xml:space="preserve">po shemi in tlorisni poziciji).                                                                                                                                                                         </t>
    </r>
    <r>
      <rPr>
        <i/>
        <sz val="10"/>
        <color indexed="8"/>
        <rFont val="Arial Narrow"/>
        <family val="2"/>
        <charset val="238"/>
      </rPr>
      <t xml:space="preserve">Police: </t>
    </r>
    <r>
      <rPr>
        <sz val="10"/>
        <color indexed="8"/>
        <rFont val="Arial Narrow"/>
        <family val="2"/>
        <charset val="238"/>
      </rPr>
      <t xml:space="preserve">zunaj - Alu barvana pločevina v beli barvi; znotraj -lesena v beli barvi plastificirana. + zunanji screen rolo
</t>
    </r>
    <r>
      <rPr>
        <i/>
        <sz val="10"/>
        <color indexed="8"/>
        <rFont val="Arial Narrow"/>
        <family val="2"/>
        <charset val="238"/>
      </rPr>
      <t xml:space="preserve">Okovje: </t>
    </r>
    <r>
      <rPr>
        <sz val="10"/>
        <color indexed="8"/>
        <rFont val="Arial Narrow"/>
        <family val="2"/>
        <charset val="238"/>
      </rPr>
      <t xml:space="preserve">visokokvalitetno, na podlagi vzorcev 1:1 potrdi naročnik in projektant.                                                                                                                                                                                      </t>
    </r>
  </si>
  <si>
    <r>
      <t xml:space="preserve">dvokrilno okno POZ O5; S.M: 117x178 cm;
lesen okenski okvir; finalno obdelana znotraj in zunaj v beli barvi, suhomontažen s pripadajočim tesnilnim, nasadilnim in pritrdilnim materialom, tesnilo v podboju je silikonsko.
</t>
    </r>
    <r>
      <rPr>
        <i/>
        <sz val="10"/>
        <color indexed="8"/>
        <rFont val="Arial Narrow"/>
        <family val="2"/>
        <charset val="238"/>
      </rPr>
      <t>Krilo:</t>
    </r>
    <r>
      <rPr>
        <sz val="10"/>
        <color indexed="8"/>
        <rFont val="Arial Narrow"/>
        <family val="2"/>
        <charset val="238"/>
      </rPr>
      <t xml:space="preserve"> leseno, s troslojno zasteklitvijo 4-14Ar-4-14Ar-4 mm.
</t>
    </r>
    <r>
      <rPr>
        <i/>
        <sz val="10"/>
        <color indexed="8"/>
        <rFont val="Arial Narrow"/>
        <family val="2"/>
        <charset val="238"/>
      </rPr>
      <t>Površinska obdelava:</t>
    </r>
    <r>
      <rPr>
        <sz val="10"/>
        <color indexed="8"/>
        <rFont val="Arial Narrow"/>
        <family val="2"/>
        <charset val="238"/>
      </rPr>
      <t xml:space="preserve"> barva krila znotraj bela, zunaj bela.
</t>
    </r>
    <r>
      <rPr>
        <i/>
        <sz val="10"/>
        <color indexed="8"/>
        <rFont val="Arial Narrow"/>
        <family val="2"/>
        <charset val="238"/>
      </rPr>
      <t>Odpiranje: okoli vertikalne in horizontalne osi (</t>
    </r>
    <r>
      <rPr>
        <sz val="10"/>
        <color indexed="8"/>
        <rFont val="Arial Narrow"/>
        <family val="2"/>
        <charset val="238"/>
      </rPr>
      <t xml:space="preserve">po shemi in tlorisni poziciji).                                                                                                                                                                         </t>
    </r>
    <r>
      <rPr>
        <i/>
        <sz val="10"/>
        <color indexed="8"/>
        <rFont val="Arial Narrow"/>
        <family val="2"/>
        <charset val="238"/>
      </rPr>
      <t xml:space="preserve">Police: </t>
    </r>
    <r>
      <rPr>
        <sz val="10"/>
        <color indexed="8"/>
        <rFont val="Arial Narrow"/>
        <family val="2"/>
        <charset val="238"/>
      </rPr>
      <t xml:space="preserve">zunaj - Alu barvana pločevina v beli barvi; znotraj -lesena v beli barvi plastificirana. + zunanji screen rolo
</t>
    </r>
    <r>
      <rPr>
        <i/>
        <sz val="10"/>
        <color indexed="8"/>
        <rFont val="Arial Narrow"/>
        <family val="2"/>
        <charset val="238"/>
      </rPr>
      <t xml:space="preserve">Okovje: </t>
    </r>
    <r>
      <rPr>
        <sz val="10"/>
        <color indexed="8"/>
        <rFont val="Arial Narrow"/>
        <family val="2"/>
        <charset val="238"/>
      </rPr>
      <t xml:space="preserve">visokokvalitetno, na podlagi vzorcev 1:1 potrdi naročnik in projektant.                                                                                                                                                                                      </t>
    </r>
  </si>
  <si>
    <r>
      <t xml:space="preserve">Enokrilno okno POZ O3; S.M: 95x120 cm;
lesen okenski okvir; finalno obdelana znotraj in zunaj v beli barvi, suhomontažen s pripadajočim tesnilnim, nasadilnim in pritrdilnim materialom, tesnilo v podboju je silikonsko.
</t>
    </r>
    <r>
      <rPr>
        <i/>
        <sz val="10"/>
        <color indexed="8"/>
        <rFont val="Arial Narrow"/>
        <family val="2"/>
        <charset val="238"/>
      </rPr>
      <t>Krilo:</t>
    </r>
    <r>
      <rPr>
        <sz val="10"/>
        <color indexed="8"/>
        <rFont val="Arial Narrow"/>
        <family val="2"/>
        <charset val="238"/>
      </rPr>
      <t xml:space="preserve"> leseno, s troslojno zasteklitvijo 4-14Ar-4-14Ar-VSG1 - protivlomno steklo.
</t>
    </r>
    <r>
      <rPr>
        <i/>
        <sz val="10"/>
        <color indexed="8"/>
        <rFont val="Arial Narrow"/>
        <family val="2"/>
        <charset val="238"/>
      </rPr>
      <t>Površinska obdelava:</t>
    </r>
    <r>
      <rPr>
        <sz val="10"/>
        <color indexed="8"/>
        <rFont val="Arial Narrow"/>
        <family val="2"/>
        <charset val="238"/>
      </rPr>
      <t xml:space="preserve"> barva krila znotraj bela, zunaj bela.
</t>
    </r>
    <r>
      <rPr>
        <i/>
        <sz val="10"/>
        <color indexed="8"/>
        <rFont val="Arial Narrow"/>
        <family val="2"/>
        <charset val="238"/>
      </rPr>
      <t>Odpiranje: okoli vertikalne in horizontalne osi (</t>
    </r>
    <r>
      <rPr>
        <sz val="10"/>
        <color indexed="8"/>
        <rFont val="Arial Narrow"/>
        <family val="2"/>
        <charset val="238"/>
      </rPr>
      <t xml:space="preserve">po shemi in tlorisni poziciji).                                                                                                                                                                         </t>
    </r>
    <r>
      <rPr>
        <i/>
        <sz val="10"/>
        <color indexed="8"/>
        <rFont val="Arial Narrow"/>
        <family val="2"/>
        <charset val="238"/>
      </rPr>
      <t xml:space="preserve">Police: </t>
    </r>
    <r>
      <rPr>
        <sz val="10"/>
        <color indexed="8"/>
        <rFont val="Arial Narrow"/>
        <family val="2"/>
        <charset val="238"/>
      </rPr>
      <t xml:space="preserve">zunaj - Alu barvana pločevina v beli barvi; znotraj -lesena v beli barvi plastificirana. + zunanji screen rolo
</t>
    </r>
    <r>
      <rPr>
        <i/>
        <sz val="10"/>
        <color indexed="8"/>
        <rFont val="Arial Narrow"/>
        <family val="2"/>
        <charset val="238"/>
      </rPr>
      <t xml:space="preserve">Okovje: </t>
    </r>
    <r>
      <rPr>
        <sz val="10"/>
        <color indexed="8"/>
        <rFont val="Arial Narrow"/>
        <family val="2"/>
        <charset val="238"/>
      </rPr>
      <t xml:space="preserve">visokokvalitetno, na podlagi vzorcev 1:1 potrdi naročnik in projektant.                                                                                                                                                                                      </t>
    </r>
  </si>
  <si>
    <r>
      <t xml:space="preserve">dvokrilno okno POZ O2; S.M: 104x132 cm;
lesen okenski okvir; finalno obdelana znotraj in zunaj v beli barvi, suhomontažen s pripadajočim tesnilnim, nasadilnim in pritrdilnim materialom, tesnilo v podboju je silikonsko.
</t>
    </r>
    <r>
      <rPr>
        <i/>
        <sz val="10"/>
        <color indexed="8"/>
        <rFont val="Arial Narrow"/>
        <family val="2"/>
        <charset val="238"/>
      </rPr>
      <t>Krilo:</t>
    </r>
    <r>
      <rPr>
        <sz val="10"/>
        <color indexed="8"/>
        <rFont val="Arial Narrow"/>
        <family val="2"/>
        <charset val="238"/>
      </rPr>
      <t xml:space="preserve"> leseno, s troslojno zasteklitvijo 4-14Ar-4-14Ar-VSG1 - protivlomno steklo.
</t>
    </r>
    <r>
      <rPr>
        <i/>
        <sz val="10"/>
        <color indexed="8"/>
        <rFont val="Arial Narrow"/>
        <family val="2"/>
        <charset val="238"/>
      </rPr>
      <t>Površinska obdelava:</t>
    </r>
    <r>
      <rPr>
        <sz val="10"/>
        <color indexed="8"/>
        <rFont val="Arial Narrow"/>
        <family val="2"/>
        <charset val="238"/>
      </rPr>
      <t xml:space="preserve"> barva krila znotraj bela, zunaj bela.
</t>
    </r>
    <r>
      <rPr>
        <i/>
        <sz val="10"/>
        <color indexed="8"/>
        <rFont val="Arial Narrow"/>
        <family val="2"/>
        <charset val="238"/>
      </rPr>
      <t>Odpiranje: okoli vertikalne in horizontalne osi (</t>
    </r>
    <r>
      <rPr>
        <sz val="10"/>
        <color indexed="8"/>
        <rFont val="Arial Narrow"/>
        <family val="2"/>
        <charset val="238"/>
      </rPr>
      <t xml:space="preserve">po shemi in tlorisni poziciji).                                                                                                                                                                         </t>
    </r>
    <r>
      <rPr>
        <i/>
        <sz val="10"/>
        <color indexed="8"/>
        <rFont val="Arial Narrow"/>
        <family val="2"/>
        <charset val="238"/>
      </rPr>
      <t xml:space="preserve">Police: </t>
    </r>
    <r>
      <rPr>
        <sz val="10"/>
        <color indexed="8"/>
        <rFont val="Arial Narrow"/>
        <family val="2"/>
        <charset val="238"/>
      </rPr>
      <t xml:space="preserve">zunaj - Alu barvana pločevina v beli barvi; znotraj -lesena v beli barvi plastificirana. + zunanji screen rolo
</t>
    </r>
    <r>
      <rPr>
        <i/>
        <sz val="10"/>
        <color indexed="8"/>
        <rFont val="Arial Narrow"/>
        <family val="2"/>
        <charset val="238"/>
      </rPr>
      <t xml:space="preserve">Okovje: </t>
    </r>
    <r>
      <rPr>
        <sz val="10"/>
        <color indexed="8"/>
        <rFont val="Arial Narrow"/>
        <family val="2"/>
        <charset val="238"/>
      </rPr>
      <t xml:space="preserve">visokokvalitetno, na podlagi vzorcev 1:1 potrdi naročnik in projektant.                                                                                                                                                                                      </t>
    </r>
  </si>
  <si>
    <r>
      <t xml:space="preserve">steklena notranja požarna stena POZ SS1p;                                   Z.M.:168x294 cm, S.M: 100x220 cm;
ALU okvir; finalno obdelana znotrajj v barvi RAL 9006, suhomontažen s pripadajočim tesnilnim, nasadilnim in pritrdilnim materialom, tesnilo v podboju je silikonsko.
</t>
    </r>
    <r>
      <rPr>
        <i/>
        <sz val="10"/>
        <color indexed="8"/>
        <rFont val="Arial Narrow"/>
        <family val="2"/>
        <charset val="238"/>
      </rPr>
      <t>Krilo:</t>
    </r>
    <r>
      <rPr>
        <sz val="10"/>
        <color indexed="8"/>
        <rFont val="Arial Narrow"/>
        <family val="2"/>
        <charset val="238"/>
      </rPr>
      <t xml:space="preserve"> ALu z varnostnim kaljenim lepljenim steklom.
</t>
    </r>
    <r>
      <rPr>
        <i/>
        <sz val="10"/>
        <color indexed="8"/>
        <rFont val="Arial Narrow"/>
        <family val="2"/>
        <charset val="238"/>
      </rPr>
      <t>Površinska obdelava:</t>
    </r>
    <r>
      <rPr>
        <sz val="10"/>
        <color indexed="8"/>
        <rFont val="Arial Narrow"/>
        <family val="2"/>
        <charset val="238"/>
      </rPr>
      <t xml:space="preserve"> barva krila RAL 9006.
Požarna odpornost E30 s samozapiralom
</t>
    </r>
    <r>
      <rPr>
        <i/>
        <sz val="10"/>
        <color indexed="8"/>
        <rFont val="Arial Narrow"/>
        <family val="2"/>
        <charset val="238"/>
      </rPr>
      <t xml:space="preserve">Okovje: </t>
    </r>
    <r>
      <rPr>
        <sz val="10"/>
        <color indexed="8"/>
        <rFont val="Arial Narrow"/>
        <family val="2"/>
        <charset val="238"/>
      </rPr>
      <t xml:space="preserve">visokokvalitetno, na podlagi vzorcev 1:1 potrdi naročnik in projektant.                                                                                                                                                                                        
</t>
    </r>
  </si>
  <si>
    <r>
      <t xml:space="preserve">steklena notranja požarna stena POZ SS2p;                                   Z.M.:175x327 cm, S.M: 100x220 cm;
ALU okvir; finalno obdelana znotrajj v barvi RAL 9006, suhomontažen s pripadajočim tesnilnim, nasadilnim in pritrdilnim materialom, tesnilo v podboju je silikonsko.
</t>
    </r>
    <r>
      <rPr>
        <i/>
        <sz val="10"/>
        <color indexed="8"/>
        <rFont val="Arial Narrow"/>
        <family val="2"/>
        <charset val="238"/>
      </rPr>
      <t>Krilo:</t>
    </r>
    <r>
      <rPr>
        <sz val="10"/>
        <color indexed="8"/>
        <rFont val="Arial Narrow"/>
        <family val="2"/>
        <charset val="238"/>
      </rPr>
      <t xml:space="preserve"> ALu z varnostnim kaljenim lepljenim steklom.
</t>
    </r>
    <r>
      <rPr>
        <i/>
        <sz val="10"/>
        <color indexed="8"/>
        <rFont val="Arial Narrow"/>
        <family val="2"/>
        <charset val="238"/>
      </rPr>
      <t>Površinska obdelava:</t>
    </r>
    <r>
      <rPr>
        <sz val="10"/>
        <color indexed="8"/>
        <rFont val="Arial Narrow"/>
        <family val="2"/>
        <charset val="238"/>
      </rPr>
      <t xml:space="preserve"> barva krila RAL 9006.
Požarna odpornost E30 s samozapiralom
</t>
    </r>
    <r>
      <rPr>
        <i/>
        <sz val="10"/>
        <color indexed="8"/>
        <rFont val="Arial Narrow"/>
        <family val="2"/>
        <charset val="238"/>
      </rPr>
      <t xml:space="preserve">Okovje: </t>
    </r>
    <r>
      <rPr>
        <sz val="10"/>
        <color indexed="8"/>
        <rFont val="Arial Narrow"/>
        <family val="2"/>
        <charset val="238"/>
      </rPr>
      <t xml:space="preserve">visokokvalitetno, na podlagi vzorcev 1:1 potrdi naročnik in projektant.                                                                                                                                                                                        
</t>
    </r>
  </si>
  <si>
    <r>
      <t xml:space="preserve">steklena notranja stena POZ SS3;                                        Z.M.:194x327  cm, S.M: 90x220 cm;
ALU okvir; finalno obdelana znotrajj v barvi RAL 9006, suhomontažen s pripadajočim tesnilnim, nasadilnim in pritrdilnim materialom, tesnilo v podboju je silikonsko.
</t>
    </r>
    <r>
      <rPr>
        <i/>
        <sz val="10"/>
        <color indexed="8"/>
        <rFont val="Arial Narrow"/>
        <family val="2"/>
        <charset val="238"/>
      </rPr>
      <t>Krilo:</t>
    </r>
    <r>
      <rPr>
        <sz val="10"/>
        <color indexed="8"/>
        <rFont val="Arial Narrow"/>
        <family val="2"/>
        <charset val="238"/>
      </rPr>
      <t xml:space="preserve"> ALu z varnostnim kaljenim lepljenim steklom.
</t>
    </r>
    <r>
      <rPr>
        <i/>
        <sz val="10"/>
        <color indexed="8"/>
        <rFont val="Arial Narrow"/>
        <family val="2"/>
        <charset val="238"/>
      </rPr>
      <t>Površinska obdelava:</t>
    </r>
    <r>
      <rPr>
        <sz val="10"/>
        <color indexed="8"/>
        <rFont val="Arial Narrow"/>
        <family val="2"/>
        <charset val="238"/>
      </rPr>
      <t xml:space="preserve"> barva krila RAL 9006.
</t>
    </r>
    <r>
      <rPr>
        <i/>
        <sz val="10"/>
        <color indexed="8"/>
        <rFont val="Arial Narrow"/>
        <family val="2"/>
        <charset val="238"/>
      </rPr>
      <t xml:space="preserve">Okovje: </t>
    </r>
    <r>
      <rPr>
        <sz val="10"/>
        <color indexed="8"/>
        <rFont val="Arial Narrow"/>
        <family val="2"/>
        <charset val="238"/>
      </rPr>
      <t xml:space="preserve">visokokvalitetno, na podlagi vzorcev 1:1 potrdi naročnik in projektant.                                                                                                                                                                                        
</t>
    </r>
  </si>
  <si>
    <r>
      <t xml:space="preserve">steklena notranja stena POZ SS6;                                        Z.M.:274x299  cm, S.M: 200x220 cm;
ALU okvir; finalno obdelana znotrajj v barvi RAL 9006, suhomontažen s pripadajočim tesnilnim, nasadilnim in pritrdilnim materialom, tesnilo v podboju je silikonsko.
</t>
    </r>
    <r>
      <rPr>
        <i/>
        <sz val="10"/>
        <color indexed="8"/>
        <rFont val="Arial Narrow"/>
        <family val="2"/>
        <charset val="238"/>
      </rPr>
      <t>Krilo:</t>
    </r>
    <r>
      <rPr>
        <sz val="10"/>
        <color indexed="8"/>
        <rFont val="Arial Narrow"/>
        <family val="2"/>
        <charset val="238"/>
      </rPr>
      <t xml:space="preserve"> ALu z varnostnim kaljenim lepljenim steklom.
</t>
    </r>
    <r>
      <rPr>
        <i/>
        <sz val="10"/>
        <color indexed="8"/>
        <rFont val="Arial Narrow"/>
        <family val="2"/>
        <charset val="238"/>
      </rPr>
      <t>Površinska obdelava:</t>
    </r>
    <r>
      <rPr>
        <sz val="10"/>
        <color indexed="8"/>
        <rFont val="Arial Narrow"/>
        <family val="2"/>
        <charset val="238"/>
      </rPr>
      <t xml:space="preserve"> barva krila RAL 9006.
</t>
    </r>
    <r>
      <rPr>
        <i/>
        <sz val="10"/>
        <color indexed="8"/>
        <rFont val="Arial Narrow"/>
        <family val="2"/>
        <charset val="238"/>
      </rPr>
      <t xml:space="preserve">Okovje: </t>
    </r>
    <r>
      <rPr>
        <sz val="10"/>
        <color indexed="8"/>
        <rFont val="Arial Narrow"/>
        <family val="2"/>
        <charset val="238"/>
      </rPr>
      <t xml:space="preserve">visokokvalitetno, na podlagi vzorcev 1:1 potrdi naročnik in projektant.                                                                                                                                                                                        
</t>
    </r>
  </si>
  <si>
    <r>
      <t>Izdelava kontaktne fasade:
Sistemska toplotno - izolacijska fasadna obloga: obloga visoke trdnosti, s trajno hidrofobno finalno površino, odporno na pojave plesni in naslojevanje drugih mikroorganizmov, ustrezno paroprepustna, s finalno mikrostrukturirano, silikonsko paroprepustno barvo, v enakem odtenku kot obstoječa fasada. 
Sestava slojev sistema (od zunaj na vznoter): 
Finalni tankoslojni nanos deb. 1 cm - silikatni praskani omet 2K (npr. BAUMIT), s predhodnim osnovnim premazom; končna zrnavost površine enaka kot obstoječa fasada in po predhodno potrjenem vzorcu. 
Osnovni cementni dvoslojni nanos lepila d= 0,3 cm (g</t>
    </r>
    <r>
      <rPr>
        <sz val="10"/>
        <color indexed="8"/>
        <rFont val="Arial"/>
        <family val="2"/>
        <charset val="238"/>
      </rPr>
      <t>&gt;</t>
    </r>
    <r>
      <rPr>
        <sz val="10"/>
        <color indexed="8"/>
        <rFont val="Arial Narrow"/>
        <family val="2"/>
        <charset val="238"/>
      </rPr>
      <t>145g/m2), armiran s stekleno mrežico po sistemski rešitvi proizvajalca.  
Toplotno - izolacijski sloj: mineralna volna debeline 12 cm, plošče lepljene na podlago pasovno obodno neprekinjeno in točkovno po sredini plošče ter dodatno mehansko pritrjene s sistemskimi sidri (6 sider/m</t>
    </r>
    <r>
      <rPr>
        <sz val="10"/>
        <color indexed="8"/>
        <rFont val="Arial"/>
        <family val="2"/>
        <charset val="238"/>
      </rPr>
      <t>²</t>
    </r>
    <r>
      <rPr>
        <sz val="10"/>
        <color indexed="8"/>
        <rFont val="Arial Narrow"/>
        <family val="2"/>
        <charset val="238"/>
      </rPr>
      <t xml:space="preserve">), oziroma po tehnološki specifikaciji proizvajalca sistema.
Tipski vogalni kovinski pocinkani profil: na vseh robovih+ odkapni profil nad coklom.    Obdelava špalet z izolacijo deb. 3 cm oz. 5 cm.                                                                                                   </t>
    </r>
  </si>
  <si>
    <r>
      <t>Izdelava cokla fasade:
Sistemska toplotno - izolacijska fasadna obloga: obloga visoke trdnosti, s trajno hidrofobno finalno površino, odporno na pojave plesni in naslojevanje drugih mikroorganizmov, ustrezno paroprepustna, s finalno mikrostrukturirano, silikonsko paroprepustno barvo, v barvi, ki jo določi projektant. 
Sestava slojev sistema (od zunaj na vznoter): 
Finalni tankoslojni nanos deb. 1 cm - silikatni praskani omet 2K (npr. kulirplast), s predhodnim osnovnim premazom; končna zrnavost površine enaka kot obstoječa fasada in po predhodno potrjenem vzorcu. 
Osnovni cementni dvoslojni nanos lepila d= 0,3 cm (g</t>
    </r>
    <r>
      <rPr>
        <sz val="10"/>
        <color indexed="8"/>
        <rFont val="Arial"/>
        <family val="2"/>
        <charset val="238"/>
      </rPr>
      <t>&gt;</t>
    </r>
    <r>
      <rPr>
        <sz val="10"/>
        <color indexed="8"/>
        <rFont val="Arial Narrow"/>
        <family val="2"/>
        <charset val="238"/>
      </rPr>
      <t>145g/m2), armiran s stekleno mrežico po sistemski rešitvi proizvajalca.  
Toplotno - izolacijski sloj: stirodur debeline 10 cm, plošče lepljene na podlago pasovno obodno neprekinjeno in točkovno po sredini plošče ter dodatno mehansko pritrjene s sistemskimi sidri (6 sider/m</t>
    </r>
    <r>
      <rPr>
        <sz val="10"/>
        <color indexed="8"/>
        <rFont val="Arial"/>
        <family val="2"/>
        <charset val="238"/>
      </rPr>
      <t>²</t>
    </r>
    <r>
      <rPr>
        <sz val="10"/>
        <color indexed="8"/>
        <rFont val="Arial Narrow"/>
        <family val="2"/>
        <charset val="238"/>
      </rPr>
      <t xml:space="preserve">), oziroma po tehnološki specifikaciji proizvajalca sistema.
Tipski vogalni kovinski pocinkani profil: na vseh robovih.                                                                                                     </t>
    </r>
  </si>
  <si>
    <t>dobava in montaža napušča iz kaširanega stirodura, profiliranega kot obstoječi napušč, skupaj z podkonstrukcijo, potrebno izravnavo ter bandažiranjem stikov ter finalno obdelavo kot ostali fasadni sloji.</t>
  </si>
  <si>
    <t>dobava in oblaganje zunanje stene znotraj objekta z mineralno toplotno izolacijskimi ploščami debeline 10 cm, skupaj s potrebnim lepljenjem, sidranjem, obdelavo z mrežico v lepilu.</t>
  </si>
  <si>
    <t>Nabava, dobava in izdelava kovinske konstrukcije ostrešja, sestavljenega iz kovinskih okvirjev HEA 240, oziroma HEA 260 na razmaku cca 5,80 m ter sidrani v novo AB ploščo s sidrnimi vijaki 4x M20 v Lepilu kot npr. HILTI  HIT RE500+HIT-V 8.8 - nujno po odstranitvi strešne konstrukcije izdelati posnetek stanja in na podlagi le tega izdelati kovinske nosilce, ki se delno varijo na licu mesta. Kovinska konstrukcija je antikorozivno zaščitena z epoksidnim premazom</t>
  </si>
  <si>
    <t>Nabava, dobava in montaža osebnega dvigala s spremljevalcem, višina dviga 6,67 m, 
nosilnosti 675 kg, (kot npr. Schindler 3300), skupaj z izdelavo kovinskega jaška in vsem potrebnim pritrdilnim in pomožnim materialom in priklopi</t>
  </si>
  <si>
    <r>
      <t>Ročno vgrajevanje betona C30/37 XC3</t>
    </r>
    <r>
      <rPr>
        <b/>
        <sz val="10"/>
        <color indexed="8"/>
        <rFont val="Arial Narrow"/>
        <family val="2"/>
        <charset val="238"/>
      </rPr>
      <t xml:space="preserve"> </t>
    </r>
    <r>
      <rPr>
        <sz val="10"/>
        <color indexed="8"/>
        <rFont val="Arial Narrow"/>
        <family val="2"/>
        <charset val="238"/>
      </rPr>
      <t>v AB plošče, stebre, vezi, preklade, stene dvigalnega jaška ter nosilce, prereza do 0,15 m</t>
    </r>
    <r>
      <rPr>
        <sz val="10"/>
        <color indexed="8"/>
        <rFont val="Arial"/>
        <family val="2"/>
        <charset val="238"/>
      </rPr>
      <t>³</t>
    </r>
    <r>
      <rPr>
        <sz val="10"/>
        <color indexed="8"/>
        <rFont val="Arial Narrow"/>
        <family val="2"/>
        <charset val="238"/>
      </rPr>
      <t>/m</t>
    </r>
    <r>
      <rPr>
        <sz val="10"/>
        <color indexed="8"/>
        <rFont val="Arial"/>
        <family val="2"/>
        <charset val="238"/>
      </rPr>
      <t>²</t>
    </r>
    <r>
      <rPr>
        <sz val="10"/>
        <color indexed="8"/>
        <rFont val="Arial Narrow"/>
        <family val="2"/>
        <charset val="238"/>
      </rPr>
      <t>-m</t>
    </r>
    <r>
      <rPr>
        <sz val="10"/>
        <color indexed="8"/>
        <rFont val="Arial"/>
        <family val="2"/>
        <charset val="238"/>
      </rPr>
      <t>¹, v</t>
    </r>
    <r>
      <rPr>
        <sz val="10"/>
        <color indexed="8"/>
        <rFont val="Arial Narrow"/>
        <family val="2"/>
        <charset val="238"/>
      </rPr>
      <t xml:space="preserve"> nevidne armirane konstrukcije, z napravo betona, vsemi pomožnimi deli, strojnim vibriranjem, transporti in prenosi na objektu do mesta vgrajevanja; beton iz naravno prane frakcije granulacije 0 - 32 mm ali 0 - 16 mm.</t>
    </r>
  </si>
  <si>
    <t xml:space="preserve">Izdelava deščičnega opaža in z gradbenimi elementi za AB stebre, vezi,  preklade, nosilce, stene dvigalnega jaška, kompletno z vsem potrebnim opiranjem in razpiranjem, podpiranjem s kovinskimi stojkami in lesenimi morali višine do 270 cm ter razopaženjem   </t>
  </si>
  <si>
    <t>PRENOVA OBJEKTA NA CANKARJEVI ULICI 2, KRANJ</t>
  </si>
  <si>
    <t>SPECIFIKACIJA STROŠKOV ZA DOBAVO  IN</t>
  </si>
  <si>
    <t>MONTAŽO MATERIALA - PROJEKTANTSKI POPIS</t>
  </si>
  <si>
    <t>REKAPITULACIJA</t>
  </si>
  <si>
    <t>DEMONTAŽNA IN PRIPRAVLJALNA DELA</t>
  </si>
  <si>
    <t>RAZDELILNIKI</t>
  </si>
  <si>
    <t>INŠTALACIJSKI MATERIAL JAKI TOK</t>
  </si>
  <si>
    <t>ŠIBKI TOK - UNIVERZALNO OŽIČENJE</t>
  </si>
  <si>
    <t>JAVLJANJE POŽARA  IN PLINA</t>
  </si>
  <si>
    <t>JAVLJANJE VLOMA</t>
  </si>
  <si>
    <t>STRELOVODNA NAPRAVA</t>
  </si>
  <si>
    <t xml:space="preserve">RAZSVETLJAVA </t>
  </si>
  <si>
    <t xml:space="preserve">SCENSKA RAZSVETLJAVA </t>
  </si>
  <si>
    <t>AVDIO VIZUALNA OPREMA</t>
  </si>
  <si>
    <t xml:space="preserve">     SKUPAJ:</t>
  </si>
  <si>
    <t>Demontaža obstoječe elektro opreme in inštalacije v objektu, komplet z odvozom odstranjene elektro opreme in inštalacije na deponijo (ocena cca 100 ur oziroma po potrebi)</t>
  </si>
  <si>
    <t>Označitev lokacij priključnih mest električne opreme in zarisovanje kabelskih tras (ocena cca 20 ur)</t>
  </si>
  <si>
    <t>DEMONTAŽNA IN PRIPRAVLJALNA DELA SKUPAJ</t>
  </si>
  <si>
    <t>Razdelilnik RG + RP1 + RP2 + GIP, komplet z naslednjo opremo:</t>
  </si>
  <si>
    <t>Omara razdelilna, n/o , kovinska, sestavljena, trojnimi vrati, dimenzije 2000x600x300 mm (točne dimenzije uskladiti z opremo)</t>
  </si>
  <si>
    <t>Razdelilnik RG</t>
  </si>
  <si>
    <t>Gl.stikalo močnostno 100A 3p</t>
  </si>
  <si>
    <t xml:space="preserve">Prenapetostna zaščita PROTEC C </t>
  </si>
  <si>
    <t>Tytan II komplet z varovalnimi vložki 25A</t>
  </si>
  <si>
    <t>Tytan II komplet z varovalnimi vložki 20A</t>
  </si>
  <si>
    <t>Tytan II komplet samo podnožje brez vložkov</t>
  </si>
  <si>
    <t>PE,N zbiralka</t>
  </si>
  <si>
    <t>GIP zbiralka Cu komplet z nosilci in vijaki</t>
  </si>
  <si>
    <t>Razdelilnik RP1</t>
  </si>
  <si>
    <t>Stikalo 40 A, 3P</t>
  </si>
  <si>
    <t xml:space="preserve">Stikalo FID 40/0,03 A </t>
  </si>
  <si>
    <t>Instalacijski odklopniki 1p, 10A, B</t>
  </si>
  <si>
    <t xml:space="preserve">Instalacijski odklopniki 1p, 10A, B - varnostna razsvetljava </t>
  </si>
  <si>
    <t>Instalacijski odklopniki 1p, 16A, B</t>
  </si>
  <si>
    <t>Razdelilnik RP2</t>
  </si>
  <si>
    <t>Merilnik električne energije, kWh, 3F, 63A (npr. Lovato)</t>
  </si>
  <si>
    <t>Instalacijski odklopniki 2p, 16A, B</t>
  </si>
  <si>
    <t>Drobni material (uvodnice, vezni in izolacijski material,vrstne sonke, letve, oznake, napisi, ...)</t>
  </si>
  <si>
    <t xml:space="preserve">Razdelilnik RN1, komplet z naslednjo opremo:  </t>
  </si>
  <si>
    <t>Omara razdelilna, n/o , kovinska, sestavljena, enojnimi vrati, dimenzije 1200x600x300 mm (točne dimenzije uskladiti z opremo)</t>
  </si>
  <si>
    <t xml:space="preserve">kos </t>
  </si>
  <si>
    <t xml:space="preserve">Zbiralka ozemljitvena bakrena DIP vgrajena v razdelilcu </t>
  </si>
  <si>
    <t>Drobni material (uvodnice, vezni in izolacijski material,vrstne sponke, letve, oznake, napisi, ...)</t>
  </si>
  <si>
    <t xml:space="preserve">Razdelilnik  RN2, komplet z naslednjo opremo:  </t>
  </si>
  <si>
    <t>Instalacijski odklopniki 3p, 20A, C</t>
  </si>
  <si>
    <t xml:space="preserve">Razdelilnik RN3, komplet z naslednjo opremo:  </t>
  </si>
  <si>
    <t>Omara razdelilna, n/o , kovinska, sestavljena, enojnimi vrati, dimenzije 800x600x250 mm (točne dimenzije uskladiti z opremo)</t>
  </si>
  <si>
    <t xml:space="preserve">Razdelilnik RKOT, komplet z naslednjo opremo:  </t>
  </si>
  <si>
    <t>Instalacijski odklopniki 1p, 16A, C</t>
  </si>
  <si>
    <t>SKUPAJ RAZDELILNIKI</t>
  </si>
  <si>
    <t xml:space="preserve">INSTALACIJSKI MATERIAL </t>
  </si>
  <si>
    <t>Dobava in montaža kabla, položenega v zaščitne i.c., komplet z dolblenjem sten, mavčanjem in vezavo razvodnic</t>
  </si>
  <si>
    <t>NYM-J 3x1,5mm²</t>
  </si>
  <si>
    <t>m</t>
  </si>
  <si>
    <t>NYM-J 5x1,5mm²</t>
  </si>
  <si>
    <t xml:space="preserve">NYM-J 3x2,5mm² </t>
  </si>
  <si>
    <t xml:space="preserve">NYM-J 4x1,5mm² </t>
  </si>
  <si>
    <r>
      <t>NYM-J 5x4 mm</t>
    </r>
    <r>
      <rPr>
        <vertAlign val="superscript"/>
        <sz val="10"/>
        <rFont val="Arial Narrow"/>
        <family val="2"/>
        <charset val="238"/>
      </rPr>
      <t>2</t>
    </r>
  </si>
  <si>
    <t xml:space="preserve">NYM-J 5x6mm² </t>
  </si>
  <si>
    <t xml:space="preserve">NYM-J 5x10mm² </t>
  </si>
  <si>
    <t xml:space="preserve">NYY-J 5x35mm² </t>
  </si>
  <si>
    <t xml:space="preserve">NHXH-J FE180 E90 5x6mm² </t>
  </si>
  <si>
    <t xml:space="preserve">vodnik H05V-K-J 16 mm² </t>
  </si>
  <si>
    <t xml:space="preserve">vodnik H05V-K-J 6 mm² </t>
  </si>
  <si>
    <t xml:space="preserve">vodnik H05V-K-J 4 mm² </t>
  </si>
  <si>
    <t>kabel HDMI z mrežno povezavo, 10m</t>
  </si>
  <si>
    <t>Instalacijske cevi TXS  samogasna za podometno polaganje kablov FI 16 - 32 mm</t>
  </si>
  <si>
    <t>Instalacijske cevi TXS samogasna za podometno polaganje kablov FI 40 -50 mm</t>
  </si>
  <si>
    <t xml:space="preserve">Instalacijske cevi STIGMAFLEX FI 75 mm za priključni kabel </t>
  </si>
  <si>
    <t>Instalacijska cev RBT za beton FI 16 - 32 mm</t>
  </si>
  <si>
    <t>Doza za izenačitev potenciala v sanitarijah, in vlažnih prostorih PS 49 p/o komplet</t>
  </si>
  <si>
    <t>Razvodne doze p/o razne PVC fi 78 mm, 100x100 mm, 120x120 mm, 150x150 mm</t>
  </si>
  <si>
    <r>
      <t xml:space="preserve">Stikala in vtičnice </t>
    </r>
    <r>
      <rPr>
        <sz val="10"/>
        <rFont val="Arial Narrow"/>
        <family val="2"/>
      </rPr>
      <t>podometna - nelomljiva, komplet z dozo  (npr. Legrand Mosaic)</t>
    </r>
  </si>
  <si>
    <t xml:space="preserve"> </t>
  </si>
  <si>
    <t>navadno</t>
  </si>
  <si>
    <t>tipkalo</t>
  </si>
  <si>
    <t xml:space="preserve">podometne vtičnice z varnostnimi vložki  </t>
  </si>
  <si>
    <t>priljučnica 3F</t>
  </si>
  <si>
    <t>vtičnica na stropu</t>
  </si>
  <si>
    <t>Vtičniško mesto za talno montažo, talna doza, komplet z vtičnicami 6 x in prostim mestom za dvojno IT vtičnico</t>
  </si>
  <si>
    <t>Parapetni kanal za namestitev vtičnic moči, telefonije, televizije in računalniške mreže, s pregrado za ločitev jakega in šibkega toka, troprekatni, 130/72 s pokrovom, kovinski, beli, komplet s pritrdilnim materialom (npr. Elba)</t>
  </si>
  <si>
    <t xml:space="preserve"> Vtičnica  komplet z dozo za vgradnjo v parapetni kanal ELBA  , 230 V, 16A</t>
  </si>
  <si>
    <t>Senzor prisotnosti in gibanja avtomatski 360° stropni za notranjo montažo</t>
  </si>
  <si>
    <t xml:space="preserve">Senzor prisotnosti in gibanja avtomatski stenski za notranjo montažo </t>
  </si>
  <si>
    <t>Izvedba priključkov el. naprav (ventilatorji,lopute,napa,el.štedilnik,plinski kotel ipd. komplet)</t>
  </si>
  <si>
    <r>
      <t>Kabelske police, PK 100/50/2, komplet z montažnim in veznim priborom, pregradmi,kotlovni</t>
    </r>
    <r>
      <rPr>
        <b/>
        <sz val="10"/>
        <rFont val="Arial Narrow"/>
        <family val="2"/>
        <charset val="238"/>
      </rPr>
      <t>ca</t>
    </r>
  </si>
  <si>
    <t>Protipožarne mase (ekspanzijske blazinice, kit, premazi ipd.).</t>
  </si>
  <si>
    <t>Pregledi, meritve ter izdaja certifikata -elektrika, razsvetljava, varnostna razsvetljava</t>
  </si>
  <si>
    <t xml:space="preserve">kom </t>
  </si>
  <si>
    <t>Drobni nespecificiran material (doze, distančniki, obese, Fe profili, ...)</t>
  </si>
  <si>
    <t>INSTALACIJSKI MATERIAL SKUPAJ</t>
  </si>
  <si>
    <t>UNIVERZALNO OŽIČENJE</t>
  </si>
  <si>
    <t>Dobava in montaža komunikacijske vtičnice, Cat 6</t>
  </si>
  <si>
    <t>dvojne komunikacijske vtičnice, za parapetni kanal, Cat 6, s protiprašnim pokrovčkom</t>
  </si>
  <si>
    <t>dvojne komunikacijske vtičnice, za talno montažo, Cat 6, s protiprašnim pokrovčkom</t>
  </si>
  <si>
    <t>enojna komunikacijska vtičnica, za stensko montažo, Cat 6, s protiprašnim pokrovčkom</t>
  </si>
  <si>
    <t>Dobava in polaganje kabla NEXANS LANmark 6, Cat 6, F1/UTP, 4x2x24AWG, PVC v instalacijski cevi, komplet s cevjo</t>
  </si>
  <si>
    <t xml:space="preserve"> Dovodni kabel   uvlečen v STIGMAFLEX TK 50 mm cev, J-Y(ST)Y 20x2x0,8+ rezervna cev za optiko za izvedbo instalacije od TELEKOM omarice do K.O.</t>
  </si>
  <si>
    <t>Dobava in montaža komunikacijske omare K.O.P. , dimenzij 600x600x900, komplet z naslednjo opremo:</t>
  </si>
  <si>
    <t>Telefonski priključni panel, kat.3, 20×RJ45, 1HU za zaključevanje dovodnega telefonskega kabla</t>
  </si>
  <si>
    <t>Priključni panel z 24×RJ45 F/UTP kat.6 konektorji, izvlečne izvedbe z omogočanjem barvnega kodiranja</t>
  </si>
  <si>
    <t>Urejevalnik kablov, 1HU, s pokrovom</t>
  </si>
  <si>
    <t>Fiksna polica za komunikacijsko omaro, obremenitev do 80 kg</t>
  </si>
  <si>
    <t>Hladilna enota z dvema ventilatorjema in termostatom, komplet s priključnim kablom</t>
  </si>
  <si>
    <t>Razdelilec 7×230 V, 1HU z energetsko prenapetostno zaščito skupine D</t>
  </si>
  <si>
    <t>Ozemljitvena letev za komunikacijsko omaro</t>
  </si>
  <si>
    <t>Povezovalne vrvice F/UTP kat.6 RJ-45/RJ-45, 1,5 m, z možnostjo barvnega kodiranja</t>
  </si>
  <si>
    <t xml:space="preserve">Mrežno stikalo, 24 x 10/100/1000 Mbps RJ45, komplet z napajalnikom, za montažo v omarico </t>
  </si>
  <si>
    <t>Vgradnja druge obstoječe (aktivne) opreme</t>
  </si>
  <si>
    <t>Dobava in montaža komunikacijske omare K.O.1., dimenzij 600x600x900, komplet z naslednjo opremo:</t>
  </si>
  <si>
    <t>Priključni panel z 24×RJ45 F/UTP kat.5 konektorji, izvlečne izvedbe z omogočanjem barvnega kodiranja</t>
  </si>
  <si>
    <t>Dobava in montaža komunikacijske omare K.O.2., dimenzij 600x600x900, komplet z naslednjo opremo:</t>
  </si>
  <si>
    <t>Dobava in montaža komunikacijske omare K.O.3., dimenzij 600x600x600, komplet z naslednjo opremo:</t>
  </si>
  <si>
    <t>Brezžična dostopna točka, stropna, 1350 Mb, komplet z napajanjem (npr. UAP)</t>
  </si>
  <si>
    <t>Meritve instalacije Class E (Cat 6) in izdelava merilnih protokolov</t>
  </si>
  <si>
    <t>Drobni material</t>
  </si>
  <si>
    <t>UNIVERZALNO OŽIČENJE SKUPAJ</t>
  </si>
  <si>
    <t>JAVLJANJE POŽARA</t>
  </si>
  <si>
    <t xml:space="preserve">Analogna adresna požarna centrala z ohišjem, procesorjem, modemom za prenos alarma v sprejemni center po analogni liniji, upravljalnim in nadzornim delom, prikazom skupin javljalnikov, adresni modul  za min. 126 adres z možnostjo razširitve, funkcijskim modulom, napajalnikom, akumulatorjem 27Ah, skladna s SIST EN 54 (npr.NJP Zarja)  </t>
  </si>
  <si>
    <t>Povezava požarne centrale na telefonsko linijo</t>
  </si>
  <si>
    <t>Povezava požarne centrale na krmilje dvigala</t>
  </si>
  <si>
    <t>Adresabilni večsenzorski kombinirani (dimni, temperaturni)  javljalnik požara, komplet s podnožjem, izolatorjem (npr.XP-95, Zarja)</t>
  </si>
  <si>
    <t>Adresabilni temperaturni javljalnik požara, komplet s podnožjem, izolatorjem (npr.XP-95, Zarja)</t>
  </si>
  <si>
    <t>Adresabilni ročni javljalnik požara (npr. XP-95 Zarja)</t>
  </si>
  <si>
    <t>Detektor metana z vmesnikom za priključitev direktno na zanko centrale, v ohišju IP55</t>
  </si>
  <si>
    <t>Adresabilni vhodno izhodni modul</t>
  </si>
  <si>
    <t>Adresabilna rdeča sirena za javljanje požara</t>
  </si>
  <si>
    <t xml:space="preserve">Audio vizualni panel v vodotesnem ohišju,audio svetlobna signalizacija </t>
  </si>
  <si>
    <t xml:space="preserve">Nadzorovalni stikalni napajalnik, 60 W za zunanje porabnike, komplet z akumulatorsko baterijo 2 x 12V, 7Ah </t>
  </si>
  <si>
    <t>Označevalne ploščice - javljalniki, ročni javljalniki, požarna sirena, pozor plin</t>
  </si>
  <si>
    <t>Dodatek podnožju detektorjev za zaščito pred vodo, grelec</t>
  </si>
  <si>
    <t>Kabel JB-Y(St)Y 1x2x1 mm² , požarno odporen kabel E30, rdeč za požarne sisteme - zanka</t>
  </si>
  <si>
    <t xml:space="preserve">Kabel FTP cat. 6 4X2X0,24 komunikacijski kabel </t>
  </si>
  <si>
    <t xml:space="preserve">Kabel NHXH FE 180E90 3X1,5 mm² </t>
  </si>
  <si>
    <t xml:space="preserve">Instalacijska cev PN 16 z nosilci komplet </t>
  </si>
  <si>
    <t xml:space="preserve">Nik kanal 0-3 </t>
  </si>
  <si>
    <t>Instalacijska cev za podometno vgradnjo TXS 16 mm</t>
  </si>
  <si>
    <t>Inštalacijska dela polaganja vodnikov</t>
  </si>
  <si>
    <t>Izdelava vezalne sheme avtomatskega javljanja požara</t>
  </si>
  <si>
    <t>Montaža, nadzor, programiranje, zagon sistema, preizkus delovanja, povezava z nadzornim centrom</t>
  </si>
  <si>
    <t>Pridobitev potrdila o brezhibnem delovanju sistema AJP s strani pooblaščene inštitucije in sodelovanje pri pregledu</t>
  </si>
  <si>
    <t>Poučitev uporabnika, navodila za uporabo sistema in primopredaja sistema</t>
  </si>
  <si>
    <t>JAVLJANJE POŽARA SKUPAJ</t>
  </si>
  <si>
    <t>Protivlomna alarmna centrala, 8 področij,  do 8 tipkovnic, 4 particij, 71 gesel, glavno geslo, do 71 obeskov/kartic, spomin dogodkov, komplet s transformatorjem, ključavnico, protisabotažnim stikalom, akumulatorjem 7Ah (npr. DCS 2032NKE)</t>
  </si>
  <si>
    <t>Senzor gibanja, žični, IR in MW zaznavanje, temperaturna kompenzacija, pokritje 12 x 12 m (npr.DSC LC-104PIMW)</t>
  </si>
  <si>
    <t>Tipkovnica na dotik z vgrajenim čitalcem, žična (npr. DSC )</t>
  </si>
  <si>
    <t>Obesek za enostaven vklop in izklop sistema (npr. DSC )</t>
  </si>
  <si>
    <t>Zunanja samonapajalna sirena z bliskavko z akumulatorjem in sabotažnimi stikali</t>
  </si>
  <si>
    <t>Priklop telefonskega kabla oziroma omrežja na alarmno centralo</t>
  </si>
  <si>
    <t>Kabel LiYCY 2x0.5+4x0.2 mm</t>
  </si>
  <si>
    <t>Kabel NYM-J 3x1,5mm²</t>
  </si>
  <si>
    <t>Montaža, nadzor, programiranje, preizkus in zagon sistema, povezava z nadzornim centrom</t>
  </si>
  <si>
    <t>JAVLJANJE VLOMA SKUPAJ</t>
  </si>
  <si>
    <r>
      <t xml:space="preserve">Dobava in montaža slemenskega nosilnega elementa </t>
    </r>
    <r>
      <rPr>
        <sz val="10"/>
        <rFont val="Arial Narrow"/>
        <family val="2"/>
        <charset val="238"/>
      </rPr>
      <t>iz nerjavečega jekla za pritrjevanje strelovodnega vodnika Al fi 8 mm na opečno kritino. (npr. SON06, HERMI)</t>
    </r>
  </si>
  <si>
    <r>
      <t xml:space="preserve">Dobava in montaža strešnega nosilnega elementa </t>
    </r>
    <r>
      <rPr>
        <sz val="10"/>
        <rFont val="Arial Narrow"/>
        <family val="2"/>
        <charset val="238"/>
      </rPr>
      <t>iz nerjavečega jekla za pritrjevanje strelovodnega vodnika Al fi 8 mm na opečno kritino. (npr. SON12, HERMI)</t>
    </r>
  </si>
  <si>
    <t>Dobava in montaža zidnega nosilnega elementa strelovodnega vodnika za nameščanje strelovodnega vodnika na trde stene. (npr ZON03, HERMI)</t>
  </si>
  <si>
    <r>
      <t xml:space="preserve">Dobava in montaža mehanske vertikalne zaščite </t>
    </r>
    <r>
      <rPr>
        <sz val="10"/>
        <rFont val="Arial Narrow"/>
        <family val="2"/>
        <charset val="238"/>
      </rPr>
      <t>za zaščito zemljevodov. (npr. VZ01, HERMI)</t>
    </r>
  </si>
  <si>
    <r>
      <t xml:space="preserve">Dobava in montaža cevnih objemk, </t>
    </r>
    <r>
      <rPr>
        <b/>
        <sz val="10"/>
        <rFont val="Arial Narrow"/>
        <family val="2"/>
        <charset val="238"/>
      </rPr>
      <t xml:space="preserve"> </t>
    </r>
    <r>
      <rPr>
        <sz val="10"/>
        <rFont val="Arial Narrow"/>
        <family val="2"/>
        <charset val="238"/>
      </rPr>
      <t>za pritrjevanje ploščatega strelovodnega vodnika Rf 30 x 3,5 mm na odtočne cevi. (npr. KON A, HERMI)</t>
    </r>
  </si>
  <si>
    <r>
      <t>Dobava in montaža cevnih objemk</t>
    </r>
    <r>
      <rPr>
        <sz val="10"/>
        <rFont val="Arial Narrow"/>
        <family val="2"/>
        <charset val="238"/>
      </rPr>
      <t xml:space="preserve">, </t>
    </r>
    <r>
      <rPr>
        <b/>
        <sz val="10"/>
        <rFont val="Arial Narrow"/>
        <family val="2"/>
        <charset val="238"/>
      </rPr>
      <t xml:space="preserve"> </t>
    </r>
    <r>
      <rPr>
        <sz val="10"/>
        <rFont val="Arial Narrow"/>
        <family val="2"/>
        <charset val="238"/>
      </rPr>
      <t>za pritrjevanje strelovodnega vodnika AH1 fi 8 mm na odtočne cevi. (npr KON 11 A, HERMI)</t>
    </r>
  </si>
  <si>
    <r>
      <t xml:space="preserve">Dobava in montaža cevnih objemk, </t>
    </r>
    <r>
      <rPr>
        <b/>
        <sz val="10"/>
        <rFont val="Arial Narrow"/>
        <family val="2"/>
        <charset val="238"/>
      </rPr>
      <t xml:space="preserve"> </t>
    </r>
    <r>
      <rPr>
        <sz val="10"/>
        <rFont val="Arial Narrow"/>
        <family val="2"/>
        <charset val="238"/>
      </rPr>
      <t>za pritrjevanje strelovodnega vodnika AH1 fi 8 mm na odtočne cevi. (npr KON 12 A, HERMI)</t>
    </r>
  </si>
  <si>
    <r>
      <t xml:space="preserve">Dobava in montaža sponke </t>
    </r>
    <r>
      <rPr>
        <sz val="10"/>
        <rFont val="Arial Narrow"/>
        <family val="2"/>
        <charset val="238"/>
      </rPr>
      <t>iz nerjavečega jekla za medsebojno spajanje okroglih strelovodnih vodnikov. (npr. KON 04 A, HERMI)</t>
    </r>
  </si>
  <si>
    <r>
      <t xml:space="preserve">Dobava in montaža kontaktne sponke </t>
    </r>
    <r>
      <rPr>
        <sz val="10"/>
        <rFont val="Arial Narrow"/>
        <family val="2"/>
        <charset val="238"/>
      </rPr>
      <t>iz nerjavečega jekla za izvedbo kontaktnih spojev med okroglim strelovodnim vodnikom in pločevinastimi deli. (npr. KON 05, HERMI)</t>
    </r>
  </si>
  <si>
    <r>
      <t xml:space="preserve">Dobava in montaža merilne sponke </t>
    </r>
    <r>
      <rPr>
        <sz val="10"/>
        <rFont val="Arial Narrow"/>
        <family val="2"/>
        <charset val="238"/>
      </rPr>
      <t>za izdelavo spojev med strelovodnim vodnikom in žlebnim koritom. (npr. KON 06, HERMI)</t>
    </r>
  </si>
  <si>
    <r>
      <t xml:space="preserve">Dobava in montaža strelovodnega vodnika </t>
    </r>
    <r>
      <rPr>
        <sz val="10"/>
        <rFont val="Arial Narrow"/>
        <family val="2"/>
        <charset val="238"/>
      </rPr>
      <t xml:space="preserve">Al fi 8mm na tipske strelovodne nosilne elemente. </t>
    </r>
  </si>
  <si>
    <t>Dobava in montaža premostitvenega kabla, pripadajočimi nosilci za zid, komplet s povezovalnim elementom za na strelovodno inštalacijo. (npr. HVI, DEHN)</t>
  </si>
  <si>
    <t>Dobava in montaža merilne sponke za izdelavo merilnega spoja med strelovodnim vodnikom in ozemljilnim vodnikom, komplet z oznako merilnih mest. (npr. KON 07, HERMI)</t>
  </si>
  <si>
    <t xml:space="preserve">Dobava in montaža okroglega vodnika Rf (kislinsko odporna) fi 10mm. </t>
  </si>
  <si>
    <r>
      <t>Dobava in montaža vertikalne ozemljitvene sonde Rf</t>
    </r>
    <r>
      <rPr>
        <sz val="10"/>
        <rFont val="Arial Narrow"/>
        <family val="2"/>
        <charset val="238"/>
      </rPr>
      <t xml:space="preserve"> dolžine l=1,5m iz nerjavečega jekla fi 25mm za izvedbo ozemljitvene instalacije. Sonda ima možnost podaljševanja, tako da se nova sonda nastavi na predhodno in se zabije, ter s tem predhodno potisne globje v tla.</t>
    </r>
  </si>
  <si>
    <r>
      <t>Razrez asfalta, betona z reskarjem za potrebe zabijanja vertikalnih</t>
    </r>
    <r>
      <rPr>
        <sz val="10"/>
        <rFont val="Arial Narrow"/>
        <family val="2"/>
        <charset val="238"/>
      </rPr>
      <t xml:space="preserve"> ozemljitvenih sond in izvedbe medsebojnih povezav sond oziroma navezave na obstoječo ozemljitveno instalacijo, krpanje s hladnim asfaltom oziroma hladno zalivno maso (povezave med sondami).</t>
    </r>
  </si>
  <si>
    <t>Meritve strelovodne napeljave z izdajo poročila in merilnih protokolov</t>
  </si>
  <si>
    <t xml:space="preserve">Delo na višini, dvigalo </t>
  </si>
  <si>
    <t>SKUPAJ STRELOVOD</t>
  </si>
  <si>
    <t>SVETILKE  - VSE DOBAVA IN MONTAŽA</t>
  </si>
  <si>
    <t xml:space="preserve">S1 - Stropno nadgradno linijsko LED svetilo, z direktnim sevanjem. Moč LED vezja 165W, izhodni svetlobni tok 9250 lumnov, temperatura barve svetlobe 3000K, življenska doba LED minimalno 50.000 ur, CRI&gt;85, Mac Adams &lt;3. Dimenzije 8990mm X 65mm X 36mm. Svetilka je opremljena z opalnim polikarbonatnim difuzorjem. _x000D_
_x000D_Komplet z montažnim priborom, ustreznim napajalnikom ter prigrajenim senzorjem prisotnosti_x000D_
_x000D_
Zaščita svetila je IP40._x000D_
Svetilo ustreza standardom CEI EN 60598-1, UNI EN 12464-1._x000D_
_x000D_
Garancijska doba 5 (pet) let._x000D_
Svetilo spada v energijski razred: A ++_x000D_
_x000D_
Proizvajalec: INTRA LIGHT_x000D_
Tip: SV. KALIS_x000D_
</t>
  </si>
  <si>
    <t xml:space="preserve">S2 - Vgradno linijsko LED svetilo, z direktnim sevanjem. Moč LED vezja 8.9W/m, izhodni svetlobni tok 852 lumnov/m, temperatura barve svetlobe 3000K, življenska doba LED minimalno 50.000 ur, CRI&gt;85, Mac Adams &lt;3. Dimenzije 17mm X 15mm X 23.000mm. Svetilka je opremljena z opalnim polikarbonatnim difuzorjem. _x000D_
_x000D_Komplet z montažnim priborom ter ustreznim napajalnikom._x000D_
Zaščita svetila je IP40._x000D_
_x000D_Svetilo ustreza standardom CEI EN 60598-1, UNI EN 12464-1._x000D_
_x000D_
Garancijska doba 2 (dve) leti._x000D_
Svetilo spada v energijski razred: A ++_x000D_
_x000D_
Proizvajalec: BM LED_x000D_
Tip: SV.BM310
</t>
  </si>
  <si>
    <t xml:space="preserve">S3 - Stropno nadgradno linijsko LED svetilo, z direktnim sevanjem. Moč LED vezja 164W, izhodni svetlobni tok 13.600 lumnov, temperatura barve svetlobe 3000K, življenska doba LED minimalno 50.000 ur, CRI&gt;85, Mac Adams &lt;3. Dimenzije 8990mm X 65mm X 36mm. Svetilka je opremljena z opalnim polikarbonatnim difuzorjem. _x000D_
_x000D_Komplet z montažnim priborom, ustreznim DALI napajalnikom ter ustreznim krmilnikom._x000D_
_x000D_
Zaščita svetila je IP40._x000D_
Svetilo ustreza standardom CEI EN 60598-1, UNI EN 12464-1._x000D_
_x000D_
Garancijska doba 5 (pet) let._x000D_
_x000D__x000D_
Svetilo spada v energijski razred: A ++_x000D_
_x000D_
Proizvajalec: INTRA LIGHT_x000D_
Tip: SV. KALIS_x000D_
</t>
  </si>
  <si>
    <t xml:space="preserve">S4 - Stropno viseče linijsko LED svetilo, z direktnim asimetričnim sevanjem. Moč LED vezja 75W, izhodni svetlobni tok 6120 lumnov, temperatura barve svetlobe 3000K, življenska doba LED minimalno 50.000 ur, CRI&gt;85, Mac Adams &lt;3. Dimenzije 2535mm X 65mm X 36mm. Svetilka je opremljena z opalnim polikarbonatnim difuzorjem. _x000D_
Komplet z montažnim priborom, ustreznim DALI napajalnikom ter ustreznim krmilnikom._x000D_
_x000D_
Zaščita svetila je IP40._x000D_
Svetilo ustreza standardom CEI EN 60598-1, UNI EN 12464-1._x000D_
_x000D_
Garancijska doba 5 (pet) let._x000D_
_x000D_
Svetilo spada v energijski razred: A ++_x000D_
Proizvajalec: INTRA LIGHT_x000D_
Tip: SV. KALIS_x000D_
</t>
  </si>
  <si>
    <t xml:space="preserve">S5 - Stropno nadgradno linijsko LED svetilo, z direktnim sevanjem. Moč LED vezja 116W, izhodni svetlobni tok 9520 lumnov, temperatura barve svetlobe 3000K, življenska doba LED minimalno 50.000 ur, CRI&gt;85, Mac Adams &lt;3. Dimenzije 3934mm X 65mm X 36mm. Svetilka je opremljena z opalnim polikarbonatnim difuzorjem. _x000D_
Komplet z montažnim priborom, ustreznim DALI napajalnikom ter ustreznim krmilnikom._x000D_
_x000D_
Zaščita svetila je IP40._x000D_
Svetilo ustreza standardom CEI EN 60598-1, UNI EN 12464-1._x000D_
_x000D_
Garancijska doba 5 (pet) let._x000D_
_x000D_
Svetilo spada v energijski razred: A ++_x000D_
Proizvajalec: INTRA LIGHT_x000D_
Tip: SV. KALIS_x000D_
</t>
  </si>
  <si>
    <t xml:space="preserve">S6 - Stropno viseče linijsko LED svetilo, z direktnim sevanjem. Moč LED vezja 174W, izhodni svetlobni tok 9520 lumnov, temperatura barve svetlobe 3000K, življenska doba LED minimalno 50.000 ur, CRI&gt;85, Mac Adams &lt;3. Dimenzije 9246mm X 65mm X 36mm. Svetilka je opremljena z opalnim polikarbonatnim difuzorjem. _x000D_
Komplet z montažnim priborom in ustreznim napajalnikom ter prigrajenim senzorjem prisotnosti._x000D_
_x000D_
Zaščita svetila je IP40._x000D_
Svetilo ustreza standardom CEI EN 60598-1, UNI EN 12464-1._x000D_
_x000D_
Garancijska doba 5 (pet) let._x000D_
_x000D_Svetilo spada v energijski razred: A ++_x000D_
Proizvajalec: INTRA LIGHT_x000D_
Tip: SV. KALIS_x000D_
</t>
  </si>
  <si>
    <t xml:space="preserve">S7 - Stropno viseče LED svetilo, z direktnim sevanjem. Moč 10.5W, izhodni svetlobni tok 1055 lumnov, temperatura barve svetlobe 3000K. Dimenzije fi 300mm X 702mm. Svetilka je opremljena z opalnim polikarbonatnim difuzorjem. _x000D_
Komplet z montažnim priborom ter LED sijalko._x000D_
_x000D_
Zaščita svetila je IP20._x000D_
Svetilo ustreza standardom CEI EN 60598-1, UNI EN 12464-1._x000D_
_x000D_
Svetilo spada v energijski razred: A ++_x000D_
Proizvajalec: FLOS_x000D_
Tip: SV. IC_x000D_
</t>
  </si>
  <si>
    <t xml:space="preserve">S8 - Stropno viseče linijsko LED svetilo, z direktno/indirektnim sevanjem. Moč LED vezja 91W, izhodni svetlobni tok 6160 lumnov, temperatura barve svetlobe 3000K, življenska doba LED minimalno 50.000 ur, CRI&gt;85, Mac Adams &lt;3. Dimenzije 2255mm X 65mm X 50mm. Svetilka je opremljena z opalnim polikarbonatnim difuzorjem. _x000D_
Komplet z montažnim priborom, ustreznim DALI napajalnikom ter ustreznim krmilnikom._x000D_
_x000D_
Zaščita svetila je IP40._x000D_
Svetilo ustreza standardom CEI EN 60598-1, UNI EN 12464-1._x000D_
_x000D_
Garancijska doba 5 (pet) let._x000D_
_x000D_
Svetilo spada v energijski razred: A ++_x000D_
Proizvajalec: INTRA LIGHT_x000D_
Tip: SV. NIGHTANDAY_x000D_
</t>
  </si>
  <si>
    <t xml:space="preserve">S9 - Stropno nadgradno linijsko LED svetilo, z direktnim sevanjem. Moč LED vezja 41W, izhodni svetlobni tok 2880 lumnov, temperatura barve svetlobe 3000K, življenska doba LED minimalno 50.000 ur, CRI&gt;85, Mac Adams &lt;3. Dimenzije 2255mm X 65mm X 36mm. Svetilka je opremljena z opalnim polikarbonatnim difuzorjem. _x000D_
_x000D_
Komplet z montažnim priborom, ustreznim napajalnikom._x000D_
_x000D_
Zaščita svetila je IP40._x000D_
Svetilo ustreza standardom CEI EN 60598-1, UNI EN 12464-1._x000D_
_x000D_
Garancijska doba 5 (pet) let._x000D_
Svetilo spada v energijski razred: A ++_x000D_
_x000D_
Proizvajalec: INTRA LIGHT_x000D_
Tip: SV. KALIS_x000D_
</t>
  </si>
  <si>
    <t xml:space="preserve">S10 - Stropno nadgradno okroglo LED svetilo, z direktnim sevanjem. Moč LED vezja 15W, izhodni svetlobni tok 1360 lumnov, temperatura barve svetlobe 3000K, življenska doba LED minimalno 50.000 ur, CRI&gt;85, Mac Adams &lt;3. Dimenzije fi 300mm X 100mm. Svetilka je opremljena z opalnim polikarbonatnim difuzorjem._x000D_
Komplet z montažnim priborom in ustreznim napajalnikom._x000D_
_x000D_
Zaščita svetila je IP40._x000D_
Svetilo ustreza standardom CEI EN 60598-1, UNI EN 12464-1._x000D_
_x000D_
Garancijska doba 5 (pet) let._x000D_
Svetilo spada v energijski razred: A ++_x000D_
_x000D_
Proizvajalec: INTRA LIGHT_x000D_
Tip: SV. LONA_x000D_
</t>
  </si>
  <si>
    <t xml:space="preserve">S11 - Stropno nadgradno linijsko LED svetilo, z direktnim sevanjem. Moč LED vezja 99W, izhodni svetlobni tok 6870 lumnov, temperatura barve svetlobe 3000K, življenska doba LED minimalno 50.000 ur, CRI&gt;85, Mac Adams &lt;3. Dimenzije 5334mm X 65mm X 36mm. Svetilka je opremljena z opalnim polikarbonatnim difuzorjem. _x000D_
_x000D_
Komplet z montažnim priborom in ustreznim DALI napajalnikom ter ustreznim krmilnikom._x000D_
_x000D_
Zaščita svetila je IP40._x000D_
Svetilo ustreza standardom CEI EN 60598-1, UNI EN 12464-1._x000D_
_x000D_
Garancijska doba 5 (pet) let._x000D_
Svetilo spada v energijski razred: A ++_x000D_
_x000D_
Proizvajalec: INTRA LIGHT_x000D_
Tip: SV. KALIS_x000D_
</t>
  </si>
  <si>
    <t xml:space="preserve">S12 - Stropno nadgradno reflektorsko svetilo svetilo, z direktnim sevanjem. Moč LED vezja 22W, izhodni svetlobni tok 1700 lumnov, temperatura barve svetlobe 3000K, življenska doba LED minimalno 50.000 ur, CRI&gt;85, Mac Adams &lt;3. Dimenzije fi 46mm X 164mm. _x000D_
Komplet z montažnim priborom, ustreznim napajalnikom ter 10m tokovne tračnice., z vsem potrebnim priborom_x000D_
_x000D_
Zaščita svetila je IP20._x000D_
Svetilo ustreza standardom CEI EN 60598-1, UNI EN 12464-1._x000D_
_x000D_
Garancijska doba 5 (pet) let._x000D_
Svetilo spada v energijski razred: A ++_x000D_
_x000D_
Proizvajalec: INTRA LIGHT_x000D_
Tip: SV. PIPES_x000D_
</t>
  </si>
  <si>
    <t xml:space="preserve">S13 - Stropno nadgradno linijsko LED svetilo, z direktnim sevanjem. Moč LED vezja 26W, izhodni svetlobni tok 1800 lumnov, temperatura barve svetlobe 3000K, življenska doba LED minimalno 50.000 ur, CRI&gt;85, Mac Adams &lt;3. Dimenzije 1415mm X 65mm X 36mm. Svetilka je opremljena z opalnim polikarbonatnim difuzorjem. _x000D_
Komplet z montažnim priborom in ustreznim napajalnikom._x000D_
_x000D_
Zaščita svetila je IP40._x000D_
Svetilo ustreza standardom CEI EN 60598-1, UNI EN 12464-1._x000D_
_x000D_
Garancijska doba 5 (pet) let._x000D_
Svetilo spada v energijski razred: A ++_x000D_
_x000D_
Proizvajalec: INTRA LIGHT_x000D_
Tip: SV. KALIS_x000D_
</t>
  </si>
  <si>
    <t xml:space="preserve">S14 - Stropno nadgradno linijsko LED svetilo, z direktnim sevanjem. Moč LED vezja 21W, izhodni svetlobni tok 1440 lumnov, temperatura barve svetlobe 3000K, življenska doba LED minimalno 50.000 ur, CRI&gt;85, Mac Adams &lt;3. Dimenzije 1135mm X 65mm X 36mm. Svetilka je opremljena z opalnim polikarbonatnim difuzorjem. _x000D_
Komplet z montažnim priborom in ustreznim napajalnikom._x000D_
_x000D_
Zaščita svetila je IP40._x000D_
Svetilo ustreza standardom CEI EN 60598-1, UNI EN 12464-1._x000D_
_x000D_
Garancijska doba 5 (pet) let._x000D_
Svetilo spada v energijski razred: A ++_x000D_
_x000D_
Proizvajalec: INTRA LIGHT_x000D_
Tip: SV. KALIS_x000D_
</t>
  </si>
  <si>
    <t xml:space="preserve">S15 - Stropno nadgradno linijsko LED svetilo, z direktnim sevanjem. Moč LED vezja 99W, izhodni svetlobni tok 6870 lumnov, temperatura barve svetlobe 3000K, življenska doba LED minimalno 50.000 ur, CRI&gt;85, Mac Adams &lt;3. Dimenzije 5334mm X 65mm X 36mm. Svetilka je opremljena z opalnim polikarbonatnim difuzorjem. _x000D_
_x000D_
Komplet z montažnim priborom in ustreznim napajalnikom ter prigrajenim senzorjem prisotnosti._x000D_
_x000D_
Zaščita svetila je IP40._x000D_
Svetilo ustreza standardom CEI EN 60598-1, UNI EN 12464-1._x000D_
_x000D_
Garancijska doba 5 (pet) let._x000D_
Svetilo spada v energijski razred: A ++_x000D_
_x000D_
Proizvajalec: INTRA LIGHT_x000D_
Tip: SV. KALIS_x000D_
</t>
  </si>
  <si>
    <t xml:space="preserve">S16 - Stropno nadgradno linijsko LED svetilo, z direktnim sevanjem. Moč LED vezja 41W, izhodni svetlobni tok 2255 lumnov, temperatura barve svetlobe 3000K, življenska doba LED minimalno 50.000 ur, CRI&gt;85, Mac Adams &lt;3. Dimenzije 5334mm X 65mm X 36mm. Svetilka je opremljena z opalnim polikarbonatnim difuzorjem. _x000D_
_x000D_Komplet z montažnim priborom in ustreznim napajalnikom._x000D_
_x000D_
Zaščita svetila je IP40._x000D_
Svetilo ustreza standardom CEI EN 60598-1, UNI EN 12464-1._x000D_
_x000D_
Garancijska doba 5 (pet) let._x000D_
Svetilo spada v energijski razred: A ++_x000D_
_x000D_
Proizvajalec: INTRA LIGHT_x000D_
Tip: SV. KALIS_x000D_
</t>
  </si>
  <si>
    <t>brez senzorja prisotnosti</t>
  </si>
  <si>
    <t>s prigrajenim senzorjem prisotnosti</t>
  </si>
  <si>
    <t xml:space="preserve">S17 - Stropno nadgradno linijsko LED svetilo, z direktnim sevanjem. Moč LED vezja 21W, izhodni svetlobni tok 1440 lumnov, temperatura barve svetlobe 3000K, življenska doba LED minimalno 50.000 ur, CRI&gt;85, Mac Adams &lt;3. Dimenzije 1135mm X 65mm X 36mm. Svetilka je opremljena z opalnim polikarbonatnim difuzorjem. _x000D_
_x000D_
Komplet z montažnim priborom in ustreznim napajalnikom ter prigrajenim senzorjem prisotnosti._x000D_
_x000D_
Zaščita svetila je IP40._x000D_
Svetilo ustreza standardom CEI EN 60598-1, UNI EN 12464-1._x000D_
_x000D_
Garancijska doba 5 (pet) let._x000D_
Svetilo spada v energijski razred: A ++_x000D_
_x000D_
Proizvajalec: INTRA LIGHT_x000D_
Tip: SV. KALIS_x000D_
</t>
  </si>
  <si>
    <t xml:space="preserve">S18 - Stropno nadgradno linijsko LED svetilo, z direktnim sevanjem. Moč LED vezja 58W, izhodni svetlobni tok 4290 lumnov, temperatura barve svetlobe 3000K, življenska doba LED minimalno 50.000 ur, CRI&gt;85, Mac Adams &lt;3. Dimenzije 3095mm X 65mm X 36mm. Svetilka je opremljena z opalnim polikarbonatnim difuzorjem. _x000D_
_x000D_Komplet z montažnim priborom in ustreznim napajalnikom._x000D_
_x000D_
Zaščita svetila je IP40._x000D_
Svetilo ustreza standardom CEI EN 60598-1, UNI EN 12464-1._x000D_
_x000D_
Garancijska doba 5 (pet) let._x000D_
Svetilo spada v energijski razred: A ++_x000D_
_x000D_
Proizvajalec: INTRA LIGHT_x000D_
Tip: SV. KALIS_x000D_
</t>
  </si>
  <si>
    <t xml:space="preserve">S19 - Stoprno vgradno okroglo LED svetilo, z direktnim sevanjem. Moč LED vezja 14W, izhodni svetlobni tok 1290 lumnov, temperatura barve svetlobe 3000K, življenska doba LED minimalno 50.000 ur, CRI&gt;85, Mac Adams &lt;3. Dimenzije fi 240mm X 90mm. Svetilka je opremljena z opalnim polikarbonatnim difuzorjem. _x000D_
_x000D_Komplet z montažnim priborom ter ustreznim napajalnikom._x000D_
_x000D_
Zaščita svetila je IP44._x000D_
Svetilo ustreza standardom CEI EN 60598-1, UNI EN 12464-1._x000D_
_x000D_
Garancijska doba 5 (pet) let._x000D_
Svetilo spada v energijski razred: A ++_x000D_
_x000D__x000D_
Proizvajalec: INTRA LIGHT_x000D_
Tip: SV. NITOR_x000D_
</t>
  </si>
  <si>
    <t xml:space="preserve">S20 - Stensko nadgradno linijsko LED svetilo, z direktnim sevanjem. Moč LED vezja 11W, izhodni svetlobni tok 920 lumnov, temperatura barve svetlobe 3000K, življenska doba LED minimalno 50.000 ur, CRI&gt;85, Mac Adams &lt;3. Dimenzije 575mm X 76mm X 36mm. Svetilka je opremljena z opalnim polikarbonatnim difuzorjem. _x000D_
_x000D_Komplet z montažnim priborom ter ustreznim napajalnikom._x000D_
_x000D_
Zaščita svetila je IP44._x000D_
_x000D_Svetilo ustreza standardom CEI EN 60598-1, UNI EN 12464-1._x000D_
_x000D_
Garancijska doba 5 (pet) let._x000D_
Svetilo spada v energijski razred: A ++_x000D_
_x000D_
Proizvajalec: INTRA LIGHT_x000D_
_x000D_Tip: SV. MINUS_x000D_
</t>
  </si>
  <si>
    <t xml:space="preserve">S21 - Stropno nadgradno linijsko LED svetilo, z direktnim sevanjem. Moč LED vezja 36W, izhodni svetlobni tok 4290 lumnov, temperatura barve svetlobe 3000K, življenska doba LED minimalno 50.000 ur, CRI&gt;85, Mac Adams &lt;3. Dimenzije 1277mm X 104mm X 84mm. Svetilka je opremljena z opalnim polikarbonatnim difuzorjem. _x000D_
_x000D_Komplet z montažnim priborom ter ustreznim napajalnikom._x000D_
_x000D_Zaščita svetila je IP65._x000D_
_x000D_Svetilo ustreza standardom CEI EN 60598-1, UNI EN 12464-1._x000D_
_x000D_
Garancijska doba 5 (pet) let._x000D_
_x000D_Svetilo spada v energijski razred: A ++_x000D_
_x000D_
_x000D_Proizvajalec: INTRA LIGHT_x000D_
_x000D_Tip: SV. 5700_x000D_
</t>
  </si>
  <si>
    <t xml:space="preserve">S22 - Strensko nadgradno LED svetilo, z direktnim sevanjem. Moč LED vezja 15W, izhodni svetlobni tok 620 lumnov, temperatura barve svetlobe 3000K, življenska doba LED minimalno 50.000 ur, CRI&gt;85, Mac Adams &lt;3. Dimenzije 95mm X 331mm X 157mm. Svetilka je opremljena z opalnim polikarbonatnim difuzorjem. _x000D_
_x000D_Komplet z montažnim priborom ter ustreznim napajalnikom._x000D_
_x000D_
Zaščita svetila je IP54._x000D_
_x000D_Svetilo ustreza standardom CEI EN 60598-1, UNI EN 12464-1._x000D_
_x000D_
Svetilo spada v energijski razred: A ++_x000D_
_x000D_
Proizvajalec: STAINEL_x000D_
Tip: SV. L825_x000D_
</t>
  </si>
  <si>
    <t xml:space="preserve">V1 - Stropno nadgradno zasilno svetilo, zunanjih dimenzij 243mm x 114mm x 33mm narejeno iz samugasnega materiala, avtonomijo 1h, v trajnem spoju, smer umika DOL, moči 2W, s temperaturo svetlobe 5500K. Komplet z ustreznim montažnim priborom._x000D_
_x000D_
Zaščita svetila je IP44._x000D_
_x000D_Svetilo ustreza standardom CEI EN 60598-1, UNI EN 12464-1._x000D_
_x000D_
Garancijska doba 5 (pet) let._x000D_
_x000D_Svetilo spada v energijski razred: A ++_x000D_
_x000D_
_x000D_Proizvajalec: LINERGY_x000D_
_x000D_Tip: SV.LYRA EVO
</t>
  </si>
  <si>
    <t xml:space="preserve">V2 - Stropno nadgradno zasilno svetilo, zunanjih dimenzij 183mm x 183mm x 36mm narejeno iz prašno barvanega aluminja, z simetričnim sevanjem, avtonomijo 1h, v pripravnem spoju, moči 3W, 300lm, s temperaturo svetlobe 5500K._x000D_
Komplet z ustreznim montažnim priborom._x000D_
_x000D_
Zaščita svetila je IP44._x000D_
_x000D_
Svetilo ustreza standardom CEI EN 60598-1, UNI EN 12464-1._x000D_
_x000D_Garancijska doba 5 (pet) let._x000D_
_x000D__x000D_Svetilo spada v energijski razred: A ++_x000D_
_x000D__x000D_
Proizvajalec: LINERGY_x000D_
_x000D_Tip: SV.VIALED_x000D_
</t>
  </si>
  <si>
    <t xml:space="preserve">V3 - Stropno nadgradno zasilno svetilo, zunanjih dimenzij 183mm x 183mm x 36mm narejeno iz prašno barvanega aluminja, z asimetričnim sevanjem, avtonomijo 1h, v pripravnem spoju, moči 3W, 300lm, s temperaturo svetlobe 5500K._x000D_
Komplet z ustreznim montažnim priborom._x000D_
_x000D_
Zaščita svetila je IP44._x000D_
_x000D_Svetilo ustreza standardom CEI EN 60598-1, UNI EN 12464-1._x000D_
_x000D_
Garancijska doba 5 (pet) let._x000D_
_x000D_Svetilo spada v energijski razred: A ++_x000D_
_x000D_
Proizvajalec: LINERGY_x000D_
_x000D_Tip: SV.VIALED_x000D_
</t>
  </si>
  <si>
    <t xml:space="preserve">V4 - Stropno nadgradno zasilno svetilo, zunanjih dimenzij 243mm x 114mm x 33mm narejeno iz samugasnega materiala, avtonomijo 1h, v pripravnem spoju, moči 5W, 90lm, s temperaturo svetlobe 5500K in zaščito IP42. 
Komplet z ustreznim montažnim priborom._x000D_
_x000D_
Zaščita svetila je IP65._x000D_
_x000D_Svetilo ustreza standardom CEI EN 60598-1, UNI EN 12464-1._x000D_
_x000D_
Garancijska doba 5 (pet) let._x000D_
_x000D_Svetilo spada v energijski razred: A ++_x000D_
_x000D_
_x000D_Proizvajalec: LINERGY_x000D_
_x000D_Tip: SV.PRODIGY_x000D_
</t>
  </si>
  <si>
    <t>Montaža svetilk, samo vgradnja s priklopom na izdelano inštalacijo</t>
  </si>
  <si>
    <t>Fotoluminiscentne nalepke s piktogrami smeri izhoda 15x30 cm, smer: naravnost, levo, desno, dol</t>
  </si>
  <si>
    <t xml:space="preserve">SKUPAJ SVETILKE </t>
  </si>
  <si>
    <t>SCENSKA RAZSVETLJAVA</t>
  </si>
  <si>
    <t>Stopni el. priključni kanal kot tip EUTRACK (podometni) dolžine 6m, bele barve (npr. EUTRACK)</t>
  </si>
  <si>
    <t xml:space="preserve">Podometno vodilo za svetila z možnostjo priklopa 3 ločenih faz, ter priklopa DMX signala, dobavljeno v kompletu z napajalnim elementom, povezovalnim elementom, zaključnim elementom, ter obešali za obešanke za strop. </t>
  </si>
  <si>
    <t xml:space="preserve">Priključno obešalo za trofazno vodilo vključno z zaponko za obešanje , belo - nosilnost 10 kg (npr. EURTRACK). </t>
  </si>
  <si>
    <t>LED par reflektor  - bele barve (npr. ROBE ParFect 100)</t>
  </si>
  <si>
    <t>Profesionalno LED par svetilo z 12 x RGBW led modulom moči 15W, razpon žarka 7° z možnostjo spreminjanja širine z difuzijskimi filtri, RGBW ali CMY barvni sistem mešanja, CTO funkcija, virtualno barvno kolo z 237 barvami (vključuje 2.700K, 3.200K, 4.200K, 5.600K, in 8.000 K), 3 led cone (možno ločeno krmiljenje barv, stroboskopa, simulacija tungsten žarnice pri uporabi 2.700 K in 3.200 K barvne temperature, visokoločljivostni dimer, variabilni strobo efekt, napajanje 100-240V, 50-60Hz, Powercon vhod/izhod, DMX 5P vhod/izhod, dvovrstični LCD zaslon za lažje nastavitve preko 4 kontrolnih gumbov, DMX 512 protokol in RDM protokol, 14,9,4,30,35 DMX krmilnih kanalov, dimenzije: 343 mm x 240 mm x 173 mm. CE certificirano. Izdelano v EU. Dobavljeno v kompletu s 40° difuzorjem. Bele barve.</t>
  </si>
  <si>
    <t>Program za krmiljenje svetil (npr. Cuelux)</t>
  </si>
  <si>
    <t>DMX kontrolni program, ki omogoča krmiljenje inteligentnih svetil, 1 x DMX 512 izhod, možnost uporabe midi krmilnikov, možnost uporabe touch screen ekrana. Podpora večih operacijskih sistemov. Minimalne specifikacije računalnika: Windows (Microsoft Windows Vista ali XP, XGA 1024x768, 512 MB RAM, 30MB prostora na disku), Mac OS X (Apple Mac OS X Leopard (10.5 ali višje), Intel CPU 1 GHz ali ekvivalentno, XGA 1024x768, 512 MB RAM, 50MB prostora na disku), Linux (Ubuntu 8.04 ali višje, XGA 1024x768, 512 MB RAM, 30MB prostora na disku). RAČUNALNIK NI VKLJUČEN V CENI PROGRAMA.</t>
  </si>
  <si>
    <t>Osebni računalnik kot tip 450 G3 i5-6200U 4GB/256, Win7/10 Pro</t>
  </si>
  <si>
    <t xml:space="preserve">Prenosni osebni računalnik s procesorjem intel core i5-6200U, grafično kartico HD 520 (intel turbo boost do 2.8 GHz), 4 GB DDR3L SDRAM (1 x prosta reža), disk 256 GB SSD, DVD+/-RW, 15,6" zaslon LED FULL HD (1920 x 1080), grafična kartica integrirana Intel HD 520, WLAN b/g/n/ac bluetooth 4.0, Windows 10 PRO, 2 x USB 3.0 priključek, 2 x USB 2.0 priključek, 1 x HDMI priključek. </t>
  </si>
  <si>
    <t>DMX delilnik kot tip PLS Electronics Split 7 3P</t>
  </si>
  <si>
    <t>Profesionalni DMX delilnik 1 na 7 linij, 1 x DMX vhod 1 x izhod (preko), 7 x optoizoliran izhod z ločenim napajanjem, vgrajen terminator 120 Ohm, 5 polni AMPHENOL konektorji, 19" ohišje za vgradnjo v rack. Izdelan v EU. Dimenzije: 484×44×160 mm, Teža: 2.7 kg.</t>
  </si>
  <si>
    <t xml:space="preserve">DMX doza, podometna (npr. NEUTRIK XLR 3P priključkom) </t>
  </si>
  <si>
    <t>DMX kabel, profesionalni 110 Ohm dmx vodnik z opletom dolžine 10m zaključen s 5P XLR konektorji</t>
  </si>
  <si>
    <t xml:space="preserve">DMX vodnik, profesionalni 110 Ohm dmx vodnik 2 x 0.23mm2 z opletom </t>
  </si>
  <si>
    <t>Napajalni vodnik NYM-J 5X2,5 mm²</t>
  </si>
  <si>
    <t>Instalacijska cev TXS samogasna FI 16 mm</t>
  </si>
  <si>
    <t>Razdelilec RSP (podometni) za scensko razsvetljavo in snemalno tehniko (priprava)</t>
  </si>
  <si>
    <t xml:space="preserve">Vtičnice 1F na odru vgrajene v ohišje 6x </t>
  </si>
  <si>
    <t xml:space="preserve">Montaža opreme, dostava opreme na objekt, montaža opreme na položeno in preizkušeno inštalacijo, testiranje, spuščanje v pogon. </t>
  </si>
  <si>
    <t xml:space="preserve">Šolanje uporabnika v obsegu 8 ur. </t>
  </si>
  <si>
    <t xml:space="preserve">SKUPAJ SCENSKA RAZSVETLJAVA </t>
  </si>
  <si>
    <t>Interaktivna tabla z diagonalo 79", format 4:3, multi touch zaslon, ki omogoča istočasno delo dvema uporabnikoma, možnost približevanja, pomanjševanja, navigacije, možnost pisanja s flumastrom, komplet s programsko opremo, komplet z dostavo, montažo in zagonom (npr.Hitachi FX-79E2)</t>
  </si>
  <si>
    <t>Informacijski monitor 46", LCD, senzorjem okoliške svetlobe, LAN programsko opremo za nadzor, komplet s kompatibilnim OPS računalnikom, dostavo in zagonom (npr.NEC V463)</t>
  </si>
  <si>
    <t>Predvajalnik CD, MP3, USB, CD, SB z možnostjo priklopa trdega diska, komplet z dostavo in zagonom (npr. AIK, Apart PC1000)</t>
  </si>
  <si>
    <t>Ojačevalnik, 2 mikrofonska vhod, 4 vhodi za reproduktorje, 2 x 60W RMS, komplet z dostavo in zagonom (npr. AIK, SPX2060)</t>
  </si>
  <si>
    <t>Zvočnik 6,5", 200W, 8 ohm, komplet z zidnim nosilcem, dobavo in zagonom (npr. AIK, Apart, MAK6)</t>
  </si>
  <si>
    <t xml:space="preserve">Kabel zvočnik 2 x 1,5 mm² </t>
  </si>
  <si>
    <t>Snemalna tehnika z naslednjo opreme, omara kabinet, DI BOX - 8 kanalni, 12 x 6 I/O vmesnik s priključki za slušalke (npr. DiGiGrid IOX),  8 x 8 avdio vmesnik z DSP serverjem (npr. DiGiGrid IOS) komplet z studijskim računalniškim programom, računalnik z OS (npr. Apple IMAC, 21", core I5, 8GB, 1TB), studijskima zvočnikoma (npr. 90W, AKAI), komplet s povezovalnimi kabli, dostavo in zagonom</t>
  </si>
  <si>
    <t>AVDIO VIZUALNA OPREMA SKUPAJ</t>
  </si>
  <si>
    <t>Skupaj EUR:</t>
  </si>
  <si>
    <t>POPIS MATERIALA, OPREME IN DEL - PLINSKA INSTALACIJA</t>
  </si>
  <si>
    <t>Splošne opombe:</t>
  </si>
  <si>
    <t>1.</t>
  </si>
  <si>
    <t>Ponudnik-izvajalec del mora pred začetkom del pregledati vso projektno dokumentacijo.</t>
  </si>
  <si>
    <t>2.</t>
  </si>
  <si>
    <t>Za vse nejasnosti ali variantne rešitve se mora obvezno posvetovati z odgovornim projektantom oziroma investitorjem. </t>
  </si>
  <si>
    <t>3.</t>
  </si>
  <si>
    <t>Z oddajo ponudbe vsak ponudnik izjavlja, da je skrbno pregledal vse sestavne dele PZI projektne dokumentacije, da so v končni vrednosti ponudbe zajeta vsa dela in material, ki zagotavljajo popolno, zaključeno in celostno izvedbo objekta, ki ga obravnava projekt, kot tudi vsa dela, ki niso neposredno opisana ali našteta v tekstualnem delu popisa, a so kljub temu razvidna iz grafičnih prilog in ostalih sestavnih delov PZI projekta.</t>
  </si>
  <si>
    <t>4.</t>
  </si>
  <si>
    <t>Načrte in detajle izvajalec predhodno natančno pregleda in v primeru nejasnosti in na eventuelne  pomanjkljivosti, kot strojni strokovnjak opozori projektanta. </t>
  </si>
  <si>
    <t>5.</t>
  </si>
  <si>
    <t>Dobava  in montaža (vsebuje tudi drobni montažni material).</t>
  </si>
  <si>
    <t>6.</t>
  </si>
  <si>
    <t>Vsa dela morajo biti izvedena kvalitetno, iz materialov z zahtevanimi lastnostmi, z atesti.</t>
  </si>
  <si>
    <t>7.</t>
  </si>
  <si>
    <t>Vsaka opisana pozicija je mišljena kompletno z  vsemi deli, materialom in transporti za vgrajen oz. montiran izdelek.</t>
  </si>
  <si>
    <t>8.</t>
  </si>
  <si>
    <t>Vsak izvajalec mora po končani svoji fazi očistiti in odstraniti vse odpadke z odvozom na komunalno deponijo, s plačilom vseh stroškov za koriščenje deponije.</t>
  </si>
  <si>
    <t>9.</t>
  </si>
  <si>
    <t>Vsa sanitarna keramika in sanitarna oprema mora biti 1 kvalitete v skladu s TSG-12640:2008 po izbiri arhitekta oziroma investitorja!</t>
  </si>
  <si>
    <t>10.</t>
  </si>
  <si>
    <t>Izvajalec je dolžan izvesti vsa pripravljalna dela, organizacijo gradbišča, ustrezno varnost in zaščito gradbišča!</t>
  </si>
  <si>
    <t>11.</t>
  </si>
  <si>
    <t>Na iztočnih armaturah morajo biti vgrajeni perlatorji z usmerjevalnikom curka!</t>
  </si>
  <si>
    <t>12.</t>
  </si>
  <si>
    <t>Vse mere in detajle je potrebno preveriti na licu mesta.</t>
  </si>
  <si>
    <t>13.</t>
  </si>
  <si>
    <t>Popis zajema tudi dobavo in montažo.</t>
  </si>
  <si>
    <t>poz</t>
  </si>
  <si>
    <t>opis</t>
  </si>
  <si>
    <t>enota</t>
  </si>
  <si>
    <t>koli-
čina</t>
  </si>
  <si>
    <t>cena</t>
  </si>
  <si>
    <t>skupaj</t>
  </si>
  <si>
    <t>Tipska prezračevalna omarica za požarno pipo dimenzije 250 x 300 x 200 mm z vratci, ključavnico in ključem pod stekelcem, z napisom GLAVNA PLINSKA POŽARNA PIPA (že izvedeno)</t>
  </si>
  <si>
    <t>Krogelna pipa z DVGW atestom za 1bar, navojna</t>
  </si>
  <si>
    <t>DN 32, z izolirnim kosom</t>
  </si>
  <si>
    <t>Regulator tlaka ROMBACH ZR32, 50 mbar / 22 mbar</t>
  </si>
  <si>
    <t>DN32</t>
  </si>
  <si>
    <t>Plinski števec ROMBACH G6 DN 32, vključno z montažno konzolo</t>
  </si>
  <si>
    <t>Gasilni aparat S-6, skupaj z nosilcem za pritrditev na zid</t>
  </si>
  <si>
    <t>Termično varovalo Jelen DVGW 1bar, skupaj z zapornim ventilom</t>
  </si>
  <si>
    <t>Elektromagnetni ventil – brez napetosti zaprt – NC, tip M2621, voden preko javljalca plina in požarne centrale</t>
  </si>
  <si>
    <t>Javljalec zemeljskega plina – montiran pod strop</t>
  </si>
  <si>
    <t>Krogelna pipa za plin KOVINA PN 4</t>
  </si>
  <si>
    <t>Jeklena cev iz celega, srednjetežka, po DIN 2448, atestirana za plinsko instalacijo, z loki in varilnim materialom</t>
  </si>
  <si>
    <t>Čiščenje in antikorozijska zaščita cevi in držal, dvakrat z osnovnim premazom in z rumeno barvo</t>
  </si>
  <si>
    <t>Preboji skozi steno in AB-ploščo, skupaj s prehodnimi kosi in tesnenjem</t>
  </si>
  <si>
    <t>SKUPAJ</t>
  </si>
  <si>
    <t>Električna povezava elementov, pripravljalna dela, tlačni preizkus, odzračevanje, pridobitev soglasja distributerja plina in dimnikarske službe, izdaja certifikatov</t>
  </si>
  <si>
    <t>pavšal</t>
  </si>
  <si>
    <t>5.1. POPIS MATERIALA, OPREME IN DEL – OGREVANJE</t>
  </si>
  <si>
    <t>Opomba: Popis zajema tudi dobavo in montažo.</t>
  </si>
  <si>
    <t>Stenski kondenzacijkski plinski kotel na prisilni vlek, npr. De Dietrich INNOVENS-MCA 90, moči 14,1 do 84,2 kW, dim. 750 x 500 x 500 mm</t>
  </si>
  <si>
    <t>Izvedba dimnika iz umetne mase, npr. De Dietrich PPS 120°C,  - standard C93x (v obstoječem dimniku): DN100/DN150 v prostoru in DN100 v jašku. Jašek je obstoječi dimnik, ki ima premer vsaj 170mm, oz kvadrat 160mm (glej OGREVANJE - Detajli - plinovod, Shema kotlovnice)</t>
  </si>
  <si>
    <t>Jekleni ploščati kompaktni radiator npr. RADEL, kompletno z reducirkami, čepom, odzračevalnim ventilom, konzolami in pritrdilnim materialom; vključno z montažo</t>
  </si>
  <si>
    <t>11/600/600</t>
  </si>
  <si>
    <t>22/600/500</t>
  </si>
  <si>
    <t>22/600/600</t>
  </si>
  <si>
    <t>22/600/700</t>
  </si>
  <si>
    <t>22/600/800</t>
  </si>
  <si>
    <t>22/600/900</t>
  </si>
  <si>
    <t>22/600/1000</t>
  </si>
  <si>
    <t>22/900/1600</t>
  </si>
  <si>
    <t>22/900/1200</t>
  </si>
  <si>
    <t>Radiatorski H - ventil Danfoss za dvocevni sistem, skupaj s kovinskimi zaščitnimi cevkami za zaščito WAVIN cevi zunaj tlaka</t>
  </si>
  <si>
    <t>Radiatorski termostatski ventil Danfoss za dvocevni sistem, vključno s termostatsko glavo</t>
  </si>
  <si>
    <t>Sobni termostat s tedensko programsko uro npr. De Dietrich CDI 2, skupaj z el. priklopom</t>
  </si>
  <si>
    <t>Zunanje temperaturno tipalo</t>
  </si>
  <si>
    <t>Večplastna polietilenska cev WAVIN, vključno s pritrdilnimi spojkami</t>
  </si>
  <si>
    <t>16x2</t>
  </si>
  <si>
    <t>20x2</t>
  </si>
  <si>
    <t>26x3</t>
  </si>
  <si>
    <t>Ekspanzijska posoda npr. ZIMLET volumna 80 l</t>
  </si>
  <si>
    <t>Razdelilnik za 5 ogrevalne veje, 5 x DN25</t>
  </si>
  <si>
    <t>Kompaktna enota za direktni krog, črpalčni set npr. Vselect Premium: Tovarniško sestavljen in zatesnjen (dovod na desni strani, možnost zamenjave), vsebuje:</t>
  </si>
  <si>
    <t>-</t>
  </si>
  <si>
    <t>Moder in rdeč zaporni ventil s termometrom za temperaturno območje od 0°C do 160°C</t>
  </si>
  <si>
    <t>Nepovratni ventil z možnostjo ročnega odpiranja in zapiranja</t>
  </si>
  <si>
    <t>Visoko učinkovita elektronska obtočna črpalka Wilo YONOS PARA 25/1-6</t>
  </si>
  <si>
    <t>Konzola za direktno montažo na steno</t>
  </si>
  <si>
    <t>Priklop zgoraj DN 25 notranji navoj, priklop spodaj DN 25 zunanji navoj (za povezavo črpalčnega seta in razdelilca s priključnim setom SP641)</t>
  </si>
  <si>
    <t>Največji pretok 2400 l/h, najvišji tlak 6 bar</t>
  </si>
  <si>
    <t>Najvišja temperatura: 95°C trajno delovanje, 120°C kratkotrajno delovanje</t>
  </si>
  <si>
    <t>Toplotna izolacija</t>
  </si>
  <si>
    <t>DN25 – ogrevalni krogi</t>
  </si>
  <si>
    <t>DN20 – za bojler</t>
  </si>
  <si>
    <t>Hidravlična kretnica RW70 - npr. Vselect PREMIUM 2 x DN 40 NN - 2 x DN 40 NN (holandec)</t>
  </si>
  <si>
    <t>Varnostni set za ogrevanje</t>
  </si>
  <si>
    <t>DN25</t>
  </si>
  <si>
    <t>Avtomatski odzračevalni lonček</t>
  </si>
  <si>
    <t>DN15</t>
  </si>
  <si>
    <t>Čistilni kos z ventilom za izpust nesnage</t>
  </si>
  <si>
    <t>Posoda za nevtralizacijo kislinskih vključkov iz kondenza</t>
  </si>
  <si>
    <t>Zaporni krogelni ventil za ogrevanje, krogelni</t>
  </si>
  <si>
    <t>DN 32</t>
  </si>
  <si>
    <t>DN 25</t>
  </si>
  <si>
    <t>DN 20</t>
  </si>
  <si>
    <t>Izdelava prebojev za cevi</t>
  </si>
  <si>
    <t>Cevne rozete DN 16 - 32</t>
  </si>
  <si>
    <t>par</t>
  </si>
  <si>
    <t>Polnjenje in odzračevanje sistema, tlačni preizkus, regulacija sistema, hidravlično uravnoteženje in kontrola temperature v prostorih (zapisnik), izdelava navodil za obratovanje, predaja gradbene dokumentacije ter garancij za opremo in izvedbo, zaključna dela, izdelava PID-a</t>
  </si>
  <si>
    <t>5.2. POPIS MATERIALA, OPREME IN DEL – VODOVOD</t>
  </si>
  <si>
    <t>Straniščna školjka, kot npr. DOLOMITE GEMMA2, Dimenzije (D x Š x V): 36 x 48,5 x 40 cm, iz sanitarne keramike, odtok v tla, vključno s sedežno desko in pokrovom, školjka v beli barvi</t>
  </si>
  <si>
    <t>WC školjka otroška 315x510 mm, viš.300mm, kot npr. VILLEROY &amp; BOCH O.NOVO, iz sanitarne keramike, odtok v tla, vključno s sedežno desko in pokrovom, plastificirana, školjka v beli barvi</t>
  </si>
  <si>
    <t>Straniščna školjka za invalide kot npr. DOLOMITE iz sanitarne keramike, odtok v steno, vključno s sedežno desko s pokrovom iz lesa, plastificirana. Vključno z ročajem za invalidske WC-je.</t>
  </si>
  <si>
    <t>Podometni splakovalnik za WC, npr. Geberit, tip KOMBI FIX, za vzidavo v steno, za konzolno školjko, odtok v steno, z izolacijo za preprečevanje kondenzacije vode, z dvojnim splakovanjem  6 l vode za polno splakovanje in 3 l za delno splakovanje, z notranjo garnituro, z 2-stopenjsko tipko.</t>
  </si>
  <si>
    <t>Umivalnik iz sanitarne keramike, vključno z odtočnim ventilom in sifonom, npr. DOLOMITE NOVELLA</t>
  </si>
  <si>
    <t xml:space="preserve">55 X 48 cm </t>
  </si>
  <si>
    <t>Umivalnik iz sanitarne keramike, OTROŠKI, vključno z odtočnim ventilom in sifonom,  kot npr. DOLOMITE NOVELLA 45</t>
  </si>
  <si>
    <t>45 x 35 cm</t>
  </si>
  <si>
    <t>Mešalna enoročna baterija za umivalnik,  kot npr.GROHE SilkMove, s perlatorjem za varčevanjke vode, vključno s kotnimi ventili</t>
  </si>
  <si>
    <t>Pisoar iz sanitarne keramike, DOLOMITE VOLGA , priklop zadaj ali zgoraj keramika, dimenzije:  35 X 28,5 cm vključno z odtočnim ventilom in sifonom, aktiviranje s senzorjem, vključno elektična priključitev</t>
  </si>
  <si>
    <t>Trokadero iz sanitarne keramike, kot npr. CERAMICA DOLOMITE BRENTA,  vključno z mrežo, odtočnim ventilom in sifonom</t>
  </si>
  <si>
    <t>Mešalna enoročna baterija za trokadero, kot npr.GROHE SilkMove, s perlatorjem, vključno s kotnimi ventili.</t>
  </si>
  <si>
    <t>Odtočna garnitura za pomivalno korito s sifonom.</t>
  </si>
  <si>
    <t>Zaporni krogelni ventil, za vodo, z navojnim priključkom, DIN 3513, ohišje iz prešane medenine</t>
  </si>
  <si>
    <t>DN 15 (pN 16)</t>
  </si>
  <si>
    <t>DN 20 (pN 16)</t>
  </si>
  <si>
    <t>DN 25 (pN 16)</t>
  </si>
  <si>
    <t>Dušilni ventil za cirkulacijo vode, z navojnim priključkom, DIN 3513, ohišje iz prešane medenine</t>
  </si>
  <si>
    <t>Omarica za vgradnjo v steno 20 x 20 cm, s pokrovom iz INOX pločevine za dušilni ventil za cirkulacijo vode</t>
  </si>
  <si>
    <t>Črpalka za cirkulacijo npr. Grundfos Comfort UP 15-14 s tedensko programsko uro</t>
  </si>
  <si>
    <t>Protipovratni ventil za cirkulacijo</t>
  </si>
  <si>
    <t>Filter za vodovod, mehanski, Delovni tlak: 1,5 - 10 bar</t>
  </si>
  <si>
    <t>Varnostna grupa za hladno vodo, vključno z zapornim ventilom, varnostnim ventilom, protipovratnim ventilom, izpustno pipico</t>
  </si>
  <si>
    <t>Cevovodi, iz večplastnih ALUMPLAST cevi, ki ustrezajo standardu DIN 8077, npr. proizvajalca WAVIN. Spajanje je z zatiskovanjem s polkovinskimi fitingi, vključno montaža cevi</t>
  </si>
  <si>
    <t>32x3</t>
  </si>
  <si>
    <t xml:space="preserve">Izolacija cevnih razvodov s tubolit cevaki iz mehke pene na bazi sintetičnega kavčuka, prevlečeni s PE folijo sive barve, debelina cevakov 3 mm za hladno in 10 mm za toplo vodo, za cev dimenzije </t>
  </si>
  <si>
    <t>Cevovodi za odpadno vodo iz trdega PVC, z natičnimi obojkami, DIN 19 531, (sistem zvočne zaščite 20 db), tesnjeno s tesnilnim obročkom, vključno s fazonskimi kosi ter tesnilnim materialom.</t>
  </si>
  <si>
    <t>DN 50</t>
  </si>
  <si>
    <t>DN 70</t>
  </si>
  <si>
    <t>DN 110</t>
  </si>
  <si>
    <t>Talni odtok iz plastike, s sifonom in čistilno odprtino, DN 50/50, z nasadnim kosom in okvirjem rešetke, rešetka iz nerjaveče pločevine,. Nazivne mere okvirja rešetke 150 x 150 mm, vgradna višina 140 mm.</t>
  </si>
  <si>
    <t>Zidni »EURO« hidrant z omarico, v omarici je nameščeno 30 m gibljive gumijaste cevi DN 25 s spojko, ročnikom z zasunom DN 25, ventil DN 32. Certifikat USM GA. Omarica je zapečatena s plombo ter opremljena s ključem pod steklom</t>
  </si>
  <si>
    <t>Odzračevalna strešna kapa iz PVC-ja, vključno z obrobo za ustrezno kritino</t>
  </si>
  <si>
    <t>dim. DN 70</t>
  </si>
  <si>
    <t>Krogelna pipa za zvijavo cev, za vodo, z navojnim priključkom, PN 10, krogelni</t>
  </si>
  <si>
    <t>Tlačni preizkus, regulacija sistema, klorni šok, pridobitev ustreznih izjav, splošni, manipulativni, zavarovalni in transportni stroški, izdelava PID-a</t>
  </si>
  <si>
    <t>5.3. POPIS MATERIALA, OPREME IN DEL – PREZRAČEVANJE</t>
  </si>
  <si>
    <t>Kopalniški ventilator npr. Limodor, tipA, moči 20 W, kapacitete 100 m3/h – 150 Pa s timerjem 0-20 min, vklop preko senzorja gibanja</t>
  </si>
  <si>
    <t>Kanali SPIRO za prezračevanje iz vroče pocinkane pločevine, deb. 0,7 mm, vključno s fazonskimi kosi, prirobnicami, tesnili in pritrdilnim materialom</t>
  </si>
  <si>
    <t>DN100</t>
  </si>
  <si>
    <t>DN150</t>
  </si>
  <si>
    <t>Požarna loputa, npr. Hidria PL30-E15, dolžine L300, požarna obstojnost EI60, z električnim pogonom, napajanje 24V AC/DC, s temp. tipalom 72°C, vezana na požarno centralo</t>
  </si>
  <si>
    <t>Rešetka iz umetne mase za SPIRO cev, vključno s pritrdilnim materialom</t>
  </si>
  <si>
    <t>za SPIRO DN150</t>
  </si>
  <si>
    <t>Strešna kapa za SPIRO cev, vključno z obrobo za ustrezno kritino</t>
  </si>
  <si>
    <t>za SPIRO DN100</t>
  </si>
  <si>
    <t>Rešetka v vratih 40 x 15 cm</t>
  </si>
  <si>
    <t>Pripravljalna dela,  zaključna dela, transport, izdelava prebojev in utorov, električni priklop, preizkus delovanja, meritev količin zraka, splošni, manipulativni, zavarovalni in transportni stroški, izdelava PID-a</t>
  </si>
  <si>
    <t>PLINSKA INSTALACIJA</t>
  </si>
  <si>
    <t>OGREVANJE</t>
  </si>
  <si>
    <t>VODOVOD</t>
  </si>
  <si>
    <t>PREZRAČEVANJE</t>
  </si>
  <si>
    <t>Prestavitev portala vhodnih vrat zaradi izdelave fasade s toplotno izolacijo</t>
  </si>
  <si>
    <t>Dobava in polaganje obloge iz naravnega kamna - krtačenega, pred vhodom, s potrebno pripravo podlage</t>
  </si>
  <si>
    <t>Nabava, dobava in montaža steklenega nadstreška s stranskim steklom po detajlih iz projekta - nosilna konstrukcija sestavljena iz HOP 100/100 profilov, ter kaljenega in lepljenega stekla 8+0,2+8 mm - upoštevati tudi žleb in odtok ter oblogo z napisom iz pločevine</t>
  </si>
  <si>
    <t>junij 2017</t>
  </si>
  <si>
    <t>13/17</t>
  </si>
  <si>
    <t>Demontaža svetilk, stikal, vtičnic, elektro vodnikov, razdelilnih omaric - kar ni odstranjeno, itd... z iznosom iz objekta na začasno deponijo ali na kamion.</t>
  </si>
  <si>
    <t>Demontaža napeljave ogrevanja in vodovodne napeljave - cevi, itd... z iznosom iz objekta na začasno deponijo ali na kamion.</t>
  </si>
  <si>
    <t>ročni izkop zemljine za temelj dvigala, z iznosom iz objekta na začasno deponijo ali na kamion.</t>
  </si>
  <si>
    <t xml:space="preserve">rušenje opečno kamnitih obokov debeline do 90 cm - rezanje in dolbljenje, z iznosom iz objekta na začasno deponijo ali na kamion.. </t>
  </si>
  <si>
    <r>
      <t>Ročno vgrajevanje betona C25/30 XC2, v kampadah v dolžini cca 1,20 m, za obbetoniranje temeljev, prereza do 0,50 m</t>
    </r>
    <r>
      <rPr>
        <sz val="10"/>
        <color indexed="8"/>
        <rFont val="Arial"/>
        <family val="2"/>
        <charset val="238"/>
      </rPr>
      <t>³</t>
    </r>
    <r>
      <rPr>
        <sz val="10"/>
        <color indexed="8"/>
        <rFont val="Arial Narrow"/>
        <family val="2"/>
        <charset val="238"/>
      </rPr>
      <t>/m</t>
    </r>
    <r>
      <rPr>
        <sz val="10"/>
        <color indexed="8"/>
        <rFont val="Arial"/>
        <family val="2"/>
        <charset val="238"/>
      </rPr>
      <t>²</t>
    </r>
    <r>
      <rPr>
        <sz val="10"/>
        <color indexed="8"/>
        <rFont val="Arial Narrow"/>
        <family val="2"/>
        <charset val="238"/>
      </rPr>
      <t>-m</t>
    </r>
    <r>
      <rPr>
        <sz val="10"/>
        <color indexed="8"/>
        <rFont val="Arial"/>
        <family val="2"/>
        <charset val="238"/>
      </rPr>
      <t>¹, v</t>
    </r>
    <r>
      <rPr>
        <sz val="10"/>
        <color indexed="8"/>
        <rFont val="Arial Narrow"/>
        <family val="2"/>
        <charset val="238"/>
      </rPr>
      <t xml:space="preserve"> nevidne armirane konstrukcije, z napravo betona, vsemi pomožnimi deli, strojnim vibriranjem, transporti in prenosi na objektu do mesta vgrajevanja; beton iz naravno prane frakcije granulacije 0 - 32 mm ali 0 - 16 mm. . tudi točkovna temelja nadstreška</t>
    </r>
  </si>
  <si>
    <t>Izdelava armiranega ometa notranjih ravnih kamnitih in opečnih sten v min. debelini 4 cm s predhodnim cementnim obrizgom, enostransko, oziroma obojestransko armaturo Q 385, sidrano skozi zid z 4 fi 8/m2  ter izdelavo vodil z vsemi notranjimi transporti ter pripravo malt.</t>
  </si>
  <si>
    <t>Dolbljenje reg za razvod raznih podometnih inštalacij v opečnem zidu.</t>
  </si>
  <si>
    <t>Nabava, dobava in vgrajevanje nosilnega in obrabnega sloja asfalta v debelini 6+4 cm, kvaliteta in zrnavost kot ostali asfalt. Krpanje jarkov.</t>
  </si>
  <si>
    <t xml:space="preserve">- vsa potrebna pomožna sredstva za vgrajevanje na objektu kot so lestve, dvigala, črpalke in podobno, </t>
  </si>
  <si>
    <t>- vsi transporti z lažjimi transportnimi sredstvi</t>
  </si>
  <si>
    <t>8.0.</t>
  </si>
  <si>
    <t>VARNOSTNI NAČRT + KOORDINACIJA</t>
  </si>
  <si>
    <t>Izdelava, dobava in montaža rf stojala za kolesa - 10 koles.</t>
  </si>
  <si>
    <t>NEPREDVIDENA DELA   5%</t>
  </si>
  <si>
    <t>9.0.</t>
  </si>
  <si>
    <t>10.0.</t>
  </si>
  <si>
    <t>Izdelava, dobava in montaža rf obešala za skiroje - 6 skirojev.</t>
  </si>
  <si>
    <t>11.0.</t>
  </si>
  <si>
    <t xml:space="preserve">SKUPAJ 1 + 2 + 3 + 4 + 5 + 6 + 7 + 8 + 9 + 10 + 11 </t>
  </si>
  <si>
    <t>Izdelava, dobava in montaža  Alu vertikalnih odtočnih cevi premera 125 mm, pritrjenih z oklepi iz ploščatega železa, skupaj s koleni in izlivi ter odtočnim kotličem, ki so zajeti v ceni .</t>
  </si>
  <si>
    <t>Izdelava, dobava in montaža Alu odtočnih žlebov polkrožne oblike deb, 0,6 mm,  (premera 140 mm), obešenih na finalno obdelane kljuke iz pl. Železa 25/6 mm, pritrjenih na špirovce v barvi po projektu.</t>
  </si>
  <si>
    <t>Izdelava, dobava in montaža Alu odtočnih žlebov kvadratne oblike deb, 0,6 mm,  (premera 80/80 mm), obešenih na finalno obdelane kljuke iz pl. Železa 25/6 mm, pritrjenih na špirovce v barvi po projektu.</t>
  </si>
  <si>
    <r>
      <t xml:space="preserve">Notranja enokrilna vrata POZ  V2p                                                                                                                                                                                                                                                                                         Z.M.: 100 x 220 cm, S.M.: 90 x 215 cm                                                       
</t>
    </r>
    <r>
      <rPr>
        <i/>
        <sz val="10"/>
        <color indexed="8"/>
        <rFont val="Arial Narrow"/>
        <family val="2"/>
        <charset val="238"/>
      </rPr>
      <t>Podboj:</t>
    </r>
    <r>
      <rPr>
        <sz val="10"/>
        <color indexed="8"/>
        <rFont val="Arial Narrow"/>
        <family val="2"/>
        <charset val="238"/>
      </rPr>
      <t xml:space="preserve"> leseni, suhomontažen s pripadajočim tesnilnim, nasadilnim in pritrdilnim materialom, tesnilo v podboju je silikonsko. Lesen okvir.                                                                                        Požarno odporna vrata EI30C s samozapiralom
</t>
    </r>
    <r>
      <rPr>
        <i/>
        <sz val="10"/>
        <color indexed="8"/>
        <rFont val="Arial Narrow"/>
        <family val="2"/>
        <charset val="238"/>
      </rPr>
      <t>Krilo:</t>
    </r>
    <r>
      <rPr>
        <sz val="10"/>
        <color indexed="8"/>
        <rFont val="Arial Narrow"/>
        <family val="2"/>
        <charset val="238"/>
      </rPr>
      <t xml:space="preserve"> leseno, polno, z izolacijskim polnilom.
</t>
    </r>
    <r>
      <rPr>
        <i/>
        <sz val="10"/>
        <color indexed="8"/>
        <rFont val="Arial Narrow"/>
        <family val="2"/>
        <charset val="238"/>
      </rPr>
      <t>Površinska obdelava:</t>
    </r>
    <r>
      <rPr>
        <sz val="10"/>
        <color indexed="8"/>
        <rFont val="Arial Narrow"/>
        <family val="2"/>
        <charset val="238"/>
      </rPr>
      <t xml:space="preserve"> barva podboja in krila svetla oziroma po izboru naročnika in projektanta.
</t>
    </r>
    <r>
      <rPr>
        <i/>
        <sz val="10"/>
        <color indexed="8"/>
        <rFont val="Arial Narrow"/>
        <family val="2"/>
        <charset val="238"/>
      </rPr>
      <t xml:space="preserve">Odpiranje: </t>
    </r>
    <r>
      <rPr>
        <sz val="10"/>
        <color indexed="8"/>
        <rFont val="Arial Narrow"/>
        <family val="2"/>
        <charset val="238"/>
      </rPr>
      <t xml:space="preserve">odpiranje po shemi in tlorisni poziciji.              </t>
    </r>
    <r>
      <rPr>
        <i/>
        <sz val="10"/>
        <color indexed="8"/>
        <rFont val="Arial Narrow"/>
        <family val="2"/>
        <charset val="238"/>
      </rPr>
      <t xml:space="preserve">Okovje: </t>
    </r>
    <r>
      <rPr>
        <sz val="10"/>
        <color indexed="8"/>
        <rFont val="Arial Narrow"/>
        <family val="2"/>
        <charset val="238"/>
      </rPr>
      <t>visokokvalitetno, na podlagi vzorcev 1:1 potrdi naročnik in projektant; nasadila so trodimenzionalno nastavljiva; RF SAT kljuka z evakuacijsko ključavnico EN179.
Zvočna izolativnost 42dB.</t>
    </r>
  </si>
  <si>
    <r>
      <t xml:space="preserve">Notranja enokrilna vrata POZ  V8                                                                                                                                                                                                                                                                                         Z.M.: 100 x 220 cm, S.M.: 90 x 215 cm
</t>
    </r>
    <r>
      <rPr>
        <i/>
        <sz val="10"/>
        <color indexed="8"/>
        <rFont val="Arial Narrow"/>
        <family val="2"/>
        <charset val="238"/>
      </rPr>
      <t>Podboj:</t>
    </r>
    <r>
      <rPr>
        <sz val="10"/>
        <color indexed="8"/>
        <rFont val="Arial Narrow"/>
        <family val="2"/>
        <charset val="238"/>
      </rPr>
      <t xml:space="preserve"> leseni, suhomontažen s pripadajočim tesnilnim, nasadilnim in pritrdilnim materialom, tesnilo v podboju je silikonsko.                                                                                         leseni okvir
</t>
    </r>
    <r>
      <rPr>
        <i/>
        <sz val="10"/>
        <color indexed="8"/>
        <rFont val="Arial Narrow"/>
        <family val="2"/>
        <charset val="238"/>
      </rPr>
      <t>Krilo:</t>
    </r>
    <r>
      <rPr>
        <sz val="10"/>
        <color indexed="8"/>
        <rFont val="Arial Narrow"/>
        <family val="2"/>
        <charset val="238"/>
      </rPr>
      <t xml:space="preserve"> leseno, polno, z izolacijskim polnilom.
</t>
    </r>
    <r>
      <rPr>
        <i/>
        <sz val="10"/>
        <color indexed="8"/>
        <rFont val="Arial Narrow"/>
        <family val="2"/>
        <charset val="238"/>
      </rPr>
      <t>Površinska obdelava:</t>
    </r>
    <r>
      <rPr>
        <sz val="10"/>
        <color indexed="8"/>
        <rFont val="Arial Narrow"/>
        <family val="2"/>
        <charset val="238"/>
      </rPr>
      <t xml:space="preserve"> barva podboja in krila svetla oziroma po izboru naročnika in projektanta.
</t>
    </r>
    <r>
      <rPr>
        <i/>
        <sz val="10"/>
        <color indexed="8"/>
        <rFont val="Arial Narrow"/>
        <family val="2"/>
        <charset val="238"/>
      </rPr>
      <t xml:space="preserve">Odpiranje: </t>
    </r>
    <r>
      <rPr>
        <sz val="10"/>
        <color indexed="8"/>
        <rFont val="Arial Narrow"/>
        <family val="2"/>
        <charset val="238"/>
      </rPr>
      <t xml:space="preserve">odpiranje po shemi in tlorisni poziciji.              </t>
    </r>
    <r>
      <rPr>
        <i/>
        <sz val="10"/>
        <color indexed="8"/>
        <rFont val="Arial Narrow"/>
        <family val="2"/>
        <charset val="238"/>
      </rPr>
      <t xml:space="preserve">Okovje: </t>
    </r>
    <r>
      <rPr>
        <sz val="10"/>
        <color indexed="8"/>
        <rFont val="Arial Narrow"/>
        <family val="2"/>
        <charset val="238"/>
      </rPr>
      <t>visokokvalitetno, na podlagi vzorcev 1:1 potrdi naročnik in projektant; nasadila so trodimenzionalno nastavljiva; RF SAT kljuka z evakuacijsko ključavnico.
zvočna izolativnost 42 dB.</t>
    </r>
  </si>
  <si>
    <r>
      <t xml:space="preserve">Notranja enokrilna vrata POZ  V8"                                                                                                                                                                                                                                                                                         Z.M.: 100 x 220 cm, S.M.: 90 x 215 cm
</t>
    </r>
    <r>
      <rPr>
        <i/>
        <sz val="10"/>
        <color indexed="8"/>
        <rFont val="Arial Narrow"/>
        <family val="2"/>
        <charset val="238"/>
      </rPr>
      <t>Podboj:</t>
    </r>
    <r>
      <rPr>
        <sz val="10"/>
        <color indexed="8"/>
        <rFont val="Arial Narrow"/>
        <family val="2"/>
        <charset val="238"/>
      </rPr>
      <t xml:space="preserve"> leseni, suhomontažen s pripadajočim tesnilnim, nasadilnim in pritrdilnim materialom, tesnilo v podboju je silikonsko.                                                                                         leseni okvir
</t>
    </r>
    <r>
      <rPr>
        <i/>
        <sz val="10"/>
        <color indexed="8"/>
        <rFont val="Arial Narrow"/>
        <family val="2"/>
        <charset val="238"/>
      </rPr>
      <t>Krilo:</t>
    </r>
    <r>
      <rPr>
        <sz val="10"/>
        <color indexed="8"/>
        <rFont val="Arial Narrow"/>
        <family val="2"/>
        <charset val="238"/>
      </rPr>
      <t xml:space="preserve"> leseno, polno, z izolacijskim polnilom.
</t>
    </r>
    <r>
      <rPr>
        <i/>
        <sz val="10"/>
        <color indexed="8"/>
        <rFont val="Arial Narrow"/>
        <family val="2"/>
        <charset val="238"/>
      </rPr>
      <t>Površinska obdelava:</t>
    </r>
    <r>
      <rPr>
        <sz val="10"/>
        <color indexed="8"/>
        <rFont val="Arial Narrow"/>
        <family val="2"/>
        <charset val="238"/>
      </rPr>
      <t xml:space="preserve"> barva podboja in krila svetla oziroma po izboru naročnika in projektanta.
</t>
    </r>
    <r>
      <rPr>
        <i/>
        <sz val="10"/>
        <color indexed="8"/>
        <rFont val="Arial Narrow"/>
        <family val="2"/>
        <charset val="238"/>
      </rPr>
      <t xml:space="preserve">Odpiranje: </t>
    </r>
    <r>
      <rPr>
        <sz val="10"/>
        <color indexed="8"/>
        <rFont val="Arial Narrow"/>
        <family val="2"/>
        <charset val="238"/>
      </rPr>
      <t xml:space="preserve">odpiranje po shemi in tlorisni poziciji.              </t>
    </r>
    <r>
      <rPr>
        <i/>
        <sz val="10"/>
        <color indexed="8"/>
        <rFont val="Arial Narrow"/>
        <family val="2"/>
        <charset val="238"/>
      </rPr>
      <t xml:space="preserve">Okovje: </t>
    </r>
    <r>
      <rPr>
        <sz val="10"/>
        <color indexed="8"/>
        <rFont val="Arial Narrow"/>
        <family val="2"/>
        <charset val="238"/>
      </rPr>
      <t>visokokvalitetno, na podlagi vzorcev 1:1 potrdi naročnik in projektant; nasadila so trodimenzionalno nastavljiva; RF SAT kljuka s ključavnico.
zvočna izolativnost 42 dB.</t>
    </r>
  </si>
  <si>
    <t>Ćiščenje kamnite obloge na stopnišču</t>
  </si>
  <si>
    <t>Dobava in polaganje teraco tlaka skupaj z brušenjem ter s potrebno izravnavo podlage</t>
  </si>
  <si>
    <t>Izdelava obloge notranjih stenskih površin z impregniranimi mavčnokartonskimi GKBI ploščami debeline 1 x 15,0 mm, na predhodno izdelano nosilno podkonstrukcijo in vgradnjo mineralne kamene volne debeline 10 cm, parne ovire (kot npr. LDS 5 Silk s tesnenjem) in fugiranjem 3. kakovostne stopnje (Q3)-  upoštevati tudi polaganje toplotne izolacije iz steklene volne debeline 15 cm in paronepropustno folijo</t>
  </si>
  <si>
    <r>
      <t>Izdelava ležišč, dim.</t>
    </r>
    <r>
      <rPr>
        <sz val="10"/>
        <color rgb="FFFF0000"/>
        <rFont val="Arial"/>
        <family val="2"/>
        <charset val="238"/>
      </rPr>
      <t xml:space="preserve"> 80</t>
    </r>
    <r>
      <rPr>
        <sz val="10"/>
        <rFont val="Arial"/>
        <family val="2"/>
        <charset val="238"/>
      </rPr>
      <t>/25 cm  za nove AB konstrukcije v obstoječih kamnitih in opečnih stenah debeline do 90 cm,</t>
    </r>
  </si>
  <si>
    <r>
      <rPr>
        <sz val="10"/>
        <color rgb="FFFF0000"/>
        <rFont val="Arial Narrow"/>
        <family val="2"/>
        <charset val="238"/>
      </rPr>
      <t>Dobava</t>
    </r>
    <r>
      <rPr>
        <sz val="10"/>
        <color indexed="8"/>
        <rFont val="Arial Narrow"/>
        <family val="2"/>
        <charset val="238"/>
      </rPr>
      <t xml:space="preserve"> in lepljenje jeklenih sidrnih pločevin </t>
    </r>
    <r>
      <rPr>
        <sz val="10"/>
        <color rgb="FFFF0000"/>
        <rFont val="Arial Narrow"/>
        <family val="2"/>
        <charset val="238"/>
      </rPr>
      <t>dim. 500 x 5 x 100 mm</t>
    </r>
    <r>
      <rPr>
        <sz val="10"/>
        <color indexed="8"/>
        <rFont val="Arial Narrow"/>
        <family val="2"/>
        <charset val="238"/>
      </rPr>
      <t xml:space="preserve"> na staro nosilno konstrukcijo po postopku opisanem v tehničnem poročilu nosilnih konstrukcij</t>
    </r>
  </si>
  <si>
    <r>
      <t>Izdelava sekundarnega stropa iz požarnoodpornih vodoodpornih impregniranih mavčnokartonskih</t>
    </r>
    <r>
      <rPr>
        <sz val="10"/>
        <color rgb="FFFF0000"/>
        <rFont val="Arial Narrow"/>
        <family val="2"/>
        <charset val="238"/>
      </rPr>
      <t xml:space="preserve"> GKFI</t>
    </r>
    <r>
      <rPr>
        <sz val="10"/>
        <color indexed="8"/>
        <rFont val="Arial Narrow"/>
        <family val="2"/>
        <charset val="238"/>
      </rPr>
      <t xml:space="preserve"> plošč debeline 1 x 15 mm, na predhodno izdelano nosilno podkonstrukcijo iz pocinkanih profilov, kompletno s fugiranjem 3. kakovostne stopnje (Q3) - upoštevati tudi polaganje toplotne izolacije iz steklene volne debeline 25 cm med jeklene profile in paronepropustno folijo</t>
    </r>
  </si>
  <si>
    <t>Nabava, dobava in montaža stene W111 iz mavčnih plošč d= 15cm, s kovinsko podkonstrukcijo, pripadajočimi vogalnimi ojačitvami ter pritrdilnim materialom. Mavčne plošče deb.2x 2x12,5 mm,  toplotno zvočna izolacija deb.5 cm, stiki bandažirani in izdelanimi izrezi za svetila ter ostale inštalacije.</t>
  </si>
  <si>
    <r>
      <t xml:space="preserve">Izdelava, dobava in montaža steklene stopniščne  ograje na rf kovinskih nosilcih. </t>
    </r>
    <r>
      <rPr>
        <sz val="10"/>
        <color rgb="FFFF0000"/>
        <rFont val="Arial"/>
        <family val="2"/>
        <charset val="238"/>
      </rPr>
      <t>Cena naj vključuje tudi brušenje in barvanje obstoječe kovinske ograje in zamenjavo lesenega ročaja ograje (odstranitev obstoječega in vgradnja novega)</t>
    </r>
  </si>
  <si>
    <r>
      <t xml:space="preserve">Izdelava odra za orkester, sestavljenega iz nosilne alu konstrukcije višine 28 cm ter vezane vlagoodporne pohodne plošče deb 22 mm </t>
    </r>
    <r>
      <rPr>
        <sz val="10"/>
        <color rgb="FFFF0000"/>
        <rFont val="Arial"/>
        <family val="2"/>
        <charset val="238"/>
      </rPr>
      <t xml:space="preserve"> - kot  na primer Maori odska enota MATCH. Oder je sestavljen iz odskih enot cca 200x83 cm.</t>
    </r>
  </si>
  <si>
    <r>
      <t xml:space="preserve">Izdelava, dobava in montaža kovinskih stopnic z ograjo v mansardi. Stopnice pripravljene za polaganje finalne </t>
    </r>
    <r>
      <rPr>
        <sz val="10"/>
        <color rgb="FFFF0000"/>
        <rFont val="Arial"/>
        <family val="2"/>
        <charset val="238"/>
      </rPr>
      <t xml:space="preserve">PVC </t>
    </r>
    <r>
      <rPr>
        <sz val="10"/>
        <rFont val="Arial"/>
        <family val="2"/>
        <charset val="238"/>
      </rPr>
      <t>obloge - upoštevati tudi kamnito oblogo.</t>
    </r>
  </si>
  <si>
    <r>
      <t xml:space="preserve">Izdelava sekundarnega športnega poda, sestavljenega iz lesene vezane plošče deb. </t>
    </r>
    <r>
      <rPr>
        <sz val="10"/>
        <color rgb="FFFF0000"/>
        <rFont val="Arial"/>
        <family val="2"/>
        <charset val="238"/>
      </rPr>
      <t>18 mm</t>
    </r>
    <r>
      <rPr>
        <sz val="10"/>
        <rFont val="Arial"/>
        <family val="2"/>
        <charset val="238"/>
      </rPr>
      <t xml:space="preserve"> na gumi podložkah </t>
    </r>
  </si>
  <si>
    <r>
      <t xml:space="preserve">Kompletna izvedba horizontalne hidrofobne bariere v opečnih in mešanih zidovih pritličja na osnovi kemijskega postopka - težnostna penetracija s silikonsko emulzijo (npr. "KEMASOL" ali enakovredno).                                           V postavki zajeto: vrtanje lukenj v zid, vstavljanje cevi z nastavki in nalivanje emulzije ter kasnejša odstranitev cevčic s krpanjem lukenj (izvedba po navodilih proizvajalca hidrofobne emulzije). Višino se določi in potrdi na licu mesta - OVP, GK, ZVKDS, N
</t>
    </r>
    <r>
      <rPr>
        <sz val="10"/>
        <color rgb="FFFF0000"/>
        <rFont val="Arial"/>
        <family val="2"/>
        <charset val="238"/>
      </rPr>
      <t>Debelina zidov v pritličju je od 52-98cm. Količina potrebne emulzije  je odvisna od vpojnosti zidu!</t>
    </r>
  </si>
  <si>
    <r>
      <rPr>
        <sz val="10"/>
        <color rgb="FFFF0000"/>
        <rFont val="Arial"/>
        <family val="2"/>
        <charset val="238"/>
      </rPr>
      <t>Rušenje obstoječih lesenih in drugih obstoječih medetažnih stropnih konstrukcij (tudi kombinacija Fe profilov, lesenih lat, opeke, opaža – sestave v PGD projektu) debeline do 40 cm -</t>
    </r>
    <r>
      <rPr>
        <sz val="10"/>
        <rFont val="Arial"/>
        <family val="2"/>
        <charset val="238"/>
      </rPr>
      <t xml:space="preserve"> skupaj z ometom, nasutjem, itd. - tudi del stopnic na podstrešju, z iznosom iz objekta na začasno deponijo ali na kamion.. </t>
    </r>
  </si>
  <si>
    <t>januar 2021</t>
  </si>
  <si>
    <r>
      <t xml:space="preserve">Priklop objekta na električno omrežje skladno s soglasjem elektra Gorenjska d.d., skupaj z vsemi potrebnimi soglasji, služnostmi in pogodbami. El. dovod v dolžini cca 32 m, skupaj z izkopom globine </t>
    </r>
    <r>
      <rPr>
        <sz val="10"/>
        <color rgb="FFFF0000"/>
        <rFont val="Arial"/>
        <family val="2"/>
        <charset val="238"/>
      </rPr>
      <t>1.00m</t>
    </r>
    <r>
      <rPr>
        <sz val="10"/>
        <rFont val="Arial"/>
        <family val="2"/>
        <charset val="238"/>
      </rPr>
      <t>, zasipom, označbo podzemnih vodov, izdelavo posteljice, polaganjem zaščitne cevi 3x 110 mm, valjanec ter opozorilni trak in ponovna izdelava končnega tlaka po ulici.</t>
    </r>
  </si>
  <si>
    <r>
      <t xml:space="preserve">Prestavitev obstoječega vodomera na lokacijo zunaj objekta, skladno s soglasjem Vodovoda Kranj, skupaj z izkopom </t>
    </r>
    <r>
      <rPr>
        <sz val="10"/>
        <color rgb="FFFF0000"/>
        <rFont val="Arial"/>
        <family val="2"/>
        <charset val="238"/>
      </rPr>
      <t>(cca. 11 m3</t>
    </r>
    <r>
      <rPr>
        <sz val="10"/>
        <rFont val="Arial"/>
        <family val="2"/>
        <charset val="238"/>
      </rPr>
      <t>), morebitnimi preboji, zasipom</t>
    </r>
    <r>
      <rPr>
        <sz val="10"/>
        <color rgb="FFFF0000"/>
        <rFont val="Arial"/>
        <family val="2"/>
        <charset val="238"/>
      </rPr>
      <t xml:space="preserve"> (cca. 9.5 m3),</t>
    </r>
    <r>
      <rPr>
        <sz val="10"/>
        <rFont val="Arial"/>
        <family val="2"/>
        <charset val="238"/>
      </rPr>
      <t xml:space="preserve"> z zaščitno cevjo </t>
    </r>
    <r>
      <rPr>
        <sz val="10"/>
        <color rgb="FFFF0000"/>
        <rFont val="Arial"/>
        <family val="2"/>
        <charset val="238"/>
      </rPr>
      <t>DN50</t>
    </r>
    <r>
      <rPr>
        <sz val="10"/>
        <rFont val="Arial"/>
        <family val="2"/>
        <charset val="238"/>
      </rPr>
      <t xml:space="preserve">, uvlačenjem alkaten vodovodne cevi </t>
    </r>
    <r>
      <rPr>
        <sz val="10"/>
        <color rgb="FFFF0000"/>
        <rFont val="Arial"/>
        <family val="2"/>
        <charset val="238"/>
      </rPr>
      <t>DN32</t>
    </r>
    <r>
      <rPr>
        <sz val="10"/>
        <rFont val="Arial"/>
        <family val="2"/>
        <charset val="238"/>
      </rPr>
      <t xml:space="preserve">, novim vodomerom v kompletu in vodomernim jaškom s </t>
    </r>
    <r>
      <rPr>
        <sz val="10"/>
        <color rgb="FFFF0000"/>
        <rFont val="Arial"/>
        <family val="2"/>
        <charset val="238"/>
      </rPr>
      <t xml:space="preserve">povoznim </t>
    </r>
    <r>
      <rPr>
        <sz val="10"/>
        <rFont val="Arial"/>
        <family val="2"/>
        <charset val="238"/>
      </rPr>
      <t>pokrovom zunaj objekta ter z vsemi potrebnimi soglasji in pogodbami.</t>
    </r>
  </si>
  <si>
    <r>
      <t xml:space="preserve">pritličje (tudi medetaža) – </t>
    </r>
    <r>
      <rPr>
        <sz val="10"/>
        <color rgb="FFFF0000"/>
        <rFont val="Arial"/>
        <family val="2"/>
        <charset val="238"/>
      </rPr>
      <t xml:space="preserve">1x že delno odstranjena el. omarica, 5x luč, 50m električnega  kabla, 10 elektro doz </t>
    </r>
    <r>
      <rPr>
        <sz val="10"/>
        <rFont val="Arial"/>
        <family val="2"/>
        <charset val="238"/>
      </rPr>
      <t xml:space="preserve">                                   kpl</t>
    </r>
  </si>
  <si>
    <r>
      <t xml:space="preserve">1. nadstropje (tudi medetaža) - </t>
    </r>
    <r>
      <rPr>
        <sz val="10"/>
        <color rgb="FFFF0000"/>
        <rFont val="Arial"/>
        <family val="2"/>
        <charset val="238"/>
      </rPr>
      <t xml:space="preserve">5x luč, 50m električnega  kabla, 5 elektro doz 
</t>
    </r>
    <r>
      <rPr>
        <sz val="10"/>
        <rFont val="Arial"/>
        <family val="2"/>
        <charset val="238"/>
      </rPr>
      <t>kpl</t>
    </r>
  </si>
  <si>
    <r>
      <t xml:space="preserve">2. nadstropje (tudi medetaža) - </t>
    </r>
    <r>
      <rPr>
        <sz val="10"/>
        <color rgb="FFFF0000"/>
        <rFont val="Arial"/>
        <family val="2"/>
        <charset val="238"/>
      </rPr>
      <t xml:space="preserve">2x el. omarica, 5x luč, 50m električnega  kabla, 10 elektro doz    
</t>
    </r>
    <r>
      <rPr>
        <sz val="10"/>
        <rFont val="Arial"/>
        <family val="2"/>
        <charset val="238"/>
      </rPr>
      <t>kpl</t>
    </r>
  </si>
  <si>
    <r>
      <t xml:space="preserve">pritličje (tudi medetaža)- </t>
    </r>
    <r>
      <rPr>
        <sz val="10"/>
        <color rgb="FFFF0000"/>
        <rFont val="Arial"/>
        <family val="2"/>
        <charset val="238"/>
      </rPr>
      <t xml:space="preserve">že odstranjeno                   </t>
    </r>
    <r>
      <rPr>
        <sz val="10"/>
        <rFont val="Arial"/>
        <family val="2"/>
        <charset val="238"/>
      </rPr>
      <t xml:space="preserve">                        kpl</t>
    </r>
  </si>
  <si>
    <r>
      <t xml:space="preserve">1. nadstropje (tudi medetaža)  - </t>
    </r>
    <r>
      <rPr>
        <sz val="10"/>
        <color rgb="FFFF0000"/>
        <rFont val="Arial"/>
        <family val="2"/>
        <charset val="238"/>
      </rPr>
      <t xml:space="preserve">odstranjevanje Fe vratc in zaščitne Fe mreže starih kurišč (3x)                                    </t>
    </r>
    <r>
      <rPr>
        <sz val="10"/>
        <rFont val="Arial"/>
        <family val="2"/>
        <charset val="238"/>
      </rPr>
      <t xml:space="preserve">                         kpl</t>
    </r>
  </si>
  <si>
    <r>
      <t xml:space="preserve">2. nadstropje (tudi medetaža) </t>
    </r>
    <r>
      <rPr>
        <sz val="10"/>
        <color rgb="FFFF0000"/>
        <rFont val="Arial"/>
        <family val="2"/>
        <charset val="238"/>
      </rPr>
      <t xml:space="preserve"> - odstranjevanje Fe vratc in zaščitne Fe mreže starih kurišč (3x)                                   </t>
    </r>
    <r>
      <rPr>
        <sz val="10"/>
        <rFont val="Arial"/>
        <family val="2"/>
        <charset val="238"/>
      </rPr>
      <t xml:space="preserve">                          kpl</t>
    </r>
  </si>
  <si>
    <t>1. A</t>
  </si>
  <si>
    <r>
      <t xml:space="preserve">Dobava in polaganje PVC talne obloge v debelini 7 mm skupaj s potrebno izravnavo z izravnalno maso v debelini 5 do 15 mm
</t>
    </r>
    <r>
      <rPr>
        <sz val="10"/>
        <color rgb="FFFF0000"/>
        <rFont val="Ariel narrow"/>
        <charset val="238"/>
      </rPr>
      <t xml:space="preserve">PVC talna obloga bo debela cca 0.5cm (v načrtih arhitekture),  npr. Tapiflex excellence 65. Podlaga ni vedno enako debela, saj polagamo enkrat zaključni tlak na obstoječi monta strop, enkrat na obstoječo AB ploščo, enkrat na novo AB ploščo. </t>
    </r>
  </si>
  <si>
    <t>1. B</t>
  </si>
  <si>
    <t>PVC talna obloga - baletni pod debeline 0,25 cm, 
položen na sek. športni pod (zajet v postavki 2.4.6.).</t>
  </si>
  <si>
    <r>
      <t>m</t>
    </r>
    <r>
      <rPr>
        <sz val="10"/>
        <color rgb="FFFF0000"/>
        <rFont val="Arial"/>
        <family val="2"/>
        <charset val="238"/>
      </rPr>
      <t>²</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</si>
</sst>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mm/yy"/>
    <numFmt numFmtId="165" formatCode="_-* #,##0.00&quot; SIT&quot;_-;\-* #,##0.00&quot; SIT&quot;_-;_-* \-??&quot; SIT&quot;_-;_-@_-"/>
    <numFmt numFmtId="166" formatCode="_-* #,##0.00\ _S_I_T_-;\-* #,##0.00\ _S_I_T_-;_-* &quot;-&quot;??\ _S_I_T_-;_-@_-"/>
    <numFmt numFmtId="167" formatCode="#,##0.00;[Red]\-#,##0.00;\ "/>
    <numFmt numFmtId="168" formatCode="#,##0_ ;\-#,##0\ "/>
    <numFmt numFmtId="169" formatCode="#,##0.00\ [$SIT-424];[Red]\-#,##0.00\ [$SIT-424]"/>
    <numFmt numFmtId="170" formatCode="#,##0.00\ &quot;€&quot;"/>
    <numFmt numFmtId="171" formatCode="#,##0.00\ [$€-424]"/>
    <numFmt numFmtId="172" formatCode="#,##0.00\ [$EUR];\-#,##0.00\ [$EUR]"/>
  </numFmts>
  <fonts count="73">
    <font>
      <sz val="11"/>
      <name val="Arial CE"/>
      <family val="2"/>
      <charset val="238"/>
    </font>
    <font>
      <sz val="11"/>
      <color theme="1"/>
      <name val="Calibri"/>
      <family val="2"/>
      <charset val="238"/>
      <scheme val="minor"/>
    </font>
    <font>
      <sz val="11"/>
      <color theme="1"/>
      <name val="Calibri"/>
      <family val="2"/>
      <charset val="238"/>
      <scheme val="minor"/>
    </font>
    <font>
      <sz val="9"/>
      <name val="Arial CE"/>
      <family val="2"/>
      <charset val="238"/>
    </font>
    <font>
      <b/>
      <sz val="10"/>
      <name val="Arial CE"/>
      <family val="2"/>
      <charset val="238"/>
    </font>
    <font>
      <sz val="6"/>
      <name val="Arial CE"/>
      <family val="2"/>
      <charset val="238"/>
    </font>
    <font>
      <b/>
      <sz val="6"/>
      <name val="Arial CE"/>
      <family val="2"/>
      <charset val="238"/>
    </font>
    <font>
      <sz val="10"/>
      <name val="Arial CE"/>
      <family val="2"/>
      <charset val="238"/>
    </font>
    <font>
      <b/>
      <sz val="12"/>
      <name val="Arial CE"/>
      <family val="2"/>
      <charset val="238"/>
    </font>
    <font>
      <sz val="12"/>
      <name val="Arial CE"/>
      <family val="2"/>
      <charset val="238"/>
    </font>
    <font>
      <b/>
      <sz val="11"/>
      <name val="Arial CE"/>
      <family val="2"/>
      <charset val="238"/>
    </font>
    <font>
      <b/>
      <sz val="10.5"/>
      <name val="Arial CE"/>
      <family val="2"/>
      <charset val="238"/>
    </font>
    <font>
      <b/>
      <sz val="11"/>
      <name val="Arial"/>
      <family val="2"/>
      <charset val="238"/>
    </font>
    <font>
      <b/>
      <sz val="10"/>
      <name val="Arial"/>
      <family val="2"/>
      <charset val="238"/>
    </font>
    <font>
      <b/>
      <sz val="9"/>
      <name val="Arial CE"/>
      <family val="2"/>
      <charset val="238"/>
    </font>
    <font>
      <sz val="9"/>
      <name val="Arial Narrow"/>
      <family val="2"/>
      <charset val="238"/>
    </font>
    <font>
      <sz val="10"/>
      <name val="Arial"/>
      <family val="2"/>
      <charset val="238"/>
    </font>
    <font>
      <sz val="10"/>
      <color indexed="8"/>
      <name val="Arial Narrow"/>
      <family val="2"/>
      <charset val="238"/>
    </font>
    <font>
      <sz val="10"/>
      <color indexed="8"/>
      <name val="Arial"/>
      <family val="2"/>
      <charset val="238"/>
    </font>
    <font>
      <sz val="9"/>
      <color indexed="8"/>
      <name val="Arial"/>
      <family val="2"/>
      <charset val="1"/>
    </font>
    <font>
      <b/>
      <sz val="10"/>
      <color indexed="8"/>
      <name val="Arial Narrow"/>
      <family val="2"/>
      <charset val="238"/>
    </font>
    <font>
      <sz val="8"/>
      <color indexed="8"/>
      <name val="Arial Narrow"/>
      <family val="2"/>
      <charset val="238"/>
    </font>
    <font>
      <sz val="9"/>
      <color indexed="8"/>
      <name val="Arial Narrow"/>
      <family val="2"/>
      <charset val="238"/>
    </font>
    <font>
      <sz val="10"/>
      <name val="Arial Narrow"/>
      <family val="2"/>
      <charset val="238"/>
    </font>
    <font>
      <sz val="9"/>
      <name val="Arial"/>
      <family val="2"/>
      <charset val="1"/>
    </font>
    <font>
      <vertAlign val="subscript"/>
      <sz val="9"/>
      <color indexed="8"/>
      <name val="Arial"/>
      <family val="2"/>
      <charset val="1"/>
    </font>
    <font>
      <vertAlign val="subscript"/>
      <sz val="8"/>
      <color indexed="8"/>
      <name val="Arial Narrow"/>
      <family val="2"/>
      <charset val="238"/>
    </font>
    <font>
      <i/>
      <sz val="10"/>
      <color indexed="8"/>
      <name val="Arial Narrow"/>
      <family val="2"/>
      <charset val="238"/>
    </font>
    <font>
      <sz val="10"/>
      <name val="Ariel narrow"/>
      <charset val="1"/>
    </font>
    <font>
      <sz val="9"/>
      <name val="Ariel narrow"/>
      <charset val="1"/>
    </font>
    <font>
      <sz val="9"/>
      <name val="Arial CE"/>
      <family val="2"/>
      <charset val="1"/>
    </font>
    <font>
      <sz val="9"/>
      <color indexed="8"/>
      <name val="Arial CE"/>
      <family val="2"/>
      <charset val="1"/>
    </font>
    <font>
      <sz val="8"/>
      <color indexed="8"/>
      <name val="Arial"/>
      <family val="2"/>
      <charset val="238"/>
    </font>
    <font>
      <b/>
      <sz val="8"/>
      <color indexed="10"/>
      <name val="Arial Narrow"/>
      <family val="2"/>
      <charset val="238"/>
    </font>
    <font>
      <sz val="10"/>
      <name val="Arial CE"/>
      <charset val="238"/>
    </font>
    <font>
      <sz val="9"/>
      <name val="Arial"/>
      <family val="2"/>
      <charset val="238"/>
    </font>
    <font>
      <sz val="12"/>
      <name val="Courier"/>
      <family val="1"/>
      <charset val="238"/>
    </font>
    <font>
      <sz val="10"/>
      <name val="Times New Roman"/>
      <family val="1"/>
      <charset val="238"/>
    </font>
    <font>
      <b/>
      <u/>
      <sz val="10"/>
      <name val="Arial CE"/>
      <family val="2"/>
      <charset val="238"/>
    </font>
    <font>
      <vertAlign val="superscript"/>
      <sz val="10"/>
      <name val="Ariel narrow"/>
      <charset val="238"/>
    </font>
    <font>
      <sz val="11"/>
      <name val="Arial CE"/>
      <charset val="238"/>
    </font>
    <font>
      <sz val="10"/>
      <name val="Arial"/>
      <family val="2"/>
    </font>
    <font>
      <b/>
      <sz val="10"/>
      <name val="Arial CE"/>
      <charset val="238"/>
    </font>
    <font>
      <sz val="10"/>
      <name val="Arial"/>
      <family val="2"/>
    </font>
    <font>
      <b/>
      <sz val="10"/>
      <name val="Arial Narrow"/>
      <family val="2"/>
    </font>
    <font>
      <sz val="10"/>
      <name val="Arial Narrow"/>
      <family val="2"/>
    </font>
    <font>
      <b/>
      <sz val="12"/>
      <name val="Arial Narrow"/>
      <family val="2"/>
    </font>
    <font>
      <b/>
      <sz val="10"/>
      <name val="Arial Narrow"/>
      <family val="2"/>
      <charset val="238"/>
    </font>
    <font>
      <sz val="10"/>
      <color indexed="10"/>
      <name val="Arial Narrow"/>
      <family val="2"/>
    </font>
    <font>
      <vertAlign val="superscript"/>
      <sz val="10"/>
      <name val="Arial Narrow"/>
      <family val="2"/>
      <charset val="238"/>
    </font>
    <font>
      <sz val="10"/>
      <color rgb="FFFF0000"/>
      <name val="Arial"/>
      <family val="2"/>
    </font>
    <font>
      <sz val="10"/>
      <name val="Calibri"/>
      <family val="2"/>
      <charset val="238"/>
    </font>
    <font>
      <sz val="11"/>
      <name val="Arial"/>
      <family val="2"/>
      <charset val="238"/>
    </font>
    <font>
      <i/>
      <sz val="10"/>
      <name val="Arial Narrow"/>
      <family val="2"/>
      <charset val="238"/>
    </font>
    <font>
      <b/>
      <sz val="10"/>
      <color rgb="FFFF0000"/>
      <name val="Arial"/>
      <family val="2"/>
      <charset val="238"/>
    </font>
    <font>
      <b/>
      <sz val="10"/>
      <color indexed="10"/>
      <name val="Arial Narrow"/>
      <family val="2"/>
    </font>
    <font>
      <u/>
      <sz val="10"/>
      <name val="Arial Narrow"/>
      <family val="2"/>
      <charset val="238"/>
    </font>
    <font>
      <b/>
      <u/>
      <sz val="10"/>
      <name val="Arial Narrow"/>
      <family val="2"/>
      <charset val="238"/>
    </font>
    <font>
      <b/>
      <sz val="9"/>
      <name val="Arial"/>
      <family val="2"/>
      <charset val="238"/>
    </font>
    <font>
      <b/>
      <sz val="9"/>
      <color theme="1"/>
      <name val="Arial"/>
      <family val="2"/>
      <charset val="238"/>
    </font>
    <font>
      <sz val="8"/>
      <color rgb="FF222222"/>
      <name val="Arial"/>
      <family val="2"/>
      <charset val="238"/>
    </font>
    <font>
      <sz val="8"/>
      <color theme="1"/>
      <name val="Arial"/>
      <family val="2"/>
      <charset val="238"/>
    </font>
    <font>
      <u/>
      <sz val="11"/>
      <name val="Arial"/>
      <family val="2"/>
      <charset val="238"/>
    </font>
    <font>
      <sz val="10"/>
      <color theme="1"/>
      <name val="Arial"/>
      <family val="2"/>
      <charset val="238"/>
    </font>
    <font>
      <sz val="11"/>
      <color rgb="FF000000"/>
      <name val="Calibri"/>
      <family val="2"/>
      <charset val="238"/>
    </font>
    <font>
      <b/>
      <sz val="11"/>
      <name val="Arial CE"/>
      <charset val="238"/>
    </font>
    <font>
      <sz val="9"/>
      <color rgb="FFFF0000"/>
      <name val="Arial CE"/>
      <charset val="238"/>
    </font>
    <font>
      <sz val="10"/>
      <color rgb="FFFF0000"/>
      <name val="Arial"/>
      <family val="2"/>
      <charset val="238"/>
    </font>
    <font>
      <sz val="10"/>
      <color rgb="FFFF0000"/>
      <name val="Arial CE"/>
      <family val="2"/>
      <charset val="238"/>
    </font>
    <font>
      <sz val="10"/>
      <color rgb="FFFF0000"/>
      <name val="Arial Narrow"/>
      <family val="2"/>
      <charset val="238"/>
    </font>
    <font>
      <sz val="10"/>
      <color rgb="FFFF0000"/>
      <name val="Arial CE"/>
      <charset val="238"/>
    </font>
    <font>
      <sz val="10"/>
      <color rgb="FFFF0000"/>
      <name val="Ariel narrow"/>
      <charset val="238"/>
    </font>
    <font>
      <sz val="10"/>
      <color rgb="FFFF0000"/>
      <name val="Ariel narrow"/>
      <charset val="1"/>
    </font>
  </fonts>
  <fills count="10">
    <fill>
      <patternFill patternType="none"/>
    </fill>
    <fill>
      <patternFill patternType="gray125"/>
    </fill>
    <fill>
      <patternFill patternType="solid">
        <fgColor indexed="55"/>
        <bgColor indexed="23"/>
      </patternFill>
    </fill>
    <fill>
      <patternFill patternType="solid">
        <fgColor indexed="22"/>
        <bgColor indexed="31"/>
      </patternFill>
    </fill>
    <fill>
      <patternFill patternType="solid">
        <fgColor theme="0" tint="-4.9989318521683403E-2"/>
        <bgColor indexed="64"/>
      </patternFill>
    </fill>
    <fill>
      <patternFill patternType="solid">
        <fgColor rgb="FFEAFFE7"/>
        <bgColor indexed="64"/>
      </patternFill>
    </fill>
    <fill>
      <patternFill patternType="solid">
        <fgColor rgb="FFE7F8FF"/>
        <bgColor indexed="64"/>
      </patternFill>
    </fill>
    <fill>
      <patternFill patternType="solid">
        <fgColor rgb="FFCEF59F"/>
        <bgColor indexed="64"/>
      </patternFill>
    </fill>
    <fill>
      <patternFill patternType="solid">
        <fgColor indexed="9"/>
        <bgColor indexed="64"/>
      </patternFill>
    </fill>
    <fill>
      <patternFill patternType="solid">
        <fgColor rgb="FFFFFFCC"/>
        <bgColor indexed="64"/>
      </patternFill>
    </fill>
  </fills>
  <borders count="23">
    <border>
      <left/>
      <right/>
      <top/>
      <bottom/>
      <diagonal/>
    </border>
    <border>
      <left/>
      <right/>
      <top/>
      <bottom style="thin">
        <color indexed="8"/>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right/>
      <top/>
      <bottom style="hair">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hair">
        <color indexed="8"/>
      </left>
      <right style="hair">
        <color indexed="8"/>
      </right>
      <top/>
      <bottom style="hair">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8"/>
      </bottom>
      <diagonal/>
    </border>
    <border>
      <left style="hair">
        <color indexed="8"/>
      </left>
      <right/>
      <top style="thin">
        <color indexed="64"/>
      </top>
      <bottom style="hair">
        <color indexed="8"/>
      </bottom>
      <diagonal/>
    </border>
    <border>
      <left/>
      <right style="hair">
        <color indexed="8"/>
      </right>
      <top style="thin">
        <color indexed="64"/>
      </top>
      <bottom style="hair">
        <color indexed="8"/>
      </bottom>
      <diagonal/>
    </border>
    <border>
      <left style="hair">
        <color indexed="8"/>
      </left>
      <right style="hair">
        <color indexed="8"/>
      </right>
      <top style="thin">
        <color indexed="64"/>
      </top>
      <bottom style="hair">
        <color indexed="8"/>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2">
    <xf numFmtId="0" fontId="0" fillId="0" borderId="0"/>
    <xf numFmtId="0" fontId="36" fillId="0" borderId="0"/>
    <xf numFmtId="0" fontId="16" fillId="0" borderId="0"/>
    <xf numFmtId="0" fontId="34" fillId="0" borderId="0"/>
    <xf numFmtId="165" fontId="34" fillId="0" borderId="0" applyFont="0" applyFill="0" applyBorder="0" applyAlignment="0" applyProtection="0"/>
    <xf numFmtId="0" fontId="37" fillId="0" borderId="0"/>
    <xf numFmtId="0" fontId="16" fillId="0" borderId="0"/>
    <xf numFmtId="0" fontId="16" fillId="0" borderId="0"/>
    <xf numFmtId="9" fontId="16" fillId="0" borderId="0" applyFont="0" applyFill="0" applyBorder="0" applyAlignment="0" applyProtection="0"/>
    <xf numFmtId="166" fontId="16" fillId="0" borderId="0" applyFont="0" applyFill="0" applyBorder="0" applyAlignment="0" applyProtection="0"/>
    <xf numFmtId="0" fontId="37" fillId="0" borderId="0"/>
    <xf numFmtId="0" fontId="2" fillId="0" borderId="0"/>
    <xf numFmtId="0" fontId="43" fillId="0" borderId="0"/>
    <xf numFmtId="0" fontId="16" fillId="0" borderId="0"/>
    <xf numFmtId="0" fontId="41" fillId="0" borderId="0"/>
    <xf numFmtId="0" fontId="16" fillId="0" borderId="0">
      <alignment vertical="center"/>
    </xf>
    <xf numFmtId="0" fontId="16" fillId="0" borderId="0">
      <alignment vertical="center"/>
    </xf>
    <xf numFmtId="0" fontId="34" fillId="0" borderId="0"/>
    <xf numFmtId="0" fontId="1" fillId="0" borderId="0"/>
    <xf numFmtId="0" fontId="36" fillId="0" borderId="0"/>
    <xf numFmtId="172" fontId="35" fillId="0" borderId="0" applyBorder="0" applyProtection="0">
      <alignment horizontal="right" vertical="top" wrapText="1"/>
    </xf>
    <xf numFmtId="0" fontId="64" fillId="0" borderId="0"/>
  </cellStyleXfs>
  <cellXfs count="656">
    <xf numFmtId="0" fontId="0" fillId="0" borderId="0" xfId="0"/>
    <xf numFmtId="0" fontId="3" fillId="0" borderId="0" xfId="0" applyFont="1" applyBorder="1" applyAlignment="1">
      <alignment horizontal="left" vertical="top"/>
    </xf>
    <xf numFmtId="0" fontId="4" fillId="0" borderId="0" xfId="0" applyFont="1"/>
    <xf numFmtId="0" fontId="4" fillId="0" borderId="0" xfId="0" applyFont="1" applyBorder="1"/>
    <xf numFmtId="0" fontId="4" fillId="0" borderId="0" xfId="0" applyFont="1" applyBorder="1" applyAlignment="1">
      <alignment horizontal="left"/>
    </xf>
    <xf numFmtId="0" fontId="6" fillId="0" borderId="0" xfId="0" applyFont="1"/>
    <xf numFmtId="0" fontId="6" fillId="0" borderId="0" xfId="0" applyFont="1" applyBorder="1"/>
    <xf numFmtId="0" fontId="6" fillId="0" borderId="0" xfId="0" applyFont="1" applyBorder="1" applyAlignment="1">
      <alignment horizontal="left"/>
    </xf>
    <xf numFmtId="0" fontId="4" fillId="0" borderId="0" xfId="0" applyFont="1" applyBorder="1" applyAlignment="1">
      <alignment horizontal="right"/>
    </xf>
    <xf numFmtId="0" fontId="6" fillId="0" borderId="0" xfId="0" applyFont="1" applyBorder="1" applyAlignment="1">
      <alignment horizontal="right"/>
    </xf>
    <xf numFmtId="0" fontId="8" fillId="0" borderId="0" xfId="0" applyFont="1" applyBorder="1" applyAlignment="1">
      <alignment horizontal="left" vertical="top"/>
    </xf>
    <xf numFmtId="0" fontId="8" fillId="0" borderId="0" xfId="0" applyFont="1" applyBorder="1"/>
    <xf numFmtId="0" fontId="8" fillId="0" borderId="0" xfId="0" applyFont="1" applyBorder="1" applyAlignment="1">
      <alignment horizontal="left"/>
    </xf>
    <xf numFmtId="0" fontId="8" fillId="0" borderId="0" xfId="0" applyFont="1" applyBorder="1" applyAlignment="1">
      <alignment horizontal="right"/>
    </xf>
    <xf numFmtId="0" fontId="8" fillId="0" borderId="0" xfId="0" applyFont="1"/>
    <xf numFmtId="0" fontId="7" fillId="0" borderId="0" xfId="0" applyFont="1"/>
    <xf numFmtId="49" fontId="4" fillId="0" borderId="0" xfId="0" applyNumberFormat="1" applyFont="1" applyBorder="1" applyAlignment="1">
      <alignment horizontal="right"/>
    </xf>
    <xf numFmtId="0" fontId="7" fillId="0" borderId="0" xfId="0" applyFont="1" applyBorder="1"/>
    <xf numFmtId="0" fontId="5" fillId="0" borderId="0" xfId="0" applyFont="1" applyBorder="1"/>
    <xf numFmtId="49" fontId="7" fillId="0" borderId="0" xfId="0" applyNumberFormat="1" applyFont="1" applyBorder="1" applyAlignment="1">
      <alignment horizontal="right"/>
    </xf>
    <xf numFmtId="0" fontId="7" fillId="0" borderId="0" xfId="0" applyFont="1" applyBorder="1" applyAlignment="1">
      <alignment horizontal="left"/>
    </xf>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Border="1" applyAlignment="1">
      <alignment horizontal="right"/>
    </xf>
    <xf numFmtId="0" fontId="5" fillId="0" borderId="1" xfId="0" applyFont="1" applyBorder="1"/>
    <xf numFmtId="0" fontId="5" fillId="0" borderId="1" xfId="0" applyFont="1" applyBorder="1" applyAlignment="1">
      <alignment horizontal="left"/>
    </xf>
    <xf numFmtId="0" fontId="5" fillId="0" borderId="1" xfId="0" applyFont="1" applyBorder="1" applyAlignment="1">
      <alignment horizontal="right"/>
    </xf>
    <xf numFmtId="0" fontId="5" fillId="0" borderId="0" xfId="0" applyFont="1" applyBorder="1" applyAlignment="1">
      <alignment horizontal="left"/>
    </xf>
    <xf numFmtId="0" fontId="4" fillId="0" borderId="0" xfId="0" applyFont="1" applyBorder="1" applyAlignment="1">
      <alignment horizontal="center"/>
    </xf>
    <xf numFmtId="0" fontId="4" fillId="0" borderId="1" xfId="0" applyFont="1" applyBorder="1"/>
    <xf numFmtId="0" fontId="4" fillId="0" borderId="1" xfId="0" applyFont="1" applyBorder="1" applyAlignment="1">
      <alignment horizontal="left"/>
    </xf>
    <xf numFmtId="0" fontId="4" fillId="0" borderId="1" xfId="0" applyFont="1" applyBorder="1" applyAlignment="1">
      <alignment horizontal="right"/>
    </xf>
    <xf numFmtId="0" fontId="4" fillId="0" borderId="0" xfId="0" applyFont="1" applyBorder="1" applyAlignment="1">
      <alignment horizontal="right" vertical="top"/>
    </xf>
    <xf numFmtId="0" fontId="4" fillId="0" borderId="0" xfId="0" applyFont="1" applyBorder="1" applyAlignment="1">
      <alignment horizontal="center" vertical="top"/>
    </xf>
    <xf numFmtId="49" fontId="4" fillId="0" borderId="0" xfId="0" applyNumberFormat="1" applyFont="1" applyBorder="1" applyAlignment="1">
      <alignment horizontal="left" vertical="top" wrapText="1"/>
    </xf>
    <xf numFmtId="49" fontId="4" fillId="0" borderId="0" xfId="0" applyNumberFormat="1" applyFont="1" applyBorder="1" applyAlignment="1">
      <alignment horizontal="justify" vertical="top" wrapText="1"/>
    </xf>
    <xf numFmtId="3" fontId="4" fillId="0" borderId="0" xfId="0" applyNumberFormat="1" applyFont="1" applyBorder="1" applyAlignment="1">
      <alignment horizontal="center"/>
    </xf>
    <xf numFmtId="0" fontId="4" fillId="0" borderId="0" xfId="0" applyFont="1" applyAlignment="1">
      <alignment horizontal="center"/>
    </xf>
    <xf numFmtId="0" fontId="6" fillId="0" borderId="0" xfId="0" applyFont="1" applyBorder="1" applyAlignment="1">
      <alignment horizontal="center"/>
    </xf>
    <xf numFmtId="49" fontId="10" fillId="2" borderId="2" xfId="0" applyNumberFormat="1" applyFont="1" applyFill="1" applyBorder="1" applyAlignment="1">
      <alignment horizontal="center" vertical="center"/>
    </xf>
    <xf numFmtId="49" fontId="11" fillId="2" borderId="3" xfId="0" applyNumberFormat="1" applyFont="1" applyFill="1" applyBorder="1" applyAlignment="1">
      <alignment horizontal="center" vertical="center"/>
    </xf>
    <xf numFmtId="49" fontId="4" fillId="3" borderId="2" xfId="0" applyNumberFormat="1" applyFont="1" applyFill="1" applyBorder="1" applyAlignment="1">
      <alignment horizontal="center" vertical="center"/>
    </xf>
    <xf numFmtId="49" fontId="4" fillId="3" borderId="3" xfId="0" applyNumberFormat="1" applyFont="1" applyFill="1" applyBorder="1" applyAlignment="1">
      <alignment horizontal="center" vertical="center"/>
    </xf>
    <xf numFmtId="0" fontId="0" fillId="0" borderId="0" xfId="0" applyAlignment="1">
      <alignment vertical="center"/>
    </xf>
    <xf numFmtId="0" fontId="3" fillId="0" borderId="0" xfId="0" applyFont="1" applyAlignment="1">
      <alignment vertical="center"/>
    </xf>
    <xf numFmtId="0" fontId="0" fillId="0" borderId="0" xfId="0" applyAlignment="1">
      <alignment horizontal="left" vertical="center" wrapText="1"/>
    </xf>
    <xf numFmtId="0" fontId="0" fillId="0" borderId="0" xfId="0" applyAlignment="1">
      <alignment vertical="top" wrapText="1"/>
    </xf>
    <xf numFmtId="0" fontId="0" fillId="0" borderId="0" xfId="0" applyAlignment="1">
      <alignment horizontal="left"/>
    </xf>
    <xf numFmtId="4" fontId="0" fillId="0" borderId="0" xfId="0" applyNumberFormat="1"/>
    <xf numFmtId="4" fontId="0" fillId="0" borderId="0" xfId="0" applyNumberFormat="1" applyAlignment="1">
      <alignment horizontal="right"/>
    </xf>
    <xf numFmtId="0" fontId="0" fillId="0" borderId="4" xfId="0" applyBorder="1" applyAlignment="1">
      <alignment horizontal="left"/>
    </xf>
    <xf numFmtId="0" fontId="0" fillId="0" borderId="4" xfId="0" applyBorder="1"/>
    <xf numFmtId="0" fontId="0" fillId="0" borderId="0" xfId="0" applyAlignment="1">
      <alignment horizontal="justify" vertical="center"/>
    </xf>
    <xf numFmtId="0" fontId="0" fillId="0" borderId="0" xfId="0" applyAlignment="1">
      <alignment horizontal="justify" vertical="center" wrapText="1"/>
    </xf>
    <xf numFmtId="2" fontId="0" fillId="0" borderId="4" xfId="0" applyNumberFormat="1" applyBorder="1"/>
    <xf numFmtId="2" fontId="0" fillId="0" borderId="0" xfId="0" applyNumberFormat="1"/>
    <xf numFmtId="0" fontId="17" fillId="0" borderId="0" xfId="0" applyNumberFormat="1" applyFont="1" applyBorder="1" applyAlignment="1">
      <alignment horizontal="justify" vertical="top" wrapText="1"/>
    </xf>
    <xf numFmtId="0" fontId="0" fillId="0" borderId="0" xfId="0" applyAlignment="1">
      <alignment wrapText="1"/>
    </xf>
    <xf numFmtId="4" fontId="0" fillId="0" borderId="0" xfId="0" applyNumberFormat="1" applyAlignment="1">
      <alignment wrapText="1"/>
    </xf>
    <xf numFmtId="4" fontId="0" fillId="0" borderId="0" xfId="0" applyNumberFormat="1" applyAlignment="1">
      <alignment horizontal="right" wrapText="1"/>
    </xf>
    <xf numFmtId="0" fontId="28" fillId="0" borderId="0" xfId="0" applyNumberFormat="1" applyFont="1" applyBorder="1" applyAlignment="1">
      <alignment horizontal="justify" vertical="top" wrapText="1"/>
    </xf>
    <xf numFmtId="0" fontId="29" fillId="0" borderId="0" xfId="0" applyFont="1" applyBorder="1" applyAlignment="1">
      <alignment vertical="center"/>
    </xf>
    <xf numFmtId="2" fontId="7" fillId="0" borderId="0" xfId="0" applyNumberFormat="1" applyFont="1" applyBorder="1" applyAlignment="1">
      <alignment horizontal="right"/>
    </xf>
    <xf numFmtId="49" fontId="7" fillId="0" borderId="0" xfId="0" applyNumberFormat="1" applyFont="1" applyFill="1" applyBorder="1" applyAlignment="1">
      <alignment horizontal="center" vertical="center"/>
    </xf>
    <xf numFmtId="0" fontId="16" fillId="0" borderId="0" xfId="0" applyFont="1" applyFill="1" applyBorder="1" applyAlignment="1">
      <alignment horizontal="left" vertical="center"/>
    </xf>
    <xf numFmtId="0" fontId="0" fillId="0" borderId="0" xfId="0" applyFont="1" applyFill="1"/>
    <xf numFmtId="0" fontId="34" fillId="0" borderId="0" xfId="0" applyFont="1" applyBorder="1"/>
    <xf numFmtId="4" fontId="7" fillId="0" borderId="0" xfId="0" applyNumberFormat="1" applyFont="1"/>
    <xf numFmtId="4" fontId="7" fillId="0" borderId="0" xfId="0" applyNumberFormat="1" applyFont="1" applyAlignment="1">
      <alignment horizontal="right"/>
    </xf>
    <xf numFmtId="4" fontId="16" fillId="0" borderId="0" xfId="0" applyNumberFormat="1" applyFont="1" applyFill="1" applyBorder="1"/>
    <xf numFmtId="4" fontId="7" fillId="0" borderId="0" xfId="0" applyNumberFormat="1" applyFont="1" applyBorder="1" applyAlignment="1">
      <alignment horizontal="right"/>
    </xf>
    <xf numFmtId="4" fontId="4" fillId="0" borderId="0" xfId="0" applyNumberFormat="1" applyFont="1" applyBorder="1" applyAlignment="1">
      <alignment horizontal="right"/>
    </xf>
    <xf numFmtId="0" fontId="23" fillId="0" borderId="0" xfId="0" applyFont="1" applyBorder="1" applyAlignment="1">
      <alignment horizontal="left"/>
    </xf>
    <xf numFmtId="0" fontId="0" fillId="0" borderId="0" xfId="0" applyBorder="1"/>
    <xf numFmtId="0" fontId="3" fillId="0" borderId="0" xfId="0" applyFont="1" applyBorder="1" applyAlignment="1">
      <alignment vertical="center"/>
    </xf>
    <xf numFmtId="0" fontId="15" fillId="0" borderId="0" xfId="0" applyFont="1" applyBorder="1" applyAlignment="1">
      <alignment vertical="center"/>
    </xf>
    <xf numFmtId="0" fontId="3" fillId="0" borderId="0" xfId="0" applyFont="1" applyBorder="1" applyAlignment="1">
      <alignment horizontal="justify" vertical="center" wrapText="1"/>
    </xf>
    <xf numFmtId="0" fontId="7" fillId="0" borderId="0" xfId="0" applyFont="1" applyBorder="1" applyAlignment="1"/>
    <xf numFmtId="49" fontId="4" fillId="0" borderId="0" xfId="0" applyNumberFormat="1" applyFont="1" applyBorder="1" applyAlignment="1">
      <alignment horizontal="left"/>
    </xf>
    <xf numFmtId="164" fontId="4" fillId="0" borderId="0" xfId="0" applyNumberFormat="1" applyFont="1" applyBorder="1" applyAlignment="1">
      <alignment horizontal="left"/>
    </xf>
    <xf numFmtId="0" fontId="9" fillId="0" borderId="0" xfId="0" applyFont="1" applyBorder="1" applyAlignment="1"/>
    <xf numFmtId="164" fontId="8" fillId="0" borderId="0" xfId="0" applyNumberFormat="1" applyFont="1" applyBorder="1" applyAlignment="1">
      <alignment horizontal="left"/>
    </xf>
    <xf numFmtId="0" fontId="4" fillId="0" borderId="0" xfId="0" applyFont="1" applyFill="1" applyBorder="1"/>
    <xf numFmtId="0" fontId="4" fillId="0" borderId="0" xfId="0" applyFont="1" applyFill="1" applyBorder="1" applyAlignment="1">
      <alignment horizontal="left"/>
    </xf>
    <xf numFmtId="4" fontId="6" fillId="0" borderId="0" xfId="0" applyNumberFormat="1" applyFont="1" applyBorder="1" applyAlignment="1">
      <alignment horizontal="right"/>
    </xf>
    <xf numFmtId="4" fontId="5" fillId="0" borderId="1" xfId="0" applyNumberFormat="1" applyFont="1" applyBorder="1" applyAlignment="1">
      <alignment horizontal="right"/>
    </xf>
    <xf numFmtId="4" fontId="5" fillId="0" borderId="0" xfId="0" applyNumberFormat="1" applyFont="1" applyBorder="1" applyAlignment="1">
      <alignment horizontal="right"/>
    </xf>
    <xf numFmtId="4" fontId="4" fillId="0" borderId="1" xfId="0" applyNumberFormat="1" applyFont="1" applyBorder="1" applyAlignment="1">
      <alignment horizontal="right"/>
    </xf>
    <xf numFmtId="0" fontId="8" fillId="4" borderId="0" xfId="0" applyFont="1" applyFill="1" applyBorder="1" applyAlignment="1">
      <alignment horizontal="left" vertical="top"/>
    </xf>
    <xf numFmtId="0" fontId="9" fillId="4" borderId="0" xfId="0" applyFont="1" applyFill="1" applyBorder="1" applyAlignment="1"/>
    <xf numFmtId="164" fontId="8" fillId="4" borderId="0" xfId="0" applyNumberFormat="1" applyFont="1" applyFill="1" applyBorder="1" applyAlignment="1">
      <alignment horizontal="left"/>
    </xf>
    <xf numFmtId="0" fontId="8" fillId="4" borderId="0" xfId="0" applyFont="1" applyFill="1" applyBorder="1"/>
    <xf numFmtId="0" fontId="8" fillId="4" borderId="0" xfId="0" applyFont="1" applyFill="1" applyBorder="1" applyAlignment="1">
      <alignment horizontal="left"/>
    </xf>
    <xf numFmtId="0" fontId="8" fillId="4" borderId="0" xfId="0" applyFont="1" applyFill="1" applyBorder="1" applyAlignment="1">
      <alignment horizontal="right"/>
    </xf>
    <xf numFmtId="0" fontId="4" fillId="5" borderId="0" xfId="0" applyFont="1" applyFill="1" applyBorder="1"/>
    <xf numFmtId="0" fontId="4" fillId="5" borderId="0" xfId="0" applyFont="1" applyFill="1" applyBorder="1" applyAlignment="1">
      <alignment horizontal="left"/>
    </xf>
    <xf numFmtId="0" fontId="10" fillId="0" borderId="0" xfId="0" applyFont="1" applyBorder="1"/>
    <xf numFmtId="0" fontId="0" fillId="0" borderId="0" xfId="0" applyBorder="1" applyAlignment="1">
      <alignment vertical="center"/>
    </xf>
    <xf numFmtId="0" fontId="14" fillId="0" borderId="0" xfId="0" applyFont="1" applyBorder="1" applyAlignment="1">
      <alignment vertical="center"/>
    </xf>
    <xf numFmtId="0" fontId="10" fillId="0" borderId="0" xfId="0" applyFont="1" applyBorder="1" applyAlignment="1">
      <alignment vertical="center"/>
    </xf>
    <xf numFmtId="49" fontId="10" fillId="0" borderId="0" xfId="0" applyNumberFormat="1" applyFont="1" applyBorder="1" applyAlignment="1">
      <alignment horizontal="center" vertical="center"/>
    </xf>
    <xf numFmtId="49" fontId="4" fillId="0" borderId="0" xfId="0" applyNumberFormat="1" applyFont="1" applyBorder="1"/>
    <xf numFmtId="49" fontId="0" fillId="0" borderId="0" xfId="0" applyNumberFormat="1" applyFont="1" applyBorder="1" applyAlignment="1">
      <alignment horizontal="center" vertical="center"/>
    </xf>
    <xf numFmtId="0" fontId="0" fillId="0" borderId="0" xfId="0" applyBorder="1" applyAlignment="1">
      <alignment horizontal="left" vertical="center" wrapText="1"/>
    </xf>
    <xf numFmtId="49" fontId="0" fillId="0" borderId="0" xfId="0" applyNumberFormat="1" applyFont="1" applyBorder="1" applyAlignment="1">
      <alignment horizontal="left" vertical="center" wrapText="1"/>
    </xf>
    <xf numFmtId="49" fontId="7" fillId="0" borderId="0" xfId="0" applyNumberFormat="1" applyFont="1" applyBorder="1" applyAlignment="1">
      <alignment horizontal="center" vertical="top"/>
    </xf>
    <xf numFmtId="0" fontId="7" fillId="0" borderId="0" xfId="0" applyNumberFormat="1" applyFont="1" applyBorder="1" applyAlignment="1">
      <alignment horizontal="left" vertical="top"/>
    </xf>
    <xf numFmtId="0" fontId="16" fillId="0" borderId="0" xfId="0" applyFont="1" applyBorder="1" applyAlignment="1">
      <alignment horizontal="justify" vertical="center" wrapText="1"/>
    </xf>
    <xf numFmtId="0" fontId="0" fillId="0" borderId="0" xfId="0" applyBorder="1" applyAlignment="1">
      <alignment horizontal="left"/>
    </xf>
    <xf numFmtId="4" fontId="7" fillId="0" borderId="0" xfId="0" applyNumberFormat="1" applyFont="1" applyBorder="1"/>
    <xf numFmtId="49" fontId="0" fillId="0" borderId="0" xfId="0" applyNumberFormat="1" applyBorder="1" applyAlignment="1">
      <alignment horizontal="right"/>
    </xf>
    <xf numFmtId="2" fontId="7" fillId="0" borderId="0" xfId="0" applyNumberFormat="1" applyFont="1" applyBorder="1"/>
    <xf numFmtId="0" fontId="7" fillId="0" borderId="0" xfId="0" applyFont="1" applyBorder="1" applyAlignment="1">
      <alignment vertical="center" wrapText="1"/>
    </xf>
    <xf numFmtId="49" fontId="10" fillId="2" borderId="0" xfId="0" applyNumberFormat="1" applyFont="1" applyFill="1" applyBorder="1" applyAlignment="1">
      <alignment horizontal="center" vertical="center"/>
    </xf>
    <xf numFmtId="49" fontId="11" fillId="2" borderId="0" xfId="0" applyNumberFormat="1" applyFont="1" applyFill="1" applyBorder="1" applyAlignment="1">
      <alignment horizontal="center" vertical="center"/>
    </xf>
    <xf numFmtId="49" fontId="4" fillId="3" borderId="0" xfId="0" applyNumberFormat="1" applyFont="1" applyFill="1" applyBorder="1" applyAlignment="1">
      <alignment horizontal="center" vertical="center"/>
    </xf>
    <xf numFmtId="4" fontId="0" fillId="0" borderId="0" xfId="0" applyNumberFormat="1" applyBorder="1"/>
    <xf numFmtId="4" fontId="0" fillId="0" borderId="0" xfId="0" applyNumberFormat="1" applyBorder="1" applyAlignment="1">
      <alignment horizontal="right"/>
    </xf>
    <xf numFmtId="4" fontId="10" fillId="0" borderId="0" xfId="0" applyNumberFormat="1" applyFont="1" applyBorder="1"/>
    <xf numFmtId="4" fontId="0" fillId="0" borderId="0" xfId="0" applyNumberFormat="1" applyBorder="1" applyAlignment="1">
      <alignment horizontal="left" vertical="center" wrapText="1"/>
    </xf>
    <xf numFmtId="0" fontId="17" fillId="0" borderId="0" xfId="0" applyFont="1" applyBorder="1" applyAlignment="1">
      <alignment horizontal="justify" vertical="center" wrapText="1"/>
    </xf>
    <xf numFmtId="0" fontId="0" fillId="0" borderId="0" xfId="0" applyBorder="1" applyAlignment="1">
      <alignment horizontal="center"/>
    </xf>
    <xf numFmtId="4" fontId="4" fillId="0" borderId="0" xfId="0" applyNumberFormat="1" applyFont="1" applyFill="1" applyBorder="1"/>
    <xf numFmtId="49" fontId="10" fillId="0" borderId="0" xfId="0" applyNumberFormat="1" applyFont="1" applyBorder="1" applyAlignment="1">
      <alignment horizontal="center" vertical="top"/>
    </xf>
    <xf numFmtId="0" fontId="0" fillId="0" borderId="0" xfId="0" applyBorder="1" applyAlignment="1">
      <alignment horizontal="justify" vertical="center" wrapText="1"/>
    </xf>
    <xf numFmtId="49" fontId="0" fillId="0" borderId="0" xfId="0" applyNumberFormat="1" applyFont="1" applyBorder="1" applyAlignment="1">
      <alignment horizontal="justify" vertical="center" wrapText="1"/>
    </xf>
    <xf numFmtId="0" fontId="0" fillId="0" borderId="0" xfId="0" applyBorder="1" applyAlignment="1">
      <alignment horizontal="justify" vertical="center"/>
    </xf>
    <xf numFmtId="0" fontId="0" fillId="0" borderId="0" xfId="0" applyBorder="1" applyAlignment="1">
      <alignment vertical="top" wrapText="1"/>
    </xf>
    <xf numFmtId="49" fontId="0" fillId="0" borderId="0" xfId="0" applyNumberFormat="1" applyFont="1" applyBorder="1" applyAlignment="1">
      <alignment horizontal="center" vertical="top" wrapText="1"/>
    </xf>
    <xf numFmtId="0" fontId="17" fillId="0" borderId="0" xfId="0" applyFont="1" applyBorder="1" applyAlignment="1">
      <alignment horizontal="justify" vertical="top" wrapText="1"/>
    </xf>
    <xf numFmtId="4" fontId="23" fillId="0" borderId="0" xfId="0" applyNumberFormat="1" applyFont="1" applyBorder="1" applyAlignment="1">
      <alignment horizontal="justify" vertical="top" wrapText="1"/>
    </xf>
    <xf numFmtId="2" fontId="0" fillId="0" borderId="0" xfId="0" applyNumberFormat="1" applyBorder="1"/>
    <xf numFmtId="2" fontId="4" fillId="0" borderId="0" xfId="0" applyNumberFormat="1" applyFont="1" applyBorder="1"/>
    <xf numFmtId="4" fontId="4" fillId="0" borderId="0" xfId="0" applyNumberFormat="1" applyFont="1" applyBorder="1"/>
    <xf numFmtId="49" fontId="14" fillId="0" borderId="0" xfId="0" applyNumberFormat="1" applyFont="1" applyBorder="1" applyAlignment="1">
      <alignment horizontal="center" vertical="top"/>
    </xf>
    <xf numFmtId="0" fontId="0" fillId="0" borderId="0" xfId="0" applyBorder="1" applyAlignment="1">
      <alignment wrapText="1"/>
    </xf>
    <xf numFmtId="49" fontId="0" fillId="0" borderId="0" xfId="0" applyNumberFormat="1" applyFont="1" applyBorder="1" applyAlignment="1">
      <alignment horizontal="justify" vertical="center"/>
    </xf>
    <xf numFmtId="0" fontId="28" fillId="0" borderId="0" xfId="0" applyFont="1" applyBorder="1" applyAlignment="1">
      <alignment horizontal="left"/>
    </xf>
    <xf numFmtId="0" fontId="0" fillId="0" borderId="0" xfId="0" applyBorder="1" applyAlignment="1">
      <alignment horizontal="right"/>
    </xf>
    <xf numFmtId="0" fontId="8" fillId="7" borderId="0" xfId="0" applyFont="1" applyFill="1" applyBorder="1" applyAlignment="1">
      <alignment horizontal="left" vertical="top"/>
    </xf>
    <xf numFmtId="0" fontId="9" fillId="7" borderId="0" xfId="0" applyFont="1" applyFill="1" applyBorder="1" applyAlignment="1"/>
    <xf numFmtId="164" fontId="8" fillId="7" borderId="0" xfId="0" applyNumberFormat="1" applyFont="1" applyFill="1" applyBorder="1" applyAlignment="1">
      <alignment horizontal="left"/>
    </xf>
    <xf numFmtId="0" fontId="8" fillId="7" borderId="0" xfId="0" applyFont="1" applyFill="1" applyBorder="1"/>
    <xf numFmtId="0" fontId="8" fillId="7" borderId="0" xfId="0" applyFont="1" applyFill="1" applyBorder="1" applyAlignment="1">
      <alignment horizontal="left"/>
    </xf>
    <xf numFmtId="0" fontId="8" fillId="7" borderId="0" xfId="0" applyFont="1" applyFill="1" applyBorder="1" applyAlignment="1">
      <alignment horizontal="right"/>
    </xf>
    <xf numFmtId="49" fontId="7" fillId="0" borderId="0" xfId="0" applyNumberFormat="1" applyFont="1" applyBorder="1" applyAlignment="1">
      <alignment horizontal="center" vertical="center" wrapText="1"/>
    </xf>
    <xf numFmtId="0" fontId="7" fillId="0" borderId="0" xfId="0" applyFont="1" applyBorder="1" applyAlignment="1">
      <alignment horizontal="center" vertical="center"/>
    </xf>
    <xf numFmtId="0" fontId="3" fillId="0" borderId="0" xfId="0" applyFont="1" applyBorder="1" applyAlignment="1">
      <alignment vertical="center"/>
    </xf>
    <xf numFmtId="0" fontId="15" fillId="0" borderId="0" xfId="0" applyFont="1" applyBorder="1" applyAlignment="1">
      <alignment vertical="center"/>
    </xf>
    <xf numFmtId="0" fontId="4" fillId="0" borderId="6" xfId="0" applyFont="1" applyBorder="1" applyAlignment="1">
      <alignment horizontal="right"/>
    </xf>
    <xf numFmtId="0" fontId="4" fillId="0" borderId="6" xfId="0" applyFont="1" applyBorder="1" applyAlignment="1">
      <alignment horizontal="center"/>
    </xf>
    <xf numFmtId="0" fontId="4" fillId="0" borderId="6" xfId="0" applyFont="1" applyBorder="1"/>
    <xf numFmtId="0" fontId="4" fillId="0" borderId="6" xfId="0" applyFont="1" applyBorder="1" applyAlignment="1">
      <alignment horizontal="left"/>
    </xf>
    <xf numFmtId="4" fontId="4" fillId="0" borderId="6" xfId="0" applyNumberFormat="1" applyFont="1" applyBorder="1" applyAlignment="1">
      <alignment horizontal="right"/>
    </xf>
    <xf numFmtId="0" fontId="7" fillId="5" borderId="0" xfId="0" applyFont="1" applyFill="1" applyBorder="1" applyAlignment="1">
      <alignment horizontal="justify" vertical="top"/>
    </xf>
    <xf numFmtId="0" fontId="7" fillId="5" borderId="0" xfId="0" applyFont="1" applyFill="1" applyBorder="1" applyAlignment="1">
      <alignment horizontal="left"/>
    </xf>
    <xf numFmtId="4" fontId="4" fillId="5" borderId="0" xfId="0" applyNumberFormat="1" applyFont="1" applyFill="1" applyBorder="1" applyAlignment="1">
      <alignment horizontal="right"/>
    </xf>
    <xf numFmtId="0" fontId="4" fillId="5" borderId="0" xfId="0" applyFont="1" applyFill="1" applyBorder="1" applyAlignment="1">
      <alignment horizontal="center"/>
    </xf>
    <xf numFmtId="0" fontId="38" fillId="0" borderId="0" xfId="0" applyFont="1" applyBorder="1"/>
    <xf numFmtId="0" fontId="0" fillId="5" borderId="0" xfId="0" applyFill="1" applyBorder="1"/>
    <xf numFmtId="0" fontId="0" fillId="5" borderId="0" xfId="0" applyFill="1" applyBorder="1" applyAlignment="1">
      <alignment horizontal="left"/>
    </xf>
    <xf numFmtId="4" fontId="0" fillId="5" borderId="0" xfId="0" applyNumberFormat="1" applyFill="1" applyBorder="1"/>
    <xf numFmtId="4" fontId="0" fillId="5" borderId="0" xfId="0" applyNumberFormat="1" applyFill="1" applyBorder="1" applyAlignment="1">
      <alignment horizontal="right"/>
    </xf>
    <xf numFmtId="4" fontId="13" fillId="5" borderId="0" xfId="0" applyNumberFormat="1" applyFont="1" applyFill="1" applyBorder="1"/>
    <xf numFmtId="4" fontId="4" fillId="5" borderId="0" xfId="0" applyNumberFormat="1" applyFont="1" applyFill="1" applyBorder="1"/>
    <xf numFmtId="2" fontId="4" fillId="5" borderId="0" xfId="0" applyNumberFormat="1" applyFont="1" applyFill="1" applyBorder="1"/>
    <xf numFmtId="0" fontId="0" fillId="0" borderId="8" xfId="0" applyBorder="1" applyAlignment="1">
      <alignment vertical="center"/>
    </xf>
    <xf numFmtId="0" fontId="0" fillId="0" borderId="9" xfId="0" applyBorder="1" applyAlignment="1">
      <alignment vertical="center"/>
    </xf>
    <xf numFmtId="0" fontId="3" fillId="0" borderId="9" xfId="0" applyFont="1" applyBorder="1" applyAlignment="1">
      <alignment vertical="center"/>
    </xf>
    <xf numFmtId="0" fontId="14" fillId="0" borderId="9" xfId="0" applyFont="1" applyBorder="1" applyAlignment="1">
      <alignment vertical="center"/>
    </xf>
    <xf numFmtId="0" fontId="10"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1" xfId="0" applyBorder="1"/>
    <xf numFmtId="4" fontId="0" fillId="0" borderId="12" xfId="0" applyNumberFormat="1" applyBorder="1"/>
    <xf numFmtId="0" fontId="4" fillId="0" borderId="11" xfId="0" applyFont="1" applyBorder="1"/>
    <xf numFmtId="0" fontId="4" fillId="0" borderId="12" xfId="0" applyFont="1" applyBorder="1"/>
    <xf numFmtId="0" fontId="0" fillId="0" borderId="12" xfId="0" applyBorder="1"/>
    <xf numFmtId="0" fontId="3" fillId="0" borderId="11" xfId="0" applyFont="1" applyBorder="1" applyAlignment="1">
      <alignment vertical="center"/>
    </xf>
    <xf numFmtId="0" fontId="3" fillId="0" borderId="12" xfId="0" applyFont="1" applyBorder="1" applyAlignment="1">
      <alignment vertical="center"/>
    </xf>
    <xf numFmtId="0" fontId="0" fillId="0" borderId="11" xfId="0" applyBorder="1" applyAlignment="1">
      <alignment horizontal="justify" vertical="center" wrapText="1"/>
    </xf>
    <xf numFmtId="0" fontId="0" fillId="0" borderId="12" xfId="0" applyBorder="1" applyAlignment="1">
      <alignment horizontal="justify"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1" xfId="0" applyBorder="1" applyAlignment="1">
      <alignment vertical="top" wrapText="1"/>
    </xf>
    <xf numFmtId="0" fontId="0" fillId="0" borderId="12" xfId="0" applyBorder="1" applyAlignment="1">
      <alignment vertical="top" wrapText="1"/>
    </xf>
    <xf numFmtId="0" fontId="0" fillId="0" borderId="13" xfId="0" applyBorder="1" applyAlignment="1">
      <alignment vertical="center"/>
    </xf>
    <xf numFmtId="0" fontId="0" fillId="0" borderId="6" xfId="0" applyBorder="1" applyAlignment="1">
      <alignment vertical="center"/>
    </xf>
    <xf numFmtId="49" fontId="0" fillId="0" borderId="6" xfId="0" applyNumberFormat="1" applyFont="1" applyBorder="1" applyAlignment="1">
      <alignment horizontal="center" vertical="center"/>
    </xf>
    <xf numFmtId="0" fontId="0" fillId="0" borderId="14" xfId="0" applyBorder="1" applyAlignment="1">
      <alignment vertical="center"/>
    </xf>
    <xf numFmtId="0" fontId="0" fillId="0" borderId="8" xfId="0" applyBorder="1"/>
    <xf numFmtId="0" fontId="0" fillId="0" borderId="9" xfId="0" applyBorder="1"/>
    <xf numFmtId="0" fontId="0" fillId="0" borderId="9" xfId="0" applyBorder="1" applyAlignment="1">
      <alignment horizontal="left"/>
    </xf>
    <xf numFmtId="49" fontId="0" fillId="0" borderId="9" xfId="0" applyNumberFormat="1" applyBorder="1" applyAlignment="1">
      <alignment horizontal="right"/>
    </xf>
    <xf numFmtId="4" fontId="0" fillId="0" borderId="10" xfId="0" applyNumberFormat="1" applyBorder="1"/>
    <xf numFmtId="0" fontId="0" fillId="0" borderId="13" xfId="0" applyBorder="1"/>
    <xf numFmtId="0" fontId="0" fillId="0" borderId="6" xfId="0" applyBorder="1"/>
    <xf numFmtId="0" fontId="0" fillId="0" borderId="6" xfId="0" applyBorder="1" applyAlignment="1">
      <alignment horizontal="left"/>
    </xf>
    <xf numFmtId="2" fontId="0" fillId="0" borderId="6" xfId="0" applyNumberFormat="1" applyBorder="1"/>
    <xf numFmtId="0" fontId="0" fillId="0" borderId="14" xfId="0" applyBorder="1"/>
    <xf numFmtId="0" fontId="0" fillId="0" borderId="15" xfId="0" applyBorder="1" applyAlignment="1">
      <alignment horizontal="left"/>
    </xf>
    <xf numFmtId="0" fontId="0" fillId="0" borderId="15" xfId="0" applyBorder="1"/>
    <xf numFmtId="2" fontId="0" fillId="0" borderId="15" xfId="0" applyNumberFormat="1" applyBorder="1"/>
    <xf numFmtId="0" fontId="0" fillId="0" borderId="10" xfId="0" applyBorder="1"/>
    <xf numFmtId="49" fontId="10" fillId="0" borderId="6" xfId="0" applyNumberFormat="1" applyFont="1" applyBorder="1" applyAlignment="1">
      <alignment horizontal="center" vertical="center"/>
    </xf>
    <xf numFmtId="0" fontId="3" fillId="0" borderId="6" xfId="0" applyFont="1" applyBorder="1" applyAlignment="1">
      <alignment vertical="center"/>
    </xf>
    <xf numFmtId="49" fontId="10" fillId="0" borderId="9" xfId="0" applyNumberFormat="1" applyFont="1" applyBorder="1" applyAlignment="1">
      <alignment horizontal="center" vertical="center"/>
    </xf>
    <xf numFmtId="49" fontId="0" fillId="0" borderId="9" xfId="0" applyNumberFormat="1" applyFont="1" applyBorder="1" applyAlignment="1">
      <alignment horizontal="center" vertical="center"/>
    </xf>
    <xf numFmtId="0" fontId="17" fillId="0" borderId="9" xfId="0" applyNumberFormat="1" applyFont="1" applyBorder="1" applyAlignment="1">
      <alignment horizontal="justify" vertical="top" wrapText="1"/>
    </xf>
    <xf numFmtId="0" fontId="0" fillId="0" borderId="11" xfId="0" applyBorder="1" applyAlignment="1">
      <alignment horizontal="justify" vertical="center"/>
    </xf>
    <xf numFmtId="0" fontId="0" fillId="0" borderId="12" xfId="0" applyBorder="1" applyAlignment="1">
      <alignment horizontal="justify" vertical="center"/>
    </xf>
    <xf numFmtId="0" fontId="7" fillId="0" borderId="11" xfId="0" applyFont="1" applyBorder="1"/>
    <xf numFmtId="0" fontId="7" fillId="0" borderId="12" xfId="0" applyFont="1" applyBorder="1"/>
    <xf numFmtId="4" fontId="7" fillId="0" borderId="12" xfId="0" applyNumberFormat="1" applyFont="1" applyBorder="1"/>
    <xf numFmtId="0" fontId="8" fillId="7" borderId="11" xfId="0" applyFont="1" applyFill="1" applyBorder="1"/>
    <xf numFmtId="0" fontId="8" fillId="7" borderId="12" xfId="0" applyFont="1" applyFill="1" applyBorder="1"/>
    <xf numFmtId="0" fontId="8" fillId="0" borderId="11" xfId="0" applyFont="1" applyBorder="1"/>
    <xf numFmtId="0" fontId="8" fillId="0" borderId="12" xfId="0" applyFont="1" applyBorder="1"/>
    <xf numFmtId="0" fontId="5" fillId="0" borderId="11" xfId="0" applyFont="1" applyBorder="1"/>
    <xf numFmtId="0" fontId="5" fillId="0" borderId="12" xfId="0" applyFont="1" applyBorder="1"/>
    <xf numFmtId="0" fontId="6" fillId="0" borderId="11" xfId="0" applyFont="1" applyBorder="1"/>
    <xf numFmtId="0" fontId="6" fillId="0" borderId="12" xfId="0" applyFont="1" applyBorder="1"/>
    <xf numFmtId="0" fontId="4" fillId="0" borderId="8" xfId="0" applyFont="1" applyBorder="1"/>
    <xf numFmtId="0" fontId="3" fillId="0" borderId="9" xfId="0" applyFont="1" applyBorder="1" applyAlignment="1">
      <alignment horizontal="left" vertical="top"/>
    </xf>
    <xf numFmtId="0" fontId="7" fillId="0" borderId="9" xfId="0" applyFont="1" applyBorder="1" applyAlignment="1"/>
    <xf numFmtId="164" fontId="4" fillId="0" borderId="9" xfId="0" applyNumberFormat="1" applyFont="1" applyBorder="1" applyAlignment="1">
      <alignment horizontal="left"/>
    </xf>
    <xf numFmtId="0" fontId="4" fillId="0" borderId="9" xfId="0" applyFont="1" applyBorder="1"/>
    <xf numFmtId="0" fontId="4" fillId="0" borderId="9" xfId="0" applyFont="1" applyBorder="1" applyAlignment="1">
      <alignment horizontal="left"/>
    </xf>
    <xf numFmtId="0" fontId="4" fillId="0" borderId="9" xfId="0" applyFont="1" applyBorder="1" applyAlignment="1">
      <alignment horizontal="right"/>
    </xf>
    <xf numFmtId="0" fontId="4" fillId="0" borderId="10" xfId="0" applyFont="1" applyBorder="1"/>
    <xf numFmtId="0" fontId="8" fillId="4" borderId="11" xfId="0" applyFont="1" applyFill="1" applyBorder="1"/>
    <xf numFmtId="0" fontId="8" fillId="4" borderId="12" xfId="0" applyFont="1" applyFill="1" applyBorder="1"/>
    <xf numFmtId="0" fontId="4" fillId="0" borderId="11" xfId="0" applyFont="1" applyBorder="1" applyAlignment="1">
      <alignment horizontal="center"/>
    </xf>
    <xf numFmtId="0" fontId="0" fillId="0" borderId="11" xfId="0" applyBorder="1" applyAlignment="1">
      <alignment wrapText="1"/>
    </xf>
    <xf numFmtId="4" fontId="0" fillId="0" borderId="12" xfId="0" applyNumberFormat="1" applyBorder="1" applyAlignment="1">
      <alignment wrapText="1"/>
    </xf>
    <xf numFmtId="0" fontId="0" fillId="0" borderId="8" xfId="0" applyBorder="1" applyAlignment="1">
      <alignment wrapText="1"/>
    </xf>
    <xf numFmtId="0" fontId="17" fillId="0" borderId="9" xfId="0" applyFont="1" applyBorder="1" applyAlignment="1">
      <alignment horizontal="justify" vertical="center" wrapText="1"/>
    </xf>
    <xf numFmtId="0" fontId="0" fillId="0" borderId="9" xfId="0" applyBorder="1" applyAlignment="1">
      <alignment wrapText="1"/>
    </xf>
    <xf numFmtId="49" fontId="0" fillId="0" borderId="9" xfId="0" applyNumberFormat="1" applyBorder="1" applyAlignment="1">
      <alignment horizontal="right" wrapText="1"/>
    </xf>
    <xf numFmtId="4" fontId="0" fillId="0" borderId="10" xfId="0" applyNumberFormat="1" applyBorder="1" applyAlignment="1">
      <alignment wrapText="1"/>
    </xf>
    <xf numFmtId="49" fontId="10" fillId="0" borderId="6" xfId="0" applyNumberFormat="1" applyFont="1" applyBorder="1" applyAlignment="1">
      <alignment horizontal="center" vertical="top"/>
    </xf>
    <xf numFmtId="49" fontId="10" fillId="0" borderId="9" xfId="0" applyNumberFormat="1" applyFont="1" applyBorder="1" applyAlignment="1">
      <alignment horizontal="center" vertical="top"/>
    </xf>
    <xf numFmtId="0" fontId="4" fillId="0" borderId="13" xfId="0" applyFont="1" applyBorder="1"/>
    <xf numFmtId="2" fontId="4" fillId="0" borderId="6" xfId="0" applyNumberFormat="1" applyFont="1" applyBorder="1"/>
    <xf numFmtId="4" fontId="4" fillId="0" borderId="6" xfId="0" applyNumberFormat="1" applyFont="1" applyBorder="1"/>
    <xf numFmtId="0" fontId="4" fillId="0" borderId="14" xfId="0" applyFont="1" applyBorder="1"/>
    <xf numFmtId="0" fontId="0" fillId="0" borderId="11" xfId="0" applyFont="1" applyFill="1" applyBorder="1"/>
    <xf numFmtId="0" fontId="0" fillId="0" borderId="12" xfId="0" applyFont="1" applyFill="1" applyBorder="1"/>
    <xf numFmtId="2" fontId="0" fillId="0" borderId="9" xfId="0" applyNumberFormat="1" applyBorder="1"/>
    <xf numFmtId="49" fontId="7" fillId="0" borderId="0" xfId="0" applyNumberFormat="1" applyFont="1" applyBorder="1"/>
    <xf numFmtId="0" fontId="3" fillId="0" borderId="0" xfId="0" applyFont="1" applyBorder="1" applyAlignment="1">
      <alignment vertical="center"/>
    </xf>
    <xf numFmtId="49" fontId="7" fillId="0" borderId="0" xfId="0" applyNumberFormat="1" applyFont="1" applyBorder="1" applyAlignment="1">
      <alignment horizontal="center" vertical="center"/>
    </xf>
    <xf numFmtId="0" fontId="7" fillId="0" borderId="0" xfId="0" applyFont="1" applyBorder="1" applyAlignment="1">
      <alignment horizontal="left" vertical="center"/>
    </xf>
    <xf numFmtId="0" fontId="0" fillId="0" borderId="6" xfId="0" applyBorder="1" applyAlignment="1">
      <alignment horizontal="left" vertical="center"/>
    </xf>
    <xf numFmtId="49" fontId="7" fillId="0" borderId="9" xfId="0" applyNumberFormat="1" applyFont="1" applyBorder="1" applyAlignment="1">
      <alignment horizontal="center" vertical="center" wrapText="1"/>
    </xf>
    <xf numFmtId="0" fontId="7" fillId="0" borderId="9" xfId="0" applyFont="1" applyBorder="1" applyAlignment="1">
      <alignment horizontal="left" vertical="center"/>
    </xf>
    <xf numFmtId="0" fontId="0" fillId="0" borderId="0" xfId="0" applyBorder="1" applyAlignment="1">
      <alignment horizontal="center" vertical="center"/>
    </xf>
    <xf numFmtId="0" fontId="0" fillId="0" borderId="0" xfId="0" applyBorder="1" applyAlignment="1">
      <alignment horizontal="left" vertical="center"/>
    </xf>
    <xf numFmtId="0" fontId="7" fillId="0" borderId="11" xfId="0" applyFont="1" applyBorder="1" applyAlignment="1">
      <alignment horizontal="center" vertical="center"/>
    </xf>
    <xf numFmtId="49" fontId="7" fillId="0" borderId="0" xfId="0" applyNumberFormat="1" applyFont="1" applyBorder="1" applyAlignment="1">
      <alignment horizontal="left" vertical="center"/>
    </xf>
    <xf numFmtId="49" fontId="7" fillId="0" borderId="9" xfId="0" applyNumberFormat="1" applyFont="1" applyBorder="1" applyAlignment="1">
      <alignment horizontal="left" vertical="center"/>
    </xf>
    <xf numFmtId="0" fontId="0" fillId="6" borderId="8" xfId="0" applyFill="1" applyBorder="1"/>
    <xf numFmtId="0" fontId="0" fillId="6" borderId="9" xfId="0" applyFill="1" applyBorder="1"/>
    <xf numFmtId="0" fontId="0" fillId="6" borderId="10" xfId="0" applyFill="1" applyBorder="1"/>
    <xf numFmtId="0" fontId="4" fillId="6" borderId="11" xfId="0" applyFont="1" applyFill="1" applyBorder="1"/>
    <xf numFmtId="0" fontId="3" fillId="6" borderId="0" xfId="0" applyFont="1" applyFill="1" applyBorder="1" applyAlignment="1">
      <alignment horizontal="left" vertical="top"/>
    </xf>
    <xf numFmtId="0" fontId="4" fillId="6" borderId="0" xfId="0" applyFont="1" applyFill="1" applyBorder="1" applyAlignment="1">
      <alignment horizontal="left" vertical="top"/>
    </xf>
    <xf numFmtId="0" fontId="4" fillId="6" borderId="0" xfId="0" applyFont="1" applyFill="1" applyBorder="1"/>
    <xf numFmtId="0" fontId="4" fillId="6" borderId="0" xfId="0" applyFont="1" applyFill="1" applyBorder="1" applyAlignment="1">
      <alignment horizontal="left"/>
    </xf>
    <xf numFmtId="0" fontId="4" fillId="6" borderId="12" xfId="0" applyFont="1" applyFill="1" applyBorder="1"/>
    <xf numFmtId="49" fontId="4" fillId="6" borderId="0" xfId="0" applyNumberFormat="1" applyFont="1" applyFill="1" applyBorder="1" applyAlignment="1">
      <alignment horizontal="left" vertical="top"/>
    </xf>
    <xf numFmtId="0" fontId="4" fillId="6" borderId="0" xfId="0" applyFont="1" applyFill="1" applyBorder="1" applyAlignment="1">
      <alignment horizontal="right"/>
    </xf>
    <xf numFmtId="0" fontId="6" fillId="6" borderId="11" xfId="0" applyFont="1" applyFill="1" applyBorder="1"/>
    <xf numFmtId="0" fontId="5" fillId="6" borderId="0" xfId="0" applyFont="1" applyFill="1" applyBorder="1" applyAlignment="1">
      <alignment horizontal="left" vertical="top"/>
    </xf>
    <xf numFmtId="0" fontId="6" fillId="6" borderId="0" xfId="0" applyFont="1" applyFill="1" applyBorder="1" applyAlignment="1">
      <alignment horizontal="left" vertical="top"/>
    </xf>
    <xf numFmtId="0" fontId="5" fillId="6" borderId="0" xfId="0" applyNumberFormat="1" applyFont="1" applyFill="1" applyBorder="1" applyAlignment="1">
      <alignment horizontal="justify" vertical="top" wrapText="1"/>
    </xf>
    <xf numFmtId="0" fontId="6" fillId="6" borderId="12" xfId="0" applyFont="1" applyFill="1" applyBorder="1"/>
    <xf numFmtId="16" fontId="6" fillId="6" borderId="0" xfId="0" applyNumberFormat="1" applyFont="1" applyFill="1" applyBorder="1" applyAlignment="1">
      <alignment horizontal="left" vertical="top"/>
    </xf>
    <xf numFmtId="0" fontId="6" fillId="6" borderId="0" xfId="0" applyFont="1" applyFill="1" applyBorder="1"/>
    <xf numFmtId="0" fontId="6" fillId="6" borderId="0" xfId="0" applyFont="1" applyFill="1" applyBorder="1" applyAlignment="1">
      <alignment horizontal="left"/>
    </xf>
    <xf numFmtId="0" fontId="6" fillId="6" borderId="0" xfId="0" applyFont="1" applyFill="1" applyBorder="1" applyAlignment="1">
      <alignment horizontal="right"/>
    </xf>
    <xf numFmtId="0" fontId="7" fillId="6" borderId="0" xfId="0" applyFont="1" applyFill="1" applyBorder="1" applyAlignment="1"/>
    <xf numFmtId="49" fontId="4" fillId="6" borderId="0" xfId="0" applyNumberFormat="1" applyFont="1" applyFill="1" applyBorder="1" applyAlignment="1">
      <alignment horizontal="left"/>
    </xf>
    <xf numFmtId="0" fontId="3" fillId="0" borderId="9"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justify" vertical="center" wrapText="1"/>
    </xf>
    <xf numFmtId="0" fontId="15" fillId="0" borderId="0" xfId="0" applyFont="1" applyBorder="1" applyAlignment="1">
      <alignment vertical="center"/>
    </xf>
    <xf numFmtId="49" fontId="7" fillId="0" borderId="0" xfId="0" applyNumberFormat="1" applyFont="1" applyBorder="1" applyAlignment="1">
      <alignment horizontal="center" vertical="top" wrapText="1"/>
    </xf>
    <xf numFmtId="0" fontId="7" fillId="0" borderId="0" xfId="0" applyFont="1" applyBorder="1" applyAlignment="1">
      <alignment horizontal="left" vertical="top"/>
    </xf>
    <xf numFmtId="0" fontId="4" fillId="5" borderId="6" xfId="0" applyFont="1" applyFill="1" applyBorder="1"/>
    <xf numFmtId="0" fontId="4" fillId="5" borderId="6" xfId="0" applyFont="1" applyFill="1" applyBorder="1" applyAlignment="1">
      <alignment horizontal="left"/>
    </xf>
    <xf numFmtId="2" fontId="4" fillId="5" borderId="6" xfId="0" applyNumberFormat="1" applyFont="1" applyFill="1" applyBorder="1"/>
    <xf numFmtId="4" fontId="4" fillId="5" borderId="6" xfId="0" applyNumberFormat="1" applyFont="1" applyFill="1" applyBorder="1"/>
    <xf numFmtId="49" fontId="4" fillId="3" borderId="16" xfId="0" applyNumberFormat="1" applyFont="1" applyFill="1" applyBorder="1" applyAlignment="1">
      <alignment horizontal="center" vertical="center"/>
    </xf>
    <xf numFmtId="49" fontId="4" fillId="3" borderId="17" xfId="0" applyNumberFormat="1" applyFont="1" applyFill="1" applyBorder="1" applyAlignment="1">
      <alignment horizontal="center" vertical="center"/>
    </xf>
    <xf numFmtId="0" fontId="40" fillId="0" borderId="0" xfId="0" applyFont="1" applyBorder="1"/>
    <xf numFmtId="4" fontId="34" fillId="0" borderId="0" xfId="0" applyNumberFormat="1" applyFont="1" applyBorder="1" applyAlignment="1">
      <alignment horizontal="right"/>
    </xf>
    <xf numFmtId="2" fontId="40" fillId="0" borderId="0" xfId="0" applyNumberFormat="1" applyFont="1" applyBorder="1"/>
    <xf numFmtId="2" fontId="40" fillId="0" borderId="0" xfId="0" applyNumberFormat="1" applyFont="1" applyBorder="1" applyAlignment="1">
      <alignment horizontal="right"/>
    </xf>
    <xf numFmtId="2" fontId="34" fillId="0" borderId="0" xfId="0" applyNumberFormat="1" applyFont="1" applyBorder="1"/>
    <xf numFmtId="2" fontId="0" fillId="0" borderId="0" xfId="0" applyNumberFormat="1" applyBorder="1" applyAlignment="1">
      <alignment horizontal="right"/>
    </xf>
    <xf numFmtId="0" fontId="3" fillId="0" borderId="0" xfId="0" applyFont="1" applyBorder="1" applyAlignment="1">
      <alignment vertical="center"/>
    </xf>
    <xf numFmtId="0" fontId="16" fillId="0" borderId="0" xfId="0" applyFont="1" applyBorder="1" applyAlignment="1">
      <alignment vertical="top" wrapText="1"/>
    </xf>
    <xf numFmtId="4" fontId="0" fillId="0" borderId="0" xfId="0" applyNumberFormat="1" applyBorder="1" applyAlignment="1">
      <alignment wrapText="1"/>
    </xf>
    <xf numFmtId="2" fontId="0" fillId="0" borderId="0" xfId="0" applyNumberFormat="1" applyBorder="1" applyAlignment="1">
      <alignment wrapText="1"/>
    </xf>
    <xf numFmtId="0" fontId="41" fillId="0" borderId="0" xfId="0" applyFont="1" applyBorder="1" applyAlignment="1">
      <alignment vertical="top" wrapText="1"/>
    </xf>
    <xf numFmtId="2" fontId="0" fillId="0" borderId="0" xfId="0" applyNumberFormat="1" applyBorder="1" applyAlignment="1"/>
    <xf numFmtId="2" fontId="41" fillId="0" borderId="0" xfId="0" applyNumberFormat="1" applyFont="1" applyBorder="1"/>
    <xf numFmtId="0" fontId="35" fillId="0" borderId="0" xfId="0" applyFont="1" applyBorder="1" applyAlignment="1">
      <alignment vertical="top" wrapText="1"/>
    </xf>
    <xf numFmtId="0" fontId="42" fillId="0" borderId="0" xfId="0" applyFont="1" applyBorder="1" applyAlignment="1">
      <alignment horizontal="left"/>
    </xf>
    <xf numFmtId="2" fontId="0" fillId="0" borderId="0" xfId="0" applyNumberFormat="1" applyBorder="1" applyAlignment="1">
      <alignment horizontal="right" wrapText="1"/>
    </xf>
    <xf numFmtId="2" fontId="3" fillId="0" borderId="6" xfId="0" applyNumberFormat="1" applyFont="1" applyBorder="1" applyAlignment="1">
      <alignment vertical="center"/>
    </xf>
    <xf numFmtId="2" fontId="3" fillId="0" borderId="0" xfId="0" applyNumberFormat="1" applyFont="1" applyBorder="1" applyAlignment="1">
      <alignment vertical="center"/>
    </xf>
    <xf numFmtId="2" fontId="0" fillId="0" borderId="9" xfId="0" applyNumberFormat="1" applyBorder="1" applyAlignment="1">
      <alignment horizontal="right" wrapText="1"/>
    </xf>
    <xf numFmtId="2" fontId="0" fillId="0" borderId="9" xfId="0" applyNumberFormat="1" applyBorder="1" applyAlignment="1">
      <alignment horizontal="right"/>
    </xf>
    <xf numFmtId="0" fontId="16" fillId="0" borderId="0" xfId="6" applyFont="1" applyBorder="1" applyAlignment="1">
      <alignment horizontal="justify" vertical="top" wrapText="1"/>
    </xf>
    <xf numFmtId="0" fontId="3" fillId="0" borderId="0" xfId="0" applyFont="1" applyBorder="1" applyAlignment="1">
      <alignment vertical="center"/>
    </xf>
    <xf numFmtId="0" fontId="3" fillId="0" borderId="0" xfId="0" applyFont="1" applyBorder="1" applyAlignment="1">
      <alignment vertical="center"/>
    </xf>
    <xf numFmtId="0" fontId="0" fillId="0" borderId="0" xfId="0" applyFill="1" applyBorder="1" applyAlignment="1">
      <alignment vertical="top" wrapText="1"/>
    </xf>
    <xf numFmtId="0" fontId="16" fillId="0" borderId="0" xfId="0" applyFont="1" applyFill="1" applyBorder="1" applyAlignment="1">
      <alignment wrapText="1"/>
    </xf>
    <xf numFmtId="0" fontId="0" fillId="0" borderId="0" xfId="0" applyNumberFormat="1" applyBorder="1" applyAlignment="1">
      <alignment vertical="center"/>
    </xf>
    <xf numFmtId="0" fontId="0" fillId="0" borderId="0" xfId="0" applyNumberFormat="1" applyBorder="1" applyAlignment="1">
      <alignment horizontal="center" vertical="center"/>
    </xf>
    <xf numFmtId="0" fontId="43" fillId="0" borderId="0" xfId="0" applyFont="1" applyFill="1" applyBorder="1" applyAlignment="1">
      <alignment vertical="top" wrapText="1"/>
    </xf>
    <xf numFmtId="0" fontId="16" fillId="0" borderId="0" xfId="0" applyFont="1" applyFill="1" applyBorder="1" applyAlignment="1">
      <alignment vertical="top" wrapText="1"/>
    </xf>
    <xf numFmtId="0" fontId="7" fillId="0" borderId="0" xfId="0" applyFont="1" applyBorder="1" applyAlignment="1">
      <alignment horizontal="left" wrapText="1"/>
    </xf>
    <xf numFmtId="0" fontId="44" fillId="0" borderId="0" xfId="14" applyFont="1" applyFill="1" applyAlignment="1">
      <alignment horizontal="center" vertical="top"/>
    </xf>
    <xf numFmtId="0" fontId="45" fillId="0" borderId="0" xfId="14" applyFont="1" applyAlignment="1">
      <alignment horizontal="left"/>
    </xf>
    <xf numFmtId="0" fontId="46" fillId="0" borderId="0" xfId="14" applyFont="1" applyFill="1" applyAlignment="1">
      <alignment horizontal="right"/>
    </xf>
    <xf numFmtId="0" fontId="45" fillId="0" borderId="0" xfId="14" applyFont="1" applyFill="1" applyAlignment="1">
      <alignment horizontal="right"/>
    </xf>
    <xf numFmtId="0" fontId="45" fillId="0" borderId="0" xfId="14" applyFont="1" applyFill="1"/>
    <xf numFmtId="0" fontId="45" fillId="0" borderId="0" xfId="14" applyFont="1"/>
    <xf numFmtId="0" fontId="45" fillId="0" borderId="0" xfId="14" applyFont="1" applyAlignment="1">
      <alignment horizontal="right"/>
    </xf>
    <xf numFmtId="0" fontId="45" fillId="0" borderId="0" xfId="14" applyFont="1" applyFill="1" applyAlignment="1">
      <alignment horizontal="left"/>
    </xf>
    <xf numFmtId="0" fontId="45" fillId="0" borderId="0" xfId="14" applyFont="1" applyFill="1" applyAlignment="1">
      <alignment horizontal="center"/>
    </xf>
    <xf numFmtId="0" fontId="23" fillId="0" borderId="0" xfId="14" applyFont="1"/>
    <xf numFmtId="0" fontId="44" fillId="0" borderId="0" xfId="14" applyFont="1" applyFill="1" applyAlignment="1">
      <alignment horizontal="left"/>
    </xf>
    <xf numFmtId="2" fontId="47" fillId="0" borderId="0" xfId="14" applyNumberFormat="1" applyFont="1"/>
    <xf numFmtId="4" fontId="47" fillId="0" borderId="0" xfId="14" applyNumberFormat="1" applyFont="1"/>
    <xf numFmtId="4" fontId="47" fillId="0" borderId="0" xfId="4" applyNumberFormat="1" applyFont="1" applyFill="1" applyBorder="1" applyAlignment="1" applyProtection="1">
      <alignment horizontal="right" vertical="top" wrapText="1"/>
    </xf>
    <xf numFmtId="0" fontId="47" fillId="0" borderId="0" xfId="14" applyFont="1" applyFill="1"/>
    <xf numFmtId="0" fontId="47" fillId="0" borderId="0" xfId="14" applyFont="1"/>
    <xf numFmtId="0" fontId="47" fillId="0" borderId="0" xfId="14" applyFont="1" applyFill="1" applyAlignment="1">
      <alignment horizontal="center" vertical="top"/>
    </xf>
    <xf numFmtId="0" fontId="47" fillId="0" borderId="0" xfId="14" applyFont="1" applyFill="1" applyAlignment="1">
      <alignment horizontal="left"/>
    </xf>
    <xf numFmtId="0" fontId="23" fillId="0" borderId="0" xfId="14" applyFont="1" applyFill="1" applyAlignment="1">
      <alignment horizontal="center"/>
    </xf>
    <xf numFmtId="0" fontId="23" fillId="0" borderId="0" xfId="14" applyFont="1" applyFill="1" applyAlignment="1">
      <alignment horizontal="right"/>
    </xf>
    <xf numFmtId="3" fontId="45" fillId="0" borderId="0" xfId="14" applyNumberFormat="1" applyFont="1" applyFill="1" applyAlignment="1">
      <alignment horizontal="right"/>
    </xf>
    <xf numFmtId="0" fontId="13" fillId="0" borderId="0" xfId="14" applyFont="1" applyFill="1" applyAlignment="1">
      <alignment horizontal="right" vertical="top"/>
    </xf>
    <xf numFmtId="0" fontId="44" fillId="0" borderId="0" xfId="14" applyFont="1" applyFill="1" applyBorder="1" applyAlignment="1">
      <alignment horizontal="justify" vertical="top"/>
    </xf>
    <xf numFmtId="0" fontId="16" fillId="0" borderId="0" xfId="14" applyFont="1" applyFill="1" applyAlignment="1">
      <alignment horizontal="center"/>
    </xf>
    <xf numFmtId="4" fontId="16" fillId="0" borderId="0" xfId="14" applyNumberFormat="1" applyFont="1" applyFill="1" applyAlignment="1">
      <alignment horizontal="right" wrapText="1"/>
    </xf>
    <xf numFmtId="0" fontId="13" fillId="0" borderId="0" xfId="14" applyFont="1" applyFill="1" applyBorder="1" applyAlignment="1">
      <alignment horizontal="justify" vertical="top"/>
    </xf>
    <xf numFmtId="0" fontId="44" fillId="0" borderId="0" xfId="14" applyFont="1" applyFill="1" applyBorder="1" applyAlignment="1">
      <alignment horizontal="center" vertical="top"/>
    </xf>
    <xf numFmtId="0" fontId="45" fillId="0" borderId="0" xfId="14" applyFont="1" applyFill="1" applyBorder="1" applyAlignment="1">
      <alignment horizontal="justify" wrapText="1"/>
    </xf>
    <xf numFmtId="0" fontId="45" fillId="0" borderId="0" xfId="14" applyFont="1" applyFill="1" applyBorder="1" applyAlignment="1">
      <alignment horizontal="right"/>
    </xf>
    <xf numFmtId="2" fontId="45" fillId="0" borderId="0" xfId="14" applyNumberFormat="1" applyFont="1"/>
    <xf numFmtId="0" fontId="45" fillId="0" borderId="0" xfId="14" applyFont="1" applyFill="1" applyBorder="1" applyAlignment="1">
      <alignment horizontal="justify"/>
    </xf>
    <xf numFmtId="2" fontId="45" fillId="0" borderId="0" xfId="14" applyNumberFormat="1" applyFont="1" applyAlignment="1">
      <alignment vertical="top" wrapText="1"/>
    </xf>
    <xf numFmtId="0" fontId="44" fillId="0" borderId="0" xfId="14" applyFont="1" applyFill="1"/>
    <xf numFmtId="166" fontId="45" fillId="0" borderId="0" xfId="9" applyFont="1"/>
    <xf numFmtId="0" fontId="45" fillId="0" borderId="0" xfId="14" applyFont="1" applyFill="1" applyAlignment="1">
      <alignment wrapText="1"/>
    </xf>
    <xf numFmtId="0" fontId="45" fillId="0" borderId="0" xfId="14" applyFont="1" applyFill="1" applyAlignment="1">
      <alignment horizontal="justify" vertical="top" wrapText="1"/>
    </xf>
    <xf numFmtId="0" fontId="45" fillId="0" borderId="0" xfId="14" applyFont="1" applyFill="1" applyAlignment="1">
      <alignment horizontal="center" wrapText="1"/>
    </xf>
    <xf numFmtId="0" fontId="44" fillId="0" borderId="0" xfId="14" applyFont="1" applyAlignment="1">
      <alignment horizontal="center" vertical="top"/>
    </xf>
    <xf numFmtId="166" fontId="48" fillId="0" borderId="0" xfId="9" applyFont="1" applyFill="1" applyAlignment="1">
      <alignment horizontal="right"/>
    </xf>
    <xf numFmtId="0" fontId="45" fillId="0" borderId="0" xfId="14" applyFont="1" applyFill="1" applyAlignment="1">
      <alignment horizontal="left" wrapText="1"/>
    </xf>
    <xf numFmtId="0" fontId="44" fillId="0" borderId="0" xfId="14" applyFont="1" applyFill="1" applyAlignment="1">
      <alignment horizontal="right" vertical="top" wrapText="1"/>
    </xf>
    <xf numFmtId="0" fontId="23" fillId="0" borderId="0" xfId="14" applyFont="1" applyFill="1" applyAlignment="1">
      <alignment horizontal="justify" vertical="top" wrapText="1"/>
    </xf>
    <xf numFmtId="0" fontId="44" fillId="0" borderId="0" xfId="14" applyFont="1" applyFill="1" applyAlignment="1">
      <alignment horizontal="center" vertical="top" wrapText="1"/>
    </xf>
    <xf numFmtId="3" fontId="23" fillId="0" borderId="0" xfId="14" applyNumberFormat="1" applyFont="1" applyFill="1" applyAlignment="1">
      <alignment horizontal="right"/>
    </xf>
    <xf numFmtId="0" fontId="44" fillId="0" borderId="0" xfId="14" applyFont="1"/>
    <xf numFmtId="0" fontId="45" fillId="0" borderId="0" xfId="14" applyFont="1" applyAlignment="1">
      <alignment horizontal="center"/>
    </xf>
    <xf numFmtId="0" fontId="23" fillId="0" borderId="0" xfId="14" applyFont="1" applyAlignment="1">
      <alignment horizontal="left" wrapText="1"/>
    </xf>
    <xf numFmtId="0" fontId="50" fillId="0" borderId="0" xfId="14" applyFont="1" applyAlignment="1">
      <alignment horizontal="left"/>
    </xf>
    <xf numFmtId="0" fontId="45" fillId="0" borderId="0" xfId="14" applyFont="1" applyFill="1" applyAlignment="1"/>
    <xf numFmtId="0" fontId="51" fillId="0" borderId="0" xfId="15" applyNumberFormat="1" applyFont="1" applyFill="1" applyBorder="1" applyAlignment="1" applyProtection="1">
      <alignment horizontal="center" vertical="top"/>
    </xf>
    <xf numFmtId="0" fontId="51" fillId="0" borderId="0" xfId="15" applyNumberFormat="1" applyFont="1" applyFill="1" applyBorder="1" applyAlignment="1" applyProtection="1">
      <alignment vertical="top"/>
    </xf>
    <xf numFmtId="167" fontId="51" fillId="0" borderId="0" xfId="16" applyNumberFormat="1" applyFont="1" applyBorder="1" applyAlignment="1" applyProtection="1">
      <alignment horizontal="center" vertical="top"/>
    </xf>
    <xf numFmtId="2" fontId="51" fillId="0" borderId="0" xfId="15" applyNumberFormat="1" applyFont="1" applyBorder="1" applyAlignment="1" applyProtection="1">
      <alignment horizontal="center" vertical="top"/>
    </xf>
    <xf numFmtId="40" fontId="51" fillId="0" borderId="0" xfId="15" applyNumberFormat="1" applyFont="1" applyBorder="1" applyAlignment="1" applyProtection="1">
      <alignment horizontal="center" vertical="top"/>
    </xf>
    <xf numFmtId="0" fontId="45" fillId="0" borderId="0" xfId="14" applyFont="1" applyBorder="1" applyAlignment="1">
      <alignment horizontal="center"/>
    </xf>
    <xf numFmtId="0" fontId="45" fillId="0" borderId="0" xfId="14" applyFont="1" applyBorder="1" applyAlignment="1">
      <alignment horizontal="right"/>
    </xf>
    <xf numFmtId="0" fontId="23" fillId="0" borderId="0" xfId="14" applyFont="1" applyAlignment="1">
      <alignment wrapText="1"/>
    </xf>
    <xf numFmtId="1" fontId="45" fillId="0" borderId="0" xfId="14" applyNumberFormat="1" applyFont="1" applyFill="1" applyAlignment="1">
      <alignment horizontal="left" vertical="center" wrapText="1"/>
    </xf>
    <xf numFmtId="1" fontId="45" fillId="0" borderId="0" xfId="14" applyNumberFormat="1" applyFont="1" applyFill="1" applyAlignment="1">
      <alignment horizontal="center" vertical="center"/>
    </xf>
    <xf numFmtId="9" fontId="45" fillId="0" borderId="0" xfId="14" applyNumberFormat="1" applyFont="1" applyFill="1" applyAlignment="1">
      <alignment horizontal="center" vertical="center"/>
    </xf>
    <xf numFmtId="0" fontId="44" fillId="0" borderId="0" xfId="14" applyFont="1" applyBorder="1" applyAlignment="1">
      <alignment horizontal="center" vertical="top"/>
    </xf>
    <xf numFmtId="0" fontId="52" fillId="0" borderId="0" xfId="17" applyFont="1" applyAlignment="1">
      <alignment horizontal="left" vertical="top" wrapText="1"/>
    </xf>
    <xf numFmtId="0" fontId="44" fillId="0" borderId="0" xfId="14" applyFont="1" applyBorder="1" applyAlignment="1">
      <alignment horizontal="center"/>
    </xf>
    <xf numFmtId="3" fontId="44" fillId="0" borderId="0" xfId="14" applyNumberFormat="1" applyFont="1" applyFill="1" applyAlignment="1">
      <alignment horizontal="right"/>
    </xf>
    <xf numFmtId="0" fontId="47" fillId="0" borderId="0" xfId="3" applyNumberFormat="1" applyFont="1" applyAlignment="1">
      <alignment horizontal="right" vertical="top"/>
    </xf>
    <xf numFmtId="0" fontId="23" fillId="0" borderId="0" xfId="3" applyFont="1" applyFill="1" applyBorder="1" applyAlignment="1">
      <alignment wrapText="1"/>
    </xf>
    <xf numFmtId="0" fontId="23" fillId="0" borderId="0" xfId="3" applyFont="1" applyAlignment="1">
      <alignment horizontal="center"/>
    </xf>
    <xf numFmtId="0" fontId="23" fillId="0" borderId="0" xfId="14" applyFont="1" applyFill="1" applyAlignment="1"/>
    <xf numFmtId="2" fontId="45" fillId="0" borderId="0" xfId="14" applyNumberFormat="1" applyFont="1" applyAlignment="1"/>
    <xf numFmtId="0" fontId="23" fillId="0" borderId="0" xfId="3" applyFont="1" applyFill="1" applyAlignment="1">
      <alignment horizontal="justify" vertical="top"/>
    </xf>
    <xf numFmtId="3" fontId="23" fillId="0" borderId="0" xfId="14" applyNumberFormat="1" applyFont="1" applyAlignment="1"/>
    <xf numFmtId="0" fontId="23" fillId="0" borderId="0" xfId="14" applyFont="1" applyAlignment="1">
      <alignment horizontal="left"/>
    </xf>
    <xf numFmtId="0" fontId="23" fillId="0" borderId="0" xfId="3" applyFont="1" applyFill="1" applyAlignment="1">
      <alignment horizontal="center"/>
    </xf>
    <xf numFmtId="1" fontId="23" fillId="0" borderId="0" xfId="3" applyNumberFormat="1" applyFont="1" applyFill="1" applyAlignment="1">
      <alignment horizontal="center"/>
    </xf>
    <xf numFmtId="0" fontId="45" fillId="0" borderId="0" xfId="14" applyFont="1" applyAlignment="1"/>
    <xf numFmtId="3" fontId="45" fillId="0" borderId="0" xfId="14" applyNumberFormat="1" applyFont="1" applyAlignment="1"/>
    <xf numFmtId="0" fontId="47" fillId="0" borderId="0" xfId="3" applyNumberFormat="1" applyFont="1" applyBorder="1" applyAlignment="1">
      <alignment horizontal="right" vertical="top"/>
    </xf>
    <xf numFmtId="0" fontId="47" fillId="0" borderId="0" xfId="3" applyFont="1" applyBorder="1"/>
    <xf numFmtId="0" fontId="23" fillId="0" borderId="0" xfId="3" applyFont="1" applyBorder="1" applyAlignment="1">
      <alignment horizontal="center"/>
    </xf>
    <xf numFmtId="4" fontId="47" fillId="0" borderId="0" xfId="14" applyNumberFormat="1" applyFont="1" applyAlignment="1"/>
    <xf numFmtId="0" fontId="47" fillId="0" borderId="0" xfId="14" applyFont="1" applyAlignment="1">
      <alignment horizontal="center" vertical="top"/>
    </xf>
    <xf numFmtId="0" fontId="23" fillId="0" borderId="0" xfId="14" applyNumberFormat="1" applyFont="1" applyFill="1" applyBorder="1" applyAlignment="1" applyProtection="1">
      <alignment horizontal="left" vertical="top" wrapText="1"/>
    </xf>
    <xf numFmtId="0" fontId="23" fillId="0" borderId="0" xfId="14" applyFont="1" applyBorder="1" applyAlignment="1">
      <alignment horizontal="left"/>
    </xf>
    <xf numFmtId="168" fontId="23" fillId="0" borderId="0" xfId="14" applyNumberFormat="1" applyFont="1" applyFill="1" applyBorder="1" applyAlignment="1" applyProtection="1">
      <alignment horizontal="right" wrapText="1"/>
    </xf>
    <xf numFmtId="2" fontId="23" fillId="0" borderId="0" xfId="14" applyNumberFormat="1" applyFont="1" applyBorder="1" applyAlignment="1"/>
    <xf numFmtId="49" fontId="47" fillId="0" borderId="0" xfId="3" applyNumberFormat="1" applyFont="1" applyAlignment="1">
      <alignment vertical="top"/>
    </xf>
    <xf numFmtId="0" fontId="23" fillId="0" borderId="0" xfId="3" applyFont="1" applyAlignment="1">
      <alignment vertical="top" wrapText="1"/>
    </xf>
    <xf numFmtId="168" fontId="23" fillId="0" borderId="0" xfId="3" applyNumberFormat="1" applyFont="1" applyAlignment="1">
      <alignment horizontal="right" vertical="top" wrapText="1"/>
    </xf>
    <xf numFmtId="4" fontId="23" fillId="0" borderId="0" xfId="4" applyNumberFormat="1" applyFont="1" applyFill="1" applyBorder="1" applyAlignment="1" applyProtection="1">
      <alignment horizontal="right" vertical="top" wrapText="1"/>
    </xf>
    <xf numFmtId="0" fontId="23" fillId="0" borderId="0" xfId="3" applyFont="1" applyAlignment="1">
      <alignment horizontal="right" vertical="top" wrapText="1"/>
    </xf>
    <xf numFmtId="0" fontId="47" fillId="0" borderId="0" xfId="3" applyFont="1"/>
    <xf numFmtId="0" fontId="23" fillId="0" borderId="0" xfId="3" applyFont="1"/>
    <xf numFmtId="0" fontId="23" fillId="0" borderId="0" xfId="5" applyFont="1" applyAlignment="1">
      <alignment vertical="top" wrapText="1"/>
    </xf>
    <xf numFmtId="0" fontId="13" fillId="0" borderId="0" xfId="14" applyFont="1" applyFill="1" applyBorder="1" applyAlignment="1">
      <alignment horizontal="right" vertical="top"/>
    </xf>
    <xf numFmtId="0" fontId="23" fillId="0" borderId="0" xfId="14" applyFont="1" applyBorder="1" applyAlignment="1">
      <alignment vertical="top" wrapText="1"/>
    </xf>
    <xf numFmtId="0" fontId="23" fillId="0" borderId="0" xfId="14" applyFont="1" applyBorder="1" applyAlignment="1">
      <alignment horizontal="center" vertical="top"/>
    </xf>
    <xf numFmtId="4" fontId="23" fillId="0" borderId="0" xfId="14" applyNumberFormat="1" applyFont="1" applyBorder="1" applyAlignment="1">
      <alignment vertical="top"/>
    </xf>
    <xf numFmtId="0" fontId="23" fillId="0" borderId="0" xfId="14" applyFont="1" applyBorder="1" applyAlignment="1">
      <alignment vertical="center" wrapText="1"/>
    </xf>
    <xf numFmtId="0" fontId="23" fillId="0" borderId="0" xfId="14" applyFont="1" applyBorder="1" applyAlignment="1">
      <alignment horizontal="center" vertical="center"/>
    </xf>
    <xf numFmtId="0" fontId="23" fillId="0" borderId="0" xfId="14" applyFont="1" applyBorder="1" applyAlignment="1">
      <alignment horizontal="left" vertical="center" wrapText="1"/>
    </xf>
    <xf numFmtId="4" fontId="23" fillId="0" borderId="0" xfId="14" applyNumberFormat="1" applyFont="1" applyBorder="1" applyAlignment="1">
      <alignment horizontal="right" vertical="top"/>
    </xf>
    <xf numFmtId="0" fontId="53" fillId="0" borderId="0" xfId="14" applyFont="1" applyBorder="1" applyAlignment="1">
      <alignment vertical="top" wrapText="1"/>
    </xf>
    <xf numFmtId="4" fontId="23" fillId="0" borderId="0" xfId="14" applyNumberFormat="1" applyFont="1" applyBorder="1" applyAlignment="1">
      <alignment vertical="center"/>
    </xf>
    <xf numFmtId="0" fontId="13" fillId="0" borderId="0" xfId="14" applyFont="1" applyFill="1" applyBorder="1" applyAlignment="1">
      <alignment vertical="top"/>
    </xf>
    <xf numFmtId="0" fontId="54" fillId="0" borderId="0" xfId="14" applyFont="1" applyBorder="1" applyAlignment="1">
      <alignment vertical="center" wrapText="1"/>
    </xf>
    <xf numFmtId="0" fontId="16" fillId="0" borderId="0" xfId="14" applyFont="1" applyBorder="1" applyAlignment="1">
      <alignment horizontal="center" vertical="center"/>
    </xf>
    <xf numFmtId="4" fontId="16" fillId="0" borderId="0" xfId="14" applyNumberFormat="1" applyFont="1" applyBorder="1" applyAlignment="1">
      <alignment vertical="center"/>
    </xf>
    <xf numFmtId="4" fontId="16" fillId="0" borderId="0" xfId="14" applyNumberFormat="1" applyFont="1" applyBorder="1" applyAlignment="1">
      <alignment vertical="top"/>
    </xf>
    <xf numFmtId="0" fontId="13" fillId="0" borderId="0" xfId="14" applyFont="1" applyBorder="1" applyAlignment="1">
      <alignment vertical="top" wrapText="1"/>
    </xf>
    <xf numFmtId="0" fontId="16" fillId="0" borderId="0" xfId="14" applyFont="1" applyBorder="1" applyAlignment="1">
      <alignment horizontal="center" vertical="top"/>
    </xf>
    <xf numFmtId="0" fontId="23" fillId="0" borderId="0" xfId="3" applyFont="1" applyAlignment="1">
      <alignment wrapText="1"/>
    </xf>
    <xf numFmtId="0" fontId="23" fillId="0" borderId="0" xfId="3" applyFont="1" applyAlignment="1">
      <alignment vertical="top"/>
    </xf>
    <xf numFmtId="0" fontId="23" fillId="0" borderId="0" xfId="3" applyFont="1" applyAlignment="1">
      <alignment horizontal="right" vertical="top"/>
    </xf>
    <xf numFmtId="4" fontId="23" fillId="0" borderId="0" xfId="4" applyNumberFormat="1" applyFont="1" applyFill="1" applyBorder="1" applyAlignment="1" applyProtection="1">
      <alignment horizontal="right" vertical="top"/>
    </xf>
    <xf numFmtId="0" fontId="23" fillId="0" borderId="0" xfId="10" applyFont="1" applyAlignment="1">
      <alignment vertical="top" wrapText="1"/>
    </xf>
    <xf numFmtId="4" fontId="23" fillId="0" borderId="0" xfId="3" applyNumberFormat="1" applyFont="1" applyAlignment="1">
      <alignment horizontal="right" vertical="top"/>
    </xf>
    <xf numFmtId="4" fontId="23" fillId="0" borderId="0" xfId="3" applyNumberFormat="1" applyFont="1" applyAlignment="1">
      <alignment vertical="top"/>
    </xf>
    <xf numFmtId="49" fontId="47" fillId="0" borderId="0" xfId="3" applyNumberFormat="1" applyFont="1" applyAlignment="1">
      <alignment vertical="top" wrapText="1"/>
    </xf>
    <xf numFmtId="0" fontId="23" fillId="0" borderId="0" xfId="3" applyFont="1" applyAlignment="1">
      <alignment horizontal="right"/>
    </xf>
    <xf numFmtId="0" fontId="23" fillId="0" borderId="0" xfId="3" applyFont="1" applyAlignment="1">
      <alignment horizontal="left" vertical="top" wrapText="1"/>
    </xf>
    <xf numFmtId="166" fontId="45" fillId="0" borderId="0" xfId="14" applyNumberFormat="1" applyFont="1"/>
    <xf numFmtId="1" fontId="23" fillId="0" borderId="0" xfId="4" applyNumberFormat="1" applyFont="1" applyFill="1" applyBorder="1" applyAlignment="1" applyProtection="1">
      <alignment horizontal="center" vertical="top" wrapText="1"/>
    </xf>
    <xf numFmtId="4" fontId="23" fillId="0" borderId="0" xfId="4" applyNumberFormat="1" applyFont="1" applyFill="1" applyBorder="1" applyAlignment="1" applyProtection="1">
      <alignment horizontal="center" vertical="top" wrapText="1"/>
    </xf>
    <xf numFmtId="0" fontId="47" fillId="0" borderId="0" xfId="3" applyFont="1" applyAlignment="1">
      <alignment horizontal="left" vertical="top"/>
    </xf>
    <xf numFmtId="0" fontId="47" fillId="0" borderId="0" xfId="3" applyFont="1" applyAlignment="1">
      <alignment vertical="top"/>
    </xf>
    <xf numFmtId="0" fontId="23" fillId="0" borderId="0" xfId="3" applyFont="1" applyAlignment="1">
      <alignment horizontal="center" vertical="top"/>
    </xf>
    <xf numFmtId="0" fontId="23" fillId="0" borderId="0" xfId="3" applyFont="1" applyAlignment="1">
      <alignment horizontal="right" wrapText="1"/>
    </xf>
    <xf numFmtId="1" fontId="23" fillId="0" borderId="0" xfId="4" applyNumberFormat="1" applyFont="1" applyFill="1" applyBorder="1" applyAlignment="1" applyProtection="1">
      <alignment horizontal="center" wrapText="1"/>
    </xf>
    <xf numFmtId="4" fontId="23" fillId="0" borderId="0" xfId="4" applyNumberFormat="1" applyFont="1" applyFill="1" applyBorder="1" applyAlignment="1" applyProtection="1">
      <alignment horizontal="right" wrapText="1"/>
    </xf>
    <xf numFmtId="49" fontId="47" fillId="0" borderId="6" xfId="3" applyNumberFormat="1" applyFont="1" applyBorder="1" applyAlignment="1">
      <alignment vertical="top"/>
    </xf>
    <xf numFmtId="0" fontId="23" fillId="0" borderId="6" xfId="3" applyFont="1" applyBorder="1" applyAlignment="1">
      <alignment vertical="top" wrapText="1"/>
    </xf>
    <xf numFmtId="0" fontId="23" fillId="0" borderId="6" xfId="3" applyFont="1" applyBorder="1" applyAlignment="1">
      <alignment horizontal="right" vertical="top" wrapText="1"/>
    </xf>
    <xf numFmtId="1" fontId="23" fillId="0" borderId="6" xfId="4" applyNumberFormat="1" applyFont="1" applyFill="1" applyBorder="1" applyAlignment="1" applyProtection="1">
      <alignment horizontal="center" vertical="top" wrapText="1"/>
    </xf>
    <xf numFmtId="4" fontId="23" fillId="0" borderId="6" xfId="4" applyNumberFormat="1" applyFont="1" applyFill="1" applyBorder="1" applyAlignment="1" applyProtection="1">
      <alignment horizontal="right" vertical="top" wrapText="1"/>
    </xf>
    <xf numFmtId="49" fontId="23" fillId="0" borderId="0" xfId="3" applyNumberFormat="1" applyFont="1" applyAlignment="1">
      <alignment vertical="top" wrapText="1"/>
    </xf>
    <xf numFmtId="1" fontId="23" fillId="0" borderId="0" xfId="3" applyNumberFormat="1" applyFont="1" applyAlignment="1">
      <alignment horizontal="center" vertical="top" wrapText="1"/>
    </xf>
    <xf numFmtId="166" fontId="55" fillId="0" borderId="0" xfId="9" applyFont="1" applyFill="1" applyBorder="1"/>
    <xf numFmtId="0" fontId="47" fillId="0" borderId="0" xfId="3" applyFont="1" applyAlignment="1">
      <alignment vertical="top" wrapText="1"/>
    </xf>
    <xf numFmtId="166" fontId="45" fillId="8" borderId="0" xfId="14" applyNumberFormat="1" applyFont="1" applyFill="1"/>
    <xf numFmtId="0" fontId="45" fillId="8" borderId="0" xfId="14" applyFont="1" applyFill="1"/>
    <xf numFmtId="166" fontId="23" fillId="8" borderId="0" xfId="14" applyNumberFormat="1" applyFont="1" applyFill="1"/>
    <xf numFmtId="0" fontId="23" fillId="8" borderId="0" xfId="14" applyFont="1" applyFill="1"/>
    <xf numFmtId="0" fontId="23" fillId="8" borderId="0" xfId="14" applyFont="1" applyFill="1" applyAlignment="1">
      <alignment wrapText="1"/>
    </xf>
    <xf numFmtId="0" fontId="56" fillId="0" borderId="0" xfId="3" applyFont="1" applyAlignment="1">
      <alignment vertical="top" wrapText="1"/>
    </xf>
    <xf numFmtId="49" fontId="47" fillId="0" borderId="0" xfId="3" applyNumberFormat="1" applyFont="1" applyAlignment="1">
      <alignment horizontal="left" vertical="top"/>
    </xf>
    <xf numFmtId="0" fontId="47" fillId="0" borderId="0" xfId="3" applyFont="1" applyAlignment="1">
      <alignment horizontal="right" vertical="top" wrapText="1"/>
    </xf>
    <xf numFmtId="4" fontId="23" fillId="0" borderId="0" xfId="3" applyNumberFormat="1" applyFont="1" applyAlignment="1">
      <alignment vertical="top" wrapText="1"/>
    </xf>
    <xf numFmtId="3" fontId="23" fillId="8" borderId="0" xfId="14" applyNumberFormat="1" applyFont="1" applyFill="1"/>
    <xf numFmtId="49" fontId="57" fillId="0" borderId="0" xfId="3" applyNumberFormat="1" applyFont="1" applyAlignment="1">
      <alignment vertical="top"/>
    </xf>
    <xf numFmtId="49" fontId="47" fillId="0" borderId="1" xfId="3" applyNumberFormat="1" applyFont="1" applyBorder="1" applyAlignment="1">
      <alignment vertical="top"/>
    </xf>
    <xf numFmtId="0" fontId="23" fillId="0" borderId="1" xfId="3" applyFont="1" applyBorder="1" applyAlignment="1">
      <alignment vertical="top" wrapText="1"/>
    </xf>
    <xf numFmtId="0" fontId="47" fillId="0" borderId="1" xfId="3" applyFont="1" applyBorder="1" applyAlignment="1">
      <alignment vertical="top" wrapText="1"/>
    </xf>
    <xf numFmtId="0" fontId="23" fillId="0" borderId="1" xfId="3" applyFont="1" applyBorder="1" applyAlignment="1">
      <alignment horizontal="right" vertical="top" wrapText="1"/>
    </xf>
    <xf numFmtId="4" fontId="23" fillId="0" borderId="1" xfId="3" applyNumberFormat="1" applyFont="1" applyBorder="1" applyAlignment="1">
      <alignment vertical="top" wrapText="1"/>
    </xf>
    <xf numFmtId="4" fontId="23" fillId="0" borderId="1" xfId="4" applyNumberFormat="1" applyFont="1" applyFill="1" applyBorder="1" applyAlignment="1" applyProtection="1">
      <alignment horizontal="right" vertical="top" wrapText="1"/>
    </xf>
    <xf numFmtId="4" fontId="23" fillId="0" borderId="0" xfId="3" applyNumberFormat="1" applyFont="1"/>
    <xf numFmtId="4" fontId="23" fillId="0" borderId="0" xfId="4" applyNumberFormat="1" applyFont="1" applyFill="1" applyBorder="1" applyAlignment="1" applyProtection="1">
      <alignment horizontal="right"/>
    </xf>
    <xf numFmtId="0" fontId="56" fillId="0" borderId="0" xfId="3" applyFont="1"/>
    <xf numFmtId="0" fontId="23" fillId="0" borderId="1" xfId="3" applyFont="1" applyBorder="1"/>
    <xf numFmtId="0" fontId="47" fillId="0" borderId="1" xfId="3" applyFont="1" applyBorder="1"/>
    <xf numFmtId="0" fontId="23" fillId="0" borderId="1" xfId="3" applyFont="1" applyBorder="1" applyAlignment="1">
      <alignment horizontal="right"/>
    </xf>
    <xf numFmtId="4" fontId="23" fillId="0" borderId="1" xfId="3" applyNumberFormat="1" applyFont="1" applyBorder="1"/>
    <xf numFmtId="4" fontId="23" fillId="0" borderId="1" xfId="4" applyNumberFormat="1" applyFont="1" applyFill="1" applyBorder="1" applyAlignment="1" applyProtection="1">
      <alignment horizontal="right"/>
    </xf>
    <xf numFmtId="169" fontId="23" fillId="0" borderId="1" xfId="3" applyNumberFormat="1" applyFont="1" applyBorder="1"/>
    <xf numFmtId="165" fontId="23" fillId="0" borderId="1" xfId="4" applyFont="1" applyFill="1" applyBorder="1" applyAlignment="1" applyProtection="1">
      <alignment horizontal="right"/>
    </xf>
    <xf numFmtId="169" fontId="23" fillId="0" borderId="0" xfId="3" applyNumberFormat="1" applyFont="1"/>
    <xf numFmtId="165" fontId="23" fillId="0" borderId="0" xfId="4" applyFont="1" applyFill="1" applyBorder="1" applyAlignment="1" applyProtection="1">
      <alignment horizontal="right"/>
    </xf>
    <xf numFmtId="0" fontId="47" fillId="0" borderId="0" xfId="3" applyFont="1" applyAlignment="1">
      <alignment horizontal="right"/>
    </xf>
    <xf numFmtId="0" fontId="23" fillId="0" borderId="0" xfId="3" applyFont="1" applyBorder="1" applyAlignment="1">
      <alignment horizontal="left"/>
    </xf>
    <xf numFmtId="0" fontId="47" fillId="0" borderId="0" xfId="4" applyNumberFormat="1" applyFont="1" applyFill="1" applyBorder="1" applyAlignment="1" applyProtection="1">
      <alignment horizontal="right"/>
    </xf>
    <xf numFmtId="0" fontId="23" fillId="0" borderId="0" xfId="3" applyFont="1" applyAlignment="1">
      <alignment horizontal="left"/>
    </xf>
    <xf numFmtId="0" fontId="47" fillId="0" borderId="0" xfId="3" applyFont="1" applyBorder="1" applyAlignment="1">
      <alignment horizontal="left"/>
    </xf>
    <xf numFmtId="0" fontId="23" fillId="0" borderId="0" xfId="3" applyFont="1" applyBorder="1" applyAlignment="1">
      <alignment horizontal="right"/>
    </xf>
    <xf numFmtId="49" fontId="57" fillId="0" borderId="1" xfId="3" applyNumberFormat="1" applyFont="1" applyBorder="1" applyAlignment="1">
      <alignment vertical="top"/>
    </xf>
    <xf numFmtId="0" fontId="23" fillId="0" borderId="1" xfId="3" applyFont="1" applyBorder="1" applyAlignment="1">
      <alignment horizontal="left"/>
    </xf>
    <xf numFmtId="0" fontId="57" fillId="0" borderId="1" xfId="4" applyNumberFormat="1" applyFont="1" applyFill="1" applyBorder="1" applyAlignment="1" applyProtection="1">
      <alignment horizontal="right"/>
    </xf>
    <xf numFmtId="0" fontId="56" fillId="0" borderId="1" xfId="3" applyFont="1" applyBorder="1" applyAlignment="1">
      <alignment horizontal="right"/>
    </xf>
    <xf numFmtId="165" fontId="56" fillId="0" borderId="1" xfId="4" applyFont="1" applyFill="1" applyBorder="1" applyAlignment="1" applyProtection="1">
      <alignment horizontal="right"/>
    </xf>
    <xf numFmtId="0" fontId="56" fillId="0" borderId="1" xfId="4" applyNumberFormat="1" applyFont="1" applyFill="1" applyBorder="1" applyAlignment="1" applyProtection="1">
      <alignment horizontal="right"/>
    </xf>
    <xf numFmtId="0" fontId="23" fillId="0" borderId="0" xfId="4" applyNumberFormat="1" applyFont="1" applyFill="1" applyBorder="1" applyAlignment="1" applyProtection="1">
      <alignment horizontal="right"/>
    </xf>
    <xf numFmtId="0" fontId="23" fillId="0" borderId="0" xfId="4" applyNumberFormat="1" applyFont="1" applyFill="1" applyBorder="1" applyAlignment="1" applyProtection="1"/>
    <xf numFmtId="0" fontId="23" fillId="0" borderId="1" xfId="4" applyNumberFormat="1" applyFont="1" applyFill="1" applyBorder="1" applyAlignment="1" applyProtection="1"/>
    <xf numFmtId="0" fontId="23" fillId="0" borderId="0" xfId="3" applyFont="1" applyFill="1" applyBorder="1"/>
    <xf numFmtId="0" fontId="23" fillId="0" borderId="0" xfId="3" applyFont="1" applyBorder="1"/>
    <xf numFmtId="0" fontId="47" fillId="0" borderId="1" xfId="3" applyFont="1" applyBorder="1" applyAlignment="1">
      <alignment vertical="top"/>
    </xf>
    <xf numFmtId="0" fontId="12" fillId="0" borderId="0" xfId="3" applyFont="1" applyAlignment="1">
      <alignment horizontal="left" vertical="top"/>
    </xf>
    <xf numFmtId="0" fontId="52" fillId="0" borderId="0" xfId="3" applyFont="1" applyAlignment="1">
      <alignment vertical="top"/>
    </xf>
    <xf numFmtId="0" fontId="52" fillId="0" borderId="0" xfId="3" applyFont="1" applyAlignment="1">
      <alignment horizontal="center"/>
    </xf>
    <xf numFmtId="170" fontId="52" fillId="0" borderId="0" xfId="3" applyNumberFormat="1" applyFont="1" applyAlignment="1">
      <alignment horizontal="right"/>
    </xf>
    <xf numFmtId="0" fontId="1" fillId="0" borderId="0" xfId="18"/>
    <xf numFmtId="0" fontId="52" fillId="0" borderId="0" xfId="3" applyFont="1"/>
    <xf numFmtId="0" fontId="52" fillId="0" borderId="0" xfId="3" applyFont="1" applyAlignment="1">
      <alignment horizontal="left" vertical="top"/>
    </xf>
    <xf numFmtId="0" fontId="58" fillId="0" borderId="0" xfId="3" applyFont="1" applyFill="1" applyBorder="1" applyAlignment="1" applyProtection="1">
      <alignment horizontal="left" vertical="top" wrapText="1"/>
    </xf>
    <xf numFmtId="0" fontId="59" fillId="0" borderId="0" xfId="3" applyFont="1" applyFill="1" applyBorder="1" applyAlignment="1" applyProtection="1">
      <alignment horizontal="left" vertical="top" wrapText="1"/>
    </xf>
    <xf numFmtId="0" fontId="60" fillId="0" borderId="11" xfId="3" applyFont="1" applyFill="1" applyBorder="1" applyAlignment="1" applyProtection="1">
      <alignment horizontal="center" vertical="top" wrapText="1"/>
    </xf>
    <xf numFmtId="0" fontId="60" fillId="0" borderId="0" xfId="3" applyFont="1" applyFill="1" applyBorder="1" applyAlignment="1" applyProtection="1">
      <alignment horizontal="left" vertical="top"/>
    </xf>
    <xf numFmtId="0" fontId="61" fillId="0" borderId="0" xfId="3" applyFont="1" applyFill="1" applyBorder="1" applyAlignment="1" applyProtection="1">
      <alignment horizontal="left" vertical="top"/>
    </xf>
    <xf numFmtId="0" fontId="60" fillId="0" borderId="0" xfId="3" applyFont="1" applyFill="1" applyBorder="1" applyAlignment="1" applyProtection="1">
      <alignment horizontal="left" vertical="top" readingOrder="1"/>
    </xf>
    <xf numFmtId="0" fontId="61" fillId="0" borderId="0" xfId="3" applyFont="1" applyFill="1" applyBorder="1" applyAlignment="1" applyProtection="1">
      <alignment horizontal="left" vertical="top" readingOrder="1"/>
    </xf>
    <xf numFmtId="0" fontId="52" fillId="0" borderId="0" xfId="3" applyFont="1" applyBorder="1" applyAlignment="1">
      <alignment horizontal="center"/>
    </xf>
    <xf numFmtId="170" fontId="52" fillId="0" borderId="0" xfId="3" applyNumberFormat="1" applyFont="1" applyBorder="1" applyAlignment="1">
      <alignment horizontal="right"/>
    </xf>
    <xf numFmtId="49" fontId="58" fillId="0" borderId="19" xfId="2" applyNumberFormat="1" applyFont="1" applyFill="1" applyBorder="1" applyAlignment="1">
      <alignment horizontal="left" vertical="center"/>
    </xf>
    <xf numFmtId="49" fontId="58" fillId="0" borderId="19" xfId="2" applyNumberFormat="1" applyFont="1" applyBorder="1" applyAlignment="1">
      <alignment horizontal="center" vertical="center" wrapText="1"/>
    </xf>
    <xf numFmtId="0" fontId="58" fillId="0" borderId="19" xfId="19" applyFont="1" applyBorder="1" applyAlignment="1">
      <alignment horizontal="center" vertical="center"/>
    </xf>
    <xf numFmtId="0" fontId="58" fillId="0" borderId="19" xfId="19" applyFont="1" applyBorder="1" applyAlignment="1">
      <alignment horizontal="left" vertical="center" wrapText="1"/>
    </xf>
    <xf numFmtId="170" fontId="58" fillId="0" borderId="19" xfId="2" applyNumberFormat="1" applyFont="1" applyBorder="1" applyAlignment="1">
      <alignment horizontal="right" vertical="center"/>
    </xf>
    <xf numFmtId="0" fontId="1" fillId="0" borderId="0" xfId="18" applyFont="1" applyAlignment="1">
      <alignment horizontal="left" vertical="center"/>
    </xf>
    <xf numFmtId="0" fontId="16" fillId="0" borderId="0" xfId="3" applyFont="1" applyAlignment="1">
      <alignment horizontal="left" vertical="top"/>
    </xf>
    <xf numFmtId="0" fontId="16" fillId="0" borderId="0" xfId="3" applyFont="1" applyAlignment="1">
      <alignment horizontal="left" vertical="top" wrapText="1"/>
    </xf>
    <xf numFmtId="0" fontId="16" fillId="0" borderId="0" xfId="3" applyFont="1" applyAlignment="1">
      <alignment horizontal="center"/>
    </xf>
    <xf numFmtId="170" fontId="16" fillId="0" borderId="0" xfId="3" applyNumberFormat="1" applyFont="1" applyAlignment="1">
      <alignment horizontal="right"/>
    </xf>
    <xf numFmtId="0" fontId="16" fillId="0" borderId="0" xfId="3" applyFont="1" applyAlignment="1">
      <alignment horizontal="justify" vertical="top"/>
    </xf>
    <xf numFmtId="0" fontId="13" fillId="0" borderId="20" xfId="3" applyFont="1" applyBorder="1" applyAlignment="1">
      <alignment horizontal="left" vertical="top"/>
    </xf>
    <xf numFmtId="0" fontId="13" fillId="0" borderId="21" xfId="3" applyFont="1" applyBorder="1" applyAlignment="1">
      <alignment horizontal="justify"/>
    </xf>
    <xf numFmtId="0" fontId="13" fillId="0" borderId="21" xfId="3" applyFont="1" applyBorder="1" applyAlignment="1">
      <alignment horizontal="center"/>
    </xf>
    <xf numFmtId="170" fontId="13" fillId="0" borderId="21" xfId="3" applyNumberFormat="1" applyFont="1" applyBorder="1" applyAlignment="1">
      <alignment horizontal="right"/>
    </xf>
    <xf numFmtId="170" fontId="13" fillId="0" borderId="22" xfId="3" applyNumberFormat="1" applyFont="1" applyBorder="1" applyAlignment="1">
      <alignment horizontal="right"/>
    </xf>
    <xf numFmtId="0" fontId="52" fillId="0" borderId="0" xfId="3" applyFont="1" applyAlignment="1">
      <alignment horizontal="justify"/>
    </xf>
    <xf numFmtId="9" fontId="16" fillId="0" borderId="0" xfId="3" applyNumberFormat="1" applyFont="1" applyAlignment="1">
      <alignment horizontal="center"/>
    </xf>
    <xf numFmtId="0" fontId="16" fillId="0" borderId="0" xfId="3" applyFont="1"/>
    <xf numFmtId="0" fontId="16" fillId="0" borderId="0" xfId="3" applyFont="1" applyAlignment="1">
      <alignment horizontal="left" wrapText="1"/>
    </xf>
    <xf numFmtId="0" fontId="52" fillId="0" borderId="0" xfId="3" applyFont="1" applyAlignment="1">
      <alignment horizontal="justify" vertical="top"/>
    </xf>
    <xf numFmtId="0" fontId="62" fillId="0" borderId="0" xfId="3" applyFont="1" applyAlignment="1">
      <alignment horizontal="justify" vertical="top"/>
    </xf>
    <xf numFmtId="0" fontId="12" fillId="0" borderId="0" xfId="3" applyFont="1" applyAlignment="1">
      <alignment horizontal="justify" vertical="top"/>
    </xf>
    <xf numFmtId="0" fontId="52" fillId="0" borderId="0" xfId="3" applyFont="1" applyAlignment="1">
      <alignment horizontal="left" vertical="top" wrapText="1"/>
    </xf>
    <xf numFmtId="49" fontId="58" fillId="0" borderId="19" xfId="2" applyNumberFormat="1" applyFont="1" applyBorder="1" applyAlignment="1">
      <alignment horizontal="left" vertical="center" wrapText="1"/>
    </xf>
    <xf numFmtId="171" fontId="58" fillId="0" borderId="0" xfId="2" applyNumberFormat="1" applyFont="1" applyBorder="1" applyAlignment="1">
      <alignment horizontal="center" vertical="center"/>
    </xf>
    <xf numFmtId="4" fontId="35" fillId="0" borderId="0" xfId="13" applyNumberFormat="1" applyFont="1" applyBorder="1" applyAlignment="1">
      <alignment vertical="center"/>
    </xf>
    <xf numFmtId="4" fontId="35" fillId="0" borderId="0" xfId="13" applyNumberFormat="1" applyFont="1" applyBorder="1" applyAlignment="1">
      <alignment horizontal="right" vertical="center"/>
    </xf>
    <xf numFmtId="0" fontId="35" fillId="0" borderId="0" xfId="12" applyFont="1" applyFill="1" applyBorder="1" applyAlignment="1">
      <alignment vertical="center"/>
    </xf>
    <xf numFmtId="0" fontId="63" fillId="0" borderId="0" xfId="3" applyFont="1" applyAlignment="1">
      <alignment horizontal="left" vertical="top" wrapText="1"/>
    </xf>
    <xf numFmtId="0" fontId="16" fillId="0" borderId="0" xfId="3" quotePrefix="1" applyFont="1" applyAlignment="1">
      <alignment horizontal="left" vertical="top"/>
    </xf>
    <xf numFmtId="0" fontId="13" fillId="0" borderId="21" xfId="3" applyFont="1" applyBorder="1" applyAlignment="1">
      <alignment horizontal="left" vertical="top" wrapText="1"/>
    </xf>
    <xf numFmtId="0" fontId="62" fillId="0" borderId="0" xfId="3" applyFont="1" applyAlignment="1">
      <alignment horizontal="left" vertical="top" wrapText="1"/>
    </xf>
    <xf numFmtId="0" fontId="12" fillId="0" borderId="0" xfId="3" applyFont="1" applyAlignment="1">
      <alignment horizontal="left" vertical="top" wrapText="1"/>
    </xf>
    <xf numFmtId="49" fontId="58" fillId="0" borderId="19" xfId="2" applyNumberFormat="1" applyFont="1" applyFill="1" applyBorder="1" applyAlignment="1">
      <alignment horizontal="center" vertical="center"/>
    </xf>
    <xf numFmtId="0" fontId="58" fillId="0" borderId="19" xfId="19" applyFont="1" applyBorder="1" applyAlignment="1">
      <alignment horizontal="center" vertical="center" wrapText="1"/>
    </xf>
    <xf numFmtId="170" fontId="58" fillId="0" borderId="19" xfId="2" applyNumberFormat="1" applyFont="1" applyBorder="1" applyAlignment="1">
      <alignment horizontal="center" vertical="center"/>
    </xf>
    <xf numFmtId="4" fontId="35" fillId="0" borderId="0" xfId="13" applyNumberFormat="1" applyFont="1" applyBorder="1" applyAlignment="1">
      <alignment horizontal="center" vertical="center"/>
    </xf>
    <xf numFmtId="0" fontId="35" fillId="0" borderId="0" xfId="12" applyFont="1" applyFill="1" applyBorder="1" applyAlignment="1">
      <alignment horizontal="center" vertical="center"/>
    </xf>
    <xf numFmtId="0" fontId="16" fillId="0" borderId="0" xfId="3" applyFont="1" applyAlignment="1">
      <alignment horizontal="left"/>
    </xf>
    <xf numFmtId="0" fontId="63" fillId="0" borderId="0" xfId="3" applyFont="1" applyAlignment="1">
      <alignment horizontal="left" wrapText="1"/>
    </xf>
    <xf numFmtId="0" fontId="13" fillId="0" borderId="21" xfId="3" applyFont="1" applyBorder="1" applyAlignment="1">
      <alignment horizontal="left" wrapText="1"/>
    </xf>
    <xf numFmtId="0" fontId="52" fillId="0" borderId="0" xfId="3" applyFont="1" applyAlignment="1">
      <alignment horizontal="left" wrapText="1"/>
    </xf>
    <xf numFmtId="0" fontId="52" fillId="0" borderId="0" xfId="3" applyFont="1" applyBorder="1"/>
    <xf numFmtId="0" fontId="35" fillId="0" borderId="0" xfId="3" applyFont="1" applyAlignment="1">
      <alignment horizontal="left" vertical="top"/>
    </xf>
    <xf numFmtId="170" fontId="16" fillId="0" borderId="0" xfId="3" applyNumberFormat="1" applyFont="1" applyBorder="1" applyAlignment="1">
      <alignment horizontal="right"/>
    </xf>
    <xf numFmtId="0" fontId="16" fillId="0" borderId="0" xfId="3" applyFont="1" applyAlignment="1">
      <alignment vertical="top" wrapText="1"/>
    </xf>
    <xf numFmtId="0" fontId="3" fillId="0" borderId="0" xfId="0" applyFont="1" applyBorder="1" applyAlignment="1">
      <alignment horizontal="justify" vertical="center" wrapText="1"/>
    </xf>
    <xf numFmtId="0" fontId="16" fillId="0" borderId="0" xfId="0" applyFont="1" applyBorder="1" applyAlignment="1">
      <alignment horizontal="left" vertical="center" wrapText="1"/>
    </xf>
    <xf numFmtId="49" fontId="3" fillId="0" borderId="0" xfId="0" applyNumberFormat="1" applyFont="1" applyBorder="1" applyAlignment="1">
      <alignment horizontal="justify" vertical="center" wrapText="1"/>
    </xf>
    <xf numFmtId="0" fontId="3" fillId="0" borderId="0" xfId="0" applyFont="1" applyBorder="1" applyAlignment="1">
      <alignment vertical="center"/>
    </xf>
    <xf numFmtId="0" fontId="65" fillId="0" borderId="0" xfId="0" applyFont="1"/>
    <xf numFmtId="0" fontId="3" fillId="0" borderId="0" xfId="0" applyFont="1"/>
    <xf numFmtId="0" fontId="66" fillId="0" borderId="0" xfId="0" applyFont="1" applyBorder="1"/>
    <xf numFmtId="0" fontId="66" fillId="0" borderId="0" xfId="0" applyFont="1" applyBorder="1" applyAlignment="1"/>
    <xf numFmtId="0" fontId="3" fillId="0" borderId="0" xfId="0" applyFont="1" applyBorder="1" applyAlignment="1"/>
    <xf numFmtId="0" fontId="0" fillId="0" borderId="0" xfId="0" applyBorder="1" applyAlignment="1">
      <alignment vertical="top"/>
    </xf>
    <xf numFmtId="170" fontId="16" fillId="0" borderId="0" xfId="3" applyNumberFormat="1" applyFont="1" applyFill="1" applyAlignment="1">
      <alignment horizontal="right"/>
    </xf>
    <xf numFmtId="0" fontId="63" fillId="0" borderId="0" xfId="3" applyFont="1" applyBorder="1" applyAlignment="1">
      <alignment horizontal="left" vertical="top" wrapText="1"/>
    </xf>
    <xf numFmtId="0" fontId="16" fillId="0" borderId="0" xfId="3" applyFont="1" applyBorder="1" applyAlignment="1">
      <alignment horizontal="center"/>
    </xf>
    <xf numFmtId="0" fontId="67" fillId="0" borderId="0" xfId="3" applyFont="1" applyBorder="1" applyAlignment="1">
      <alignment horizontal="left" vertical="top" wrapText="1"/>
    </xf>
    <xf numFmtId="0" fontId="68" fillId="0" borderId="0" xfId="0" applyFont="1" applyBorder="1" applyAlignment="1">
      <alignment horizontal="right" vertical="center" wrapText="1"/>
    </xf>
    <xf numFmtId="4" fontId="68" fillId="0" borderId="0" xfId="0" applyNumberFormat="1" applyFont="1" applyBorder="1" applyAlignment="1">
      <alignment horizontal="right"/>
    </xf>
    <xf numFmtId="0" fontId="70" fillId="0" borderId="0" xfId="0" applyFont="1" applyBorder="1" applyAlignment="1">
      <alignment horizontal="left"/>
    </xf>
    <xf numFmtId="0" fontId="70" fillId="0" borderId="0" xfId="0" applyFont="1" applyBorder="1" applyAlignment="1">
      <alignment vertical="center" wrapText="1"/>
    </xf>
    <xf numFmtId="4" fontId="4" fillId="9" borderId="0" xfId="0" applyNumberFormat="1" applyFont="1" applyFill="1" applyBorder="1" applyAlignment="1" applyProtection="1">
      <alignment horizontal="right"/>
      <protection locked="0"/>
    </xf>
    <xf numFmtId="2" fontId="40" fillId="9" borderId="0" xfId="0" applyNumberFormat="1" applyFont="1" applyFill="1" applyBorder="1" applyProtection="1">
      <protection locked="0"/>
    </xf>
    <xf numFmtId="4" fontId="7" fillId="9" borderId="0" xfId="0" applyNumberFormat="1" applyFont="1" applyFill="1" applyBorder="1" applyAlignment="1" applyProtection="1">
      <alignment horizontal="right"/>
      <protection locked="0"/>
    </xf>
    <xf numFmtId="4" fontId="7" fillId="0" borderId="0" xfId="0" applyNumberFormat="1" applyFont="1" applyBorder="1" applyAlignment="1" applyProtection="1">
      <alignment horizontal="right"/>
      <protection locked="0"/>
    </xf>
    <xf numFmtId="49" fontId="0" fillId="0" borderId="0" xfId="0" applyNumberFormat="1" applyBorder="1" applyAlignment="1" applyProtection="1">
      <alignment horizontal="right"/>
      <protection locked="0"/>
    </xf>
    <xf numFmtId="4" fontId="0" fillId="0" borderId="0" xfId="0" applyNumberFormat="1" applyBorder="1" applyAlignment="1" applyProtection="1">
      <alignment horizontal="right"/>
      <protection locked="0"/>
    </xf>
    <xf numFmtId="2" fontId="7" fillId="9" borderId="0" xfId="0" applyNumberFormat="1" applyFont="1" applyFill="1" applyBorder="1" applyAlignment="1" applyProtection="1">
      <alignment horizontal="right"/>
      <protection locked="0"/>
    </xf>
    <xf numFmtId="2" fontId="0" fillId="0" borderId="0" xfId="0" applyNumberFormat="1" applyBorder="1" applyAlignment="1" applyProtection="1">
      <alignment horizontal="right"/>
      <protection locked="0"/>
    </xf>
    <xf numFmtId="49" fontId="7" fillId="9" borderId="0" xfId="0" applyNumberFormat="1" applyFont="1" applyFill="1" applyBorder="1" applyAlignment="1" applyProtection="1">
      <alignment horizontal="right"/>
      <protection locked="0"/>
    </xf>
    <xf numFmtId="49" fontId="7" fillId="0" borderId="0" xfId="0" applyNumberFormat="1" applyFont="1" applyBorder="1" applyAlignment="1" applyProtection="1">
      <alignment horizontal="right"/>
      <protection locked="0"/>
    </xf>
    <xf numFmtId="4" fontId="0" fillId="0" borderId="0" xfId="0" applyNumberFormat="1" applyBorder="1" applyAlignment="1" applyProtection="1">
      <alignment wrapText="1"/>
      <protection locked="0"/>
    </xf>
    <xf numFmtId="4" fontId="0" fillId="9" borderId="0" xfId="0" applyNumberFormat="1" applyFill="1" applyBorder="1" applyAlignment="1" applyProtection="1">
      <alignment wrapText="1"/>
      <protection locked="0"/>
    </xf>
    <xf numFmtId="4" fontId="0" fillId="9" borderId="0" xfId="0" applyNumberFormat="1" applyFont="1" applyFill="1" applyBorder="1" applyProtection="1">
      <protection locked="0"/>
    </xf>
    <xf numFmtId="0" fontId="3" fillId="0" borderId="0" xfId="0" applyFont="1" applyBorder="1" applyAlignment="1" applyProtection="1">
      <alignment vertical="center"/>
      <protection locked="0"/>
    </xf>
    <xf numFmtId="4" fontId="7" fillId="9" borderId="0" xfId="0" applyNumberFormat="1" applyFont="1" applyFill="1" applyBorder="1" applyProtection="1">
      <protection locked="0"/>
    </xf>
    <xf numFmtId="2" fontId="45" fillId="9" borderId="0" xfId="14" applyNumberFormat="1" applyFont="1" applyFill="1" applyProtection="1">
      <protection locked="0"/>
    </xf>
    <xf numFmtId="2" fontId="47" fillId="9" borderId="0" xfId="14" applyNumberFormat="1" applyFont="1" applyFill="1" applyProtection="1">
      <protection locked="0"/>
    </xf>
    <xf numFmtId="0" fontId="45" fillId="0" borderId="0" xfId="14" applyFont="1" applyProtection="1">
      <protection locked="0"/>
    </xf>
    <xf numFmtId="0" fontId="45" fillId="9" borderId="0" xfId="14" applyFont="1" applyFill="1" applyProtection="1">
      <protection locked="0"/>
    </xf>
    <xf numFmtId="2" fontId="45" fillId="9" borderId="0" xfId="14" applyNumberFormat="1" applyFont="1" applyFill="1" applyAlignment="1" applyProtection="1">
      <protection locked="0"/>
    </xf>
    <xf numFmtId="2" fontId="23" fillId="9" borderId="0" xfId="14" applyNumberFormat="1" applyFont="1" applyFill="1" applyBorder="1" applyAlignment="1" applyProtection="1">
      <protection locked="0"/>
    </xf>
    <xf numFmtId="2" fontId="23" fillId="0" borderId="0" xfId="14" applyNumberFormat="1" applyFont="1" applyBorder="1" applyAlignment="1" applyProtection="1">
      <protection locked="0"/>
    </xf>
    <xf numFmtId="2" fontId="23" fillId="9" borderId="0" xfId="14" applyNumberFormat="1" applyFont="1" applyFill="1" applyBorder="1" applyAlignment="1" applyProtection="1">
      <alignment horizontal="right" wrapText="1"/>
      <protection locked="0"/>
    </xf>
    <xf numFmtId="4" fontId="23" fillId="0" borderId="0" xfId="4" applyNumberFormat="1" applyFont="1" applyFill="1" applyBorder="1" applyAlignment="1" applyProtection="1">
      <alignment horizontal="right" vertical="top" wrapText="1"/>
      <protection locked="0"/>
    </xf>
    <xf numFmtId="4" fontId="23" fillId="9" borderId="0" xfId="4" applyNumberFormat="1" applyFont="1" applyFill="1" applyBorder="1" applyAlignment="1" applyProtection="1">
      <alignment horizontal="right" vertical="top" wrapText="1"/>
      <protection locked="0"/>
    </xf>
    <xf numFmtId="170" fontId="16" fillId="9" borderId="0" xfId="3" applyNumberFormat="1" applyFont="1" applyFill="1" applyAlignment="1" applyProtection="1">
      <alignment horizontal="right"/>
      <protection locked="0"/>
    </xf>
    <xf numFmtId="170" fontId="16" fillId="0" borderId="0" xfId="3" applyNumberFormat="1" applyFont="1" applyAlignment="1" applyProtection="1">
      <alignment horizontal="right"/>
      <protection locked="0"/>
    </xf>
    <xf numFmtId="170" fontId="16" fillId="9" borderId="0" xfId="3" applyNumberFormat="1" applyFont="1" applyFill="1" applyBorder="1" applyAlignment="1" applyProtection="1">
      <alignment horizontal="right"/>
      <protection locked="0"/>
    </xf>
    <xf numFmtId="0" fontId="68" fillId="0" borderId="0" xfId="0" applyFont="1" applyBorder="1" applyAlignment="1">
      <alignment vertical="center" wrapText="1"/>
    </xf>
    <xf numFmtId="2" fontId="68" fillId="0" borderId="0" xfId="0" applyNumberFormat="1" applyFont="1" applyBorder="1" applyAlignment="1">
      <alignment horizontal="right"/>
    </xf>
    <xf numFmtId="49" fontId="68" fillId="0" borderId="0" xfId="0" applyNumberFormat="1" applyFont="1" applyBorder="1" applyAlignment="1">
      <alignment horizontal="center" vertical="center" wrapText="1"/>
    </xf>
    <xf numFmtId="0" fontId="68" fillId="0" borderId="0" xfId="0" applyFont="1" applyBorder="1" applyAlignment="1">
      <alignment horizontal="left" vertical="center"/>
    </xf>
    <xf numFmtId="0" fontId="71" fillId="0" borderId="0" xfId="0" applyFont="1" applyBorder="1" applyAlignment="1">
      <alignment horizontal="left" vertical="center" wrapText="1"/>
    </xf>
    <xf numFmtId="0" fontId="72" fillId="0" borderId="0" xfId="0" applyFont="1" applyBorder="1" applyAlignment="1">
      <alignment horizontal="left"/>
    </xf>
    <xf numFmtId="49" fontId="7" fillId="0" borderId="0" xfId="0" applyNumberFormat="1" applyFont="1" applyFill="1" applyBorder="1" applyAlignment="1" applyProtection="1">
      <alignment horizontal="right"/>
    </xf>
    <xf numFmtId="49" fontId="0" fillId="0" borderId="0" xfId="0" applyNumberFormat="1" applyBorder="1" applyAlignment="1" applyProtection="1">
      <alignment horizontal="right"/>
    </xf>
    <xf numFmtId="49" fontId="7" fillId="0" borderId="0" xfId="0" applyNumberFormat="1" applyFont="1" applyBorder="1" applyAlignment="1" applyProtection="1">
      <alignment horizontal="right"/>
    </xf>
    <xf numFmtId="0" fontId="12" fillId="2" borderId="0" xfId="0" applyFont="1" applyFill="1" applyBorder="1" applyAlignment="1">
      <alignment horizontal="left" vertical="center"/>
    </xf>
    <xf numFmtId="0" fontId="13" fillId="3" borderId="0" xfId="0" applyFont="1" applyFill="1" applyBorder="1" applyAlignment="1">
      <alignment horizontal="left" vertical="center"/>
    </xf>
    <xf numFmtId="0" fontId="3" fillId="0" borderId="0" xfId="0" applyFont="1" applyBorder="1" applyAlignment="1">
      <alignment vertical="center"/>
    </xf>
    <xf numFmtId="0" fontId="15" fillId="0" borderId="0" xfId="0" applyFont="1" applyBorder="1" applyAlignment="1">
      <alignment vertical="center"/>
    </xf>
    <xf numFmtId="0" fontId="3" fillId="0" borderId="0" xfId="0" applyFont="1" applyBorder="1" applyAlignment="1">
      <alignment horizontal="left" vertical="center" wrapText="1"/>
    </xf>
    <xf numFmtId="0" fontId="3" fillId="0" borderId="0" xfId="0" applyFont="1" applyBorder="1" applyAlignment="1">
      <alignment horizontal="justify" vertical="center" wrapText="1"/>
    </xf>
    <xf numFmtId="0" fontId="15" fillId="0" borderId="0" xfId="0" applyFont="1" applyBorder="1" applyAlignment="1">
      <alignment horizontal="justify" vertical="center" wrapText="1"/>
    </xf>
    <xf numFmtId="49" fontId="3" fillId="0" borderId="0" xfId="0" applyNumberFormat="1" applyFont="1" applyBorder="1" applyAlignment="1">
      <alignment horizontal="justify" vertical="center" wrapText="1"/>
    </xf>
    <xf numFmtId="0" fontId="3" fillId="0" borderId="6"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lignment horizontal="justify" vertical="center"/>
    </xf>
    <xf numFmtId="0" fontId="13" fillId="3" borderId="5" xfId="0" applyFont="1" applyFill="1" applyBorder="1" applyAlignment="1">
      <alignment horizontal="left" vertical="center"/>
    </xf>
    <xf numFmtId="0" fontId="3" fillId="0" borderId="0" xfId="0" applyFont="1" applyBorder="1" applyAlignment="1">
      <alignment horizontal="center" vertical="center"/>
    </xf>
    <xf numFmtId="0" fontId="3" fillId="0" borderId="9" xfId="0" applyFont="1" applyBorder="1" applyAlignment="1">
      <alignment vertical="center"/>
    </xf>
    <xf numFmtId="0" fontId="12" fillId="2" borderId="5" xfId="0" applyFont="1" applyFill="1" applyBorder="1" applyAlignment="1">
      <alignment horizontal="left" vertical="center"/>
    </xf>
    <xf numFmtId="0" fontId="22" fillId="0" borderId="0"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9" xfId="0" applyFont="1" applyBorder="1" applyAlignment="1">
      <alignment horizontal="justify" vertical="center" wrapText="1"/>
    </xf>
    <xf numFmtId="0" fontId="13" fillId="3" borderId="18" xfId="0" applyFont="1" applyFill="1" applyBorder="1" applyAlignment="1">
      <alignment horizontal="left" vertical="center"/>
    </xf>
    <xf numFmtId="0" fontId="13" fillId="3" borderId="7" xfId="0" applyFont="1" applyFill="1" applyBorder="1" applyAlignment="1">
      <alignment horizontal="left" vertical="center"/>
    </xf>
    <xf numFmtId="0" fontId="35" fillId="0" borderId="0" xfId="0" applyFont="1" applyBorder="1" applyAlignment="1">
      <alignment horizontal="justify" vertical="center" wrapText="1"/>
    </xf>
    <xf numFmtId="0" fontId="30" fillId="0" borderId="0" xfId="0" applyFont="1" applyBorder="1" applyAlignment="1">
      <alignment horizontal="justify" vertical="center" wrapText="1"/>
    </xf>
    <xf numFmtId="0" fontId="60" fillId="0" borderId="0" xfId="3" applyFont="1" applyFill="1" applyBorder="1" applyAlignment="1" applyProtection="1">
      <alignment horizontal="left" vertical="top" wrapText="1" readingOrder="1"/>
    </xf>
    <xf numFmtId="0" fontId="60" fillId="0" borderId="0" xfId="3" applyFont="1" applyFill="1" applyBorder="1" applyAlignment="1" applyProtection="1">
      <alignment horizontal="left" vertical="top" wrapText="1"/>
    </xf>
    <xf numFmtId="0" fontId="58" fillId="0" borderId="11" xfId="3" applyFont="1" applyFill="1" applyBorder="1" applyAlignment="1" applyProtection="1">
      <alignment horizontal="left" vertical="top" wrapText="1"/>
    </xf>
    <xf numFmtId="0" fontId="58" fillId="0" borderId="0" xfId="3" applyFont="1" applyFill="1" applyBorder="1" applyAlignment="1" applyProtection="1">
      <alignment horizontal="left" vertical="top" wrapText="1"/>
    </xf>
  </cellXfs>
  <cellStyles count="22">
    <cellStyle name="Navadno" xfId="0" builtinId="0"/>
    <cellStyle name="Navadno 2" xfId="7"/>
    <cellStyle name="Navadno 2 2" xfId="11"/>
    <cellStyle name="Navadno 2 3" xfId="18"/>
    <cellStyle name="Navadno 3" xfId="3"/>
    <cellStyle name="Navadno 3 2" xfId="5"/>
    <cellStyle name="Navadno 4" xfId="14"/>
    <cellStyle name="Navadno 4 2" xfId="10"/>
    <cellStyle name="Navadno 5" xfId="21"/>
    <cellStyle name="Navadno_List1" xfId="17"/>
    <cellStyle name="Navadno_Meritve Dokumentacija" xfId="16"/>
    <cellStyle name="Navadno_Popis Osnova-33 TK" xfId="15"/>
    <cellStyle name="Navadno_popis ZIDAR" xfId="6"/>
    <cellStyle name="Navadno_S1714-PA-ZP" xfId="19"/>
    <cellStyle name="Normal 2" xfId="13"/>
    <cellStyle name="Normal 4" xfId="12"/>
    <cellStyle name="Normal 5" xfId="1"/>
    <cellStyle name="Normal_Popis" xfId="2"/>
    <cellStyle name="Odstotek 2" xfId="8"/>
    <cellStyle name="TableStyleLight1" xfId="20"/>
    <cellStyle name="Valuta 3" xfId="4"/>
    <cellStyle name="Vejica 2" xfId="9"/>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CCC"/>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99999"/>
      <rgbColor rgb="00003366"/>
      <rgbColor rgb="00339966"/>
      <rgbColor rgb="00003300"/>
      <rgbColor rgb="00333300"/>
      <rgbColor rgb="00993300"/>
      <rgbColor rgb="00993366"/>
      <rgbColor rgb="00333399"/>
      <rgbColor rgb="00333333"/>
    </indexedColors>
    <mruColors>
      <color rgb="FFFFFFCC"/>
      <color rgb="FFEAFFE7"/>
      <color rgb="FFE7F8FF"/>
      <color rgb="FFFFF3F3"/>
      <color rgb="FFCEF59F"/>
      <color rgb="FFFFF4E7"/>
      <color rgb="FFFDFFE7"/>
      <color rgb="FF66FF33"/>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342900</xdr:colOff>
      <xdr:row>46</xdr:row>
      <xdr:rowOff>133350</xdr:rowOff>
    </xdr:from>
    <xdr:ext cx="5314950" cy="1152525"/>
    <xdr:sp macro="" textlink="">
      <xdr:nvSpPr>
        <xdr:cNvPr id="2" name="PoljeZBesedilom 1"/>
        <xdr:cNvSpPr txBox="1"/>
      </xdr:nvSpPr>
      <xdr:spPr>
        <a:xfrm>
          <a:off x="523875" y="6000750"/>
          <a:ext cx="5314950" cy="1152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sl-SI" sz="1100"/>
            <a:t>Splošne opombe - velja za vsa gradbeno obrtniška dela:  vse transporte je potrebno izvajati z lažjo mehanizacijo, ki ne bo poškodovala tlaka v mestnem jedru v skladu z veljavnim občinskim odlokom!</a:t>
          </a:r>
        </a:p>
        <a:p>
          <a:endParaRPr lang="sl-SI" sz="1100"/>
        </a:p>
        <a:p>
          <a:r>
            <a:rPr lang="sl-SI" sz="1100"/>
            <a:t>V ceno je všteto tudi pridobivanje vseh dovolilnic za delo v mestnem jedru.</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LOS\RAZVOJ\CEJ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N-CORSO\J344\ESECUTIV\DOCUM\MEC\COMPUTI\COMPUTI\Cartel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HLKL-29-34"/>
      <sheetName val="CEHLKL-6-12"/>
      <sheetName val="CEOGKL-80-60"/>
      <sheetName val="CEDGKL-60-40"/>
      <sheetName val="CENAS-3barg"/>
      <sheetName val="CENAS-6barg"/>
      <sheetName val="CEKO-6BARG"/>
      <sheetName val="CEOK-6BARG"/>
      <sheetName val="CEREK"/>
      <sheetName val="CEPAPREG"/>
      <sheetName val="CEVO"/>
      <sheetName val="CEPAPREG (2)"/>
    </sheetNames>
    <sheetDataSet>
      <sheetData sheetId="0"/>
      <sheetData sheetId="1" refreshError="1">
        <row r="12">
          <cell r="B12" t="str">
            <v>W</v>
          </cell>
          <cell r="C12" t="str">
            <v>m</v>
          </cell>
          <cell r="E12" t="str">
            <v>m/s</v>
          </cell>
          <cell r="F12" t="str">
            <v>m3/h</v>
          </cell>
          <cell r="G12" t="str">
            <v>mm</v>
          </cell>
          <cell r="H12" t="str">
            <v>DN</v>
          </cell>
        </row>
        <row r="13">
          <cell r="B13">
            <v>1337000</v>
          </cell>
          <cell r="C13">
            <v>10</v>
          </cell>
          <cell r="D13">
            <v>18</v>
          </cell>
          <cell r="E13">
            <v>2</v>
          </cell>
          <cell r="F13">
            <v>191.19172215341931</v>
          </cell>
          <cell r="G13">
            <v>183.87528278992957</v>
          </cell>
          <cell r="H13">
            <v>200</v>
          </cell>
        </row>
        <row r="14">
          <cell r="B14">
            <v>1337000</v>
          </cell>
          <cell r="C14" t="str">
            <v>dp =</v>
          </cell>
          <cell r="D14">
            <v>15</v>
          </cell>
          <cell r="E14" t="str">
            <v>kPa</v>
          </cell>
          <cell r="F14">
            <v>191.19172215341931</v>
          </cell>
          <cell r="G14" t="str">
            <v xml:space="preserve"> </v>
          </cell>
          <cell r="H14">
            <v>80</v>
          </cell>
        </row>
        <row r="15">
          <cell r="B15" t="str">
            <v>Regulacijski ventil</v>
          </cell>
          <cell r="E15" t="str">
            <v>V5011R,ML7425A (NC),</v>
          </cell>
          <cell r="G15" t="str">
            <v>DN80, kvs = 100,0 m3/h</v>
          </cell>
        </row>
        <row r="17">
          <cell r="B17">
            <v>2674000</v>
          </cell>
          <cell r="C17">
            <v>10</v>
          </cell>
          <cell r="D17">
            <v>18</v>
          </cell>
          <cell r="E17">
            <v>1.5</v>
          </cell>
          <cell r="F17">
            <v>382.38344430683861</v>
          </cell>
          <cell r="G17">
            <v>300.2670794301925</v>
          </cell>
          <cell r="H17">
            <v>300</v>
          </cell>
        </row>
        <row r="18">
          <cell r="B18">
            <v>2674000</v>
          </cell>
          <cell r="C18" t="str">
            <v>dp =</v>
          </cell>
          <cell r="D18">
            <v>20</v>
          </cell>
          <cell r="E18" t="str">
            <v>kPa</v>
          </cell>
          <cell r="F18">
            <v>382.38344430683861</v>
          </cell>
          <cell r="G18" t="str">
            <v xml:space="preserve"> </v>
          </cell>
          <cell r="H18">
            <v>80</v>
          </cell>
        </row>
        <row r="19">
          <cell r="B19" t="str">
            <v>Regulacijski ventil</v>
          </cell>
          <cell r="E19" t="str">
            <v>V5011R,ML7425A (NC),</v>
          </cell>
          <cell r="G19" t="str">
            <v>DN80, kvs = 100,0 m3/h</v>
          </cell>
        </row>
        <row r="21">
          <cell r="B21">
            <v>368500.00000000006</v>
          </cell>
          <cell r="C21">
            <v>10</v>
          </cell>
          <cell r="D21">
            <v>18</v>
          </cell>
          <cell r="E21">
            <v>1.5</v>
          </cell>
          <cell r="F21">
            <v>52.695699037797326</v>
          </cell>
          <cell r="G21">
            <v>111.46685926052126</v>
          </cell>
          <cell r="H21">
            <v>125</v>
          </cell>
        </row>
        <row r="22">
          <cell r="B22">
            <v>368500.00000000006</v>
          </cell>
          <cell r="C22" t="str">
            <v>dp =</v>
          </cell>
          <cell r="D22">
            <v>20</v>
          </cell>
          <cell r="E22" t="str">
            <v>kPa</v>
          </cell>
          <cell r="F22">
            <v>52.695699037797326</v>
          </cell>
          <cell r="G22" t="str">
            <v xml:space="preserve"> </v>
          </cell>
          <cell r="H22">
            <v>80</v>
          </cell>
        </row>
        <row r="23">
          <cell r="B23" t="str">
            <v>Regulacijski ventil</v>
          </cell>
          <cell r="E23" t="str">
            <v>V5011R,ML7425A (NC),</v>
          </cell>
          <cell r="G23" t="str">
            <v>DN80, kvs = 100,0 m3/h</v>
          </cell>
        </row>
        <row r="26">
          <cell r="B26">
            <v>737000.00000000012</v>
          </cell>
          <cell r="C26">
            <v>10</v>
          </cell>
          <cell r="D26">
            <v>18</v>
          </cell>
          <cell r="E26">
            <v>3</v>
          </cell>
          <cell r="F26">
            <v>105.39139807559465</v>
          </cell>
          <cell r="G26">
            <v>111.46685926052126</v>
          </cell>
          <cell r="H26">
            <v>125</v>
          </cell>
        </row>
        <row r="27">
          <cell r="B27">
            <v>737000.00000000012</v>
          </cell>
          <cell r="C27" t="str">
            <v>dp =</v>
          </cell>
          <cell r="D27">
            <v>20</v>
          </cell>
          <cell r="E27" t="str">
            <v>kPa</v>
          </cell>
          <cell r="F27">
            <v>105.39139807559465</v>
          </cell>
          <cell r="G27" t="str">
            <v xml:space="preserve"> </v>
          </cell>
          <cell r="H27">
            <v>80</v>
          </cell>
        </row>
        <row r="28">
          <cell r="B28" t="str">
            <v>Regulacijski ventil</v>
          </cell>
          <cell r="E28" t="str">
            <v>V5011R,ML7425A (NC),</v>
          </cell>
          <cell r="G28" t="str">
            <v>DN80, kvs = 100,0 m3/h</v>
          </cell>
        </row>
        <row r="994">
          <cell r="B994">
            <v>0</v>
          </cell>
          <cell r="C994" t="str">
            <v>dp =</v>
          </cell>
          <cell r="D994">
            <v>0.1</v>
          </cell>
          <cell r="E994" t="str">
            <v>kPa</v>
          </cell>
          <cell r="F994">
            <v>0</v>
          </cell>
          <cell r="G994" t="str">
            <v xml:space="preserve"> </v>
          </cell>
          <cell r="H994">
            <v>15</v>
          </cell>
        </row>
        <row r="995">
          <cell r="B995" t="str">
            <v>Regulacijski ventil</v>
          </cell>
          <cell r="E995" t="str">
            <v>V5328A DN15, kvs = 0,1 m3/h,</v>
          </cell>
          <cell r="H995" t="str">
            <v>MP 953 A(NO)</v>
          </cell>
        </row>
        <row r="996">
          <cell r="B996">
            <v>1000</v>
          </cell>
          <cell r="C996" t="str">
            <v>dp =</v>
          </cell>
          <cell r="D996">
            <v>0.1</v>
          </cell>
          <cell r="E996" t="str">
            <v>kPa</v>
          </cell>
          <cell r="F996">
            <v>0.14300054012970778</v>
          </cell>
          <cell r="G996" t="str">
            <v xml:space="preserve"> </v>
          </cell>
          <cell r="H996">
            <v>20</v>
          </cell>
        </row>
        <row r="997">
          <cell r="B997" t="str">
            <v>Regulacijski ventil</v>
          </cell>
          <cell r="E997" t="str">
            <v>V5329A DN20, kvs = 6,3 m3/h,</v>
          </cell>
          <cell r="H997" t="str">
            <v>MP 953 A(NO)</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ttocentrale"/>
    </sheetNames>
    <sheetDataSet>
      <sheetData sheetId="0" refreshError="1">
        <row r="2">
          <cell r="A2" t="str">
            <v xml:space="preserve"> N. </v>
          </cell>
          <cell r="B2" t="str">
            <v xml:space="preserve">Codice     </v>
          </cell>
          <cell r="D2" t="str">
            <v>Descrizione</v>
          </cell>
          <cell r="E2" t="str">
            <v>Unità di misura</v>
          </cell>
          <cell r="F2" t="str">
            <v>Quantità</v>
          </cell>
          <cell r="G2" t="str">
            <v>Prezzo unitario</v>
          </cell>
          <cell r="H2" t="str">
            <v>Importo</v>
          </cell>
        </row>
        <row r="3">
          <cell r="B3" t="str">
            <v/>
          </cell>
          <cell r="C3" t="str">
            <v/>
          </cell>
          <cell r="D3" t="str">
            <v>SOTTOCENTRALE TERMICA</v>
          </cell>
          <cell r="E3" t="str">
            <v/>
          </cell>
          <cell r="G3" t="str">
            <v/>
          </cell>
          <cell r="H3" t="str">
            <v/>
          </cell>
        </row>
        <row r="4">
          <cell r="B4" t="str">
            <v/>
          </cell>
          <cell r="C4" t="str">
            <v/>
          </cell>
          <cell r="D4" t="str">
            <v/>
          </cell>
          <cell r="E4" t="str">
            <v/>
          </cell>
          <cell r="G4" t="str">
            <v/>
          </cell>
          <cell r="H4" t="str">
            <v/>
          </cell>
        </row>
        <row r="5">
          <cell r="A5">
            <v>579071</v>
          </cell>
          <cell r="B5" t="str">
            <v>579. A301</v>
          </cell>
          <cell r="C5">
            <v>0</v>
          </cell>
          <cell r="D5" t="str">
            <v>SCAMBIATORE DI CALORE A PIASTRA</v>
          </cell>
          <cell r="E5">
            <v>0</v>
          </cell>
          <cell r="G5">
            <v>0</v>
          </cell>
          <cell r="H5" t="str">
            <v/>
          </cell>
        </row>
        <row r="6">
          <cell r="A6">
            <v>579097</v>
          </cell>
          <cell r="B6">
            <v>0</v>
          </cell>
          <cell r="C6" t="str">
            <v>A21</v>
          </cell>
          <cell r="D6" t="str">
            <v xml:space="preserve">- Potenzialità 3488 kW (3000000 kcal/h)       </v>
          </cell>
          <cell r="E6" t="str">
            <v>n.</v>
          </cell>
          <cell r="F6">
            <v>1</v>
          </cell>
          <cell r="G6">
            <v>29500000</v>
          </cell>
          <cell r="H6">
            <v>29500000</v>
          </cell>
        </row>
        <row r="7">
          <cell r="B7" t="str">
            <v/>
          </cell>
          <cell r="C7" t="str">
            <v/>
          </cell>
          <cell r="D7" t="str">
            <v/>
          </cell>
          <cell r="E7" t="str">
            <v/>
          </cell>
          <cell r="G7" t="str">
            <v/>
          </cell>
          <cell r="H7" t="str">
            <v/>
          </cell>
        </row>
        <row r="8">
          <cell r="A8" t="str">
            <v>nd</v>
          </cell>
          <cell r="B8" t="e">
            <v>#N/A</v>
          </cell>
          <cell r="C8" t="e">
            <v>#N/A</v>
          </cell>
          <cell r="D8" t="e">
            <v>#N/A</v>
          </cell>
          <cell r="E8" t="e">
            <v>#N/A</v>
          </cell>
          <cell r="F8">
            <v>1</v>
          </cell>
          <cell r="G8">
            <v>2000000</v>
          </cell>
          <cell r="H8">
            <v>2000000</v>
          </cell>
        </row>
        <row r="9">
          <cell r="B9" t="str">
            <v/>
          </cell>
          <cell r="C9" t="str">
            <v/>
          </cell>
          <cell r="D9" t="str">
            <v/>
          </cell>
          <cell r="E9" t="str">
            <v/>
          </cell>
          <cell r="G9" t="str">
            <v/>
          </cell>
          <cell r="H9" t="str">
            <v/>
          </cell>
        </row>
        <row r="10">
          <cell r="A10" t="str">
            <v>nd</v>
          </cell>
          <cell r="B10" t="e">
            <v>#N/A</v>
          </cell>
          <cell r="C10" t="e">
            <v>#N/A</v>
          </cell>
          <cell r="D10" t="e">
            <v>#N/A</v>
          </cell>
          <cell r="E10" t="e">
            <v>#N/A</v>
          </cell>
          <cell r="F10">
            <v>1</v>
          </cell>
          <cell r="G10">
            <v>17000000</v>
          </cell>
          <cell r="H10">
            <v>17000000</v>
          </cell>
        </row>
        <row r="11">
          <cell r="B11" t="str">
            <v/>
          </cell>
          <cell r="C11" t="str">
            <v/>
          </cell>
          <cell r="D11" t="str">
            <v/>
          </cell>
          <cell r="E11" t="str">
            <v/>
          </cell>
          <cell r="G11" t="str">
            <v/>
          </cell>
          <cell r="H11" t="str">
            <v/>
          </cell>
        </row>
        <row r="12">
          <cell r="A12">
            <v>579398</v>
          </cell>
          <cell r="B12" t="str">
            <v>579.P110</v>
          </cell>
          <cell r="C12">
            <v>0</v>
          </cell>
          <cell r="D12" t="str">
            <v>POMPE CENTRIFUGHE AD ASSE ORIZZONTALE A 1450 g/1'</v>
          </cell>
          <cell r="E12">
            <v>0</v>
          </cell>
          <cell r="G12">
            <v>0</v>
          </cell>
          <cell r="H12" t="str">
            <v/>
          </cell>
        </row>
        <row r="13">
          <cell r="A13">
            <v>579403</v>
          </cell>
          <cell r="B13">
            <v>0</v>
          </cell>
          <cell r="C13" t="str">
            <v>A4</v>
          </cell>
          <cell r="D13" t="str">
            <v xml:space="preserve">- motore da 1,5 kW; grandezza 80-160      </v>
          </cell>
          <cell r="E13" t="str">
            <v>n.</v>
          </cell>
          <cell r="F13">
            <v>2</v>
          </cell>
          <cell r="G13">
            <v>1200000</v>
          </cell>
          <cell r="H13">
            <v>2400000</v>
          </cell>
        </row>
        <row r="14">
          <cell r="B14" t="str">
            <v/>
          </cell>
          <cell r="C14" t="str">
            <v/>
          </cell>
          <cell r="D14" t="str">
            <v/>
          </cell>
          <cell r="E14" t="str">
            <v/>
          </cell>
          <cell r="G14" t="str">
            <v/>
          </cell>
          <cell r="H14" t="str">
            <v/>
          </cell>
        </row>
        <row r="15">
          <cell r="A15">
            <v>510200</v>
          </cell>
          <cell r="B15" t="str">
            <v>510. A236</v>
          </cell>
          <cell r="C15">
            <v>0</v>
          </cell>
          <cell r="D15" t="str">
            <v>VALVOLA A FARFALLA IN GHISA PN16 TIPO LUG</v>
          </cell>
          <cell r="E15">
            <v>0</v>
          </cell>
          <cell r="G15">
            <v>0</v>
          </cell>
          <cell r="H15" t="str">
            <v/>
          </cell>
        </row>
        <row r="16">
          <cell r="A16">
            <v>510115</v>
          </cell>
          <cell r="B16">
            <v>0</v>
          </cell>
          <cell r="C16" t="str">
            <v>A9</v>
          </cell>
          <cell r="D16" t="str">
            <v xml:space="preserve">- DN 100       </v>
          </cell>
          <cell r="E16" t="str">
            <v>n°</v>
          </cell>
          <cell r="F16">
            <v>4</v>
          </cell>
          <cell r="G16">
            <v>120000</v>
          </cell>
          <cell r="H16">
            <v>480000</v>
          </cell>
        </row>
        <row r="17">
          <cell r="A17">
            <v>510117</v>
          </cell>
          <cell r="B17">
            <v>0</v>
          </cell>
          <cell r="C17" t="str">
            <v>A11</v>
          </cell>
          <cell r="D17" t="str">
            <v xml:space="preserve">- DN 150       </v>
          </cell>
          <cell r="E17" t="str">
            <v>n°</v>
          </cell>
          <cell r="F17">
            <v>3</v>
          </cell>
          <cell r="G17">
            <v>522000</v>
          </cell>
          <cell r="H17">
            <v>1566000</v>
          </cell>
        </row>
        <row r="18">
          <cell r="B18" t="str">
            <v/>
          </cell>
          <cell r="C18" t="str">
            <v/>
          </cell>
          <cell r="D18" t="str">
            <v/>
          </cell>
          <cell r="E18" t="str">
            <v/>
          </cell>
          <cell r="G18" t="str">
            <v/>
          </cell>
          <cell r="H18" t="str">
            <v/>
          </cell>
        </row>
        <row r="19">
          <cell r="A19">
            <v>510224</v>
          </cell>
          <cell r="B19" t="str">
            <v>510. A275</v>
          </cell>
          <cell r="C19">
            <v>0</v>
          </cell>
          <cell r="D19" t="str">
            <v>FILTRO A CESTELLO ESTRAIBILE IN GHISA PN16</v>
          </cell>
          <cell r="E19">
            <v>0</v>
          </cell>
          <cell r="G19">
            <v>0</v>
          </cell>
          <cell r="H19" t="str">
            <v/>
          </cell>
        </row>
        <row r="20">
          <cell r="A20">
            <v>510115</v>
          </cell>
          <cell r="B20">
            <v>0</v>
          </cell>
          <cell r="C20" t="str">
            <v>A9</v>
          </cell>
          <cell r="D20" t="str">
            <v xml:space="preserve">- DN 100       </v>
          </cell>
          <cell r="E20" t="str">
            <v>n°</v>
          </cell>
          <cell r="F20">
            <v>2</v>
          </cell>
          <cell r="G20">
            <v>200000</v>
          </cell>
          <cell r="H20">
            <v>400000</v>
          </cell>
        </row>
        <row r="21">
          <cell r="B21" t="str">
            <v/>
          </cell>
          <cell r="C21" t="str">
            <v/>
          </cell>
          <cell r="D21" t="str">
            <v/>
          </cell>
          <cell r="E21" t="str">
            <v/>
          </cell>
          <cell r="G21" t="str">
            <v/>
          </cell>
          <cell r="H21" t="str">
            <v/>
          </cell>
        </row>
        <row r="22">
          <cell r="A22">
            <v>510124</v>
          </cell>
          <cell r="B22" t="str">
            <v>510. A190</v>
          </cell>
          <cell r="C22">
            <v>0</v>
          </cell>
          <cell r="D22" t="str">
            <v>GIUNTO ANTIVIBRANTE IN GOMMA PN10</v>
          </cell>
          <cell r="E22">
            <v>0</v>
          </cell>
          <cell r="G22">
            <v>0</v>
          </cell>
          <cell r="H22" t="str">
            <v/>
          </cell>
        </row>
        <row r="23">
          <cell r="A23">
            <v>510115</v>
          </cell>
          <cell r="B23">
            <v>0</v>
          </cell>
          <cell r="C23" t="str">
            <v>A9</v>
          </cell>
          <cell r="D23" t="str">
            <v xml:space="preserve">- DN 100       </v>
          </cell>
          <cell r="E23" t="str">
            <v>n°</v>
          </cell>
          <cell r="F23">
            <v>4</v>
          </cell>
          <cell r="G23">
            <v>200000</v>
          </cell>
          <cell r="H23">
            <v>800000</v>
          </cell>
        </row>
        <row r="24">
          <cell r="B24" t="str">
            <v/>
          </cell>
          <cell r="C24" t="str">
            <v/>
          </cell>
          <cell r="D24" t="str">
            <v/>
          </cell>
          <cell r="E24" t="str">
            <v/>
          </cell>
          <cell r="G24" t="str">
            <v/>
          </cell>
          <cell r="H24" t="str">
            <v/>
          </cell>
        </row>
        <row r="25">
          <cell r="A25">
            <v>510230</v>
          </cell>
          <cell r="B25" t="str">
            <v>510. A295</v>
          </cell>
          <cell r="C25">
            <v>0</v>
          </cell>
          <cell r="D25" t="str">
            <v>VALVOLA DI RITEGNO A DISCO PN16</v>
          </cell>
          <cell r="E25">
            <v>0</v>
          </cell>
          <cell r="G25">
            <v>0</v>
          </cell>
          <cell r="H25" t="str">
            <v/>
          </cell>
        </row>
        <row r="26">
          <cell r="A26">
            <v>510115</v>
          </cell>
          <cell r="B26">
            <v>0</v>
          </cell>
          <cell r="C26" t="str">
            <v>A9</v>
          </cell>
          <cell r="D26" t="str">
            <v xml:space="preserve">- DN 100       </v>
          </cell>
          <cell r="E26" t="str">
            <v>n°</v>
          </cell>
          <cell r="F26">
            <v>2</v>
          </cell>
          <cell r="G26">
            <v>200000</v>
          </cell>
          <cell r="H26">
            <v>400000</v>
          </cell>
        </row>
        <row r="27">
          <cell r="B27" t="str">
            <v/>
          </cell>
          <cell r="C27" t="str">
            <v/>
          </cell>
          <cell r="D27" t="str">
            <v/>
          </cell>
          <cell r="E27" t="str">
            <v/>
          </cell>
          <cell r="G27" t="str">
            <v/>
          </cell>
          <cell r="H27" t="str">
            <v/>
          </cell>
        </row>
        <row r="28">
          <cell r="A28">
            <v>579503</v>
          </cell>
          <cell r="B28" t="str">
            <v>579. V102</v>
          </cell>
          <cell r="C28">
            <v>0</v>
          </cell>
          <cell r="D28" t="str">
            <v>VASO DI ESPANSIONE CHIUSO A MEMBRANA</v>
          </cell>
          <cell r="E28">
            <v>0</v>
          </cell>
          <cell r="G28">
            <v>0</v>
          </cell>
          <cell r="H28" t="str">
            <v/>
          </cell>
        </row>
        <row r="29">
          <cell r="A29">
            <v>579515</v>
          </cell>
          <cell r="B29">
            <v>0</v>
          </cell>
          <cell r="C29" t="str">
            <v>A11</v>
          </cell>
          <cell r="D29" t="str">
            <v>- Capacità  750 l</v>
          </cell>
          <cell r="E29" t="str">
            <v>n.</v>
          </cell>
          <cell r="F29">
            <v>1</v>
          </cell>
          <cell r="G29">
            <v>1615000</v>
          </cell>
          <cell r="H29">
            <v>1615000</v>
          </cell>
        </row>
        <row r="30">
          <cell r="B30" t="str">
            <v/>
          </cell>
          <cell r="C30" t="str">
            <v/>
          </cell>
          <cell r="D30" t="str">
            <v/>
          </cell>
          <cell r="E30" t="str">
            <v/>
          </cell>
          <cell r="G30" t="str">
            <v/>
          </cell>
          <cell r="H30" t="str">
            <v/>
          </cell>
        </row>
        <row r="31">
          <cell r="A31">
            <v>579170</v>
          </cell>
          <cell r="B31" t="str">
            <v>579. A335</v>
          </cell>
          <cell r="C31">
            <v>0</v>
          </cell>
          <cell r="D31" t="str">
            <v>PRODUTTORE INDIRETTO DI VAPORE AD ACQUA SURRISC</v>
          </cell>
          <cell r="E31">
            <v>0</v>
          </cell>
          <cell r="G31">
            <v>0</v>
          </cell>
          <cell r="H31" t="str">
            <v/>
          </cell>
        </row>
        <row r="32">
          <cell r="A32">
            <v>579193</v>
          </cell>
          <cell r="B32">
            <v>0</v>
          </cell>
          <cell r="C32" t="str">
            <v>A21</v>
          </cell>
          <cell r="D32" t="str">
            <v xml:space="preserve">- Potenzialità 3488 kW (3000000 kcal/h)       </v>
          </cell>
          <cell r="E32" t="str">
            <v>n.</v>
          </cell>
          <cell r="F32">
            <v>1</v>
          </cell>
          <cell r="G32">
            <v>98605000</v>
          </cell>
          <cell r="H32">
            <v>98605000</v>
          </cell>
        </row>
        <row r="33">
          <cell r="B33" t="str">
            <v/>
          </cell>
          <cell r="C33" t="str">
            <v/>
          </cell>
          <cell r="D33" t="str">
            <v/>
          </cell>
          <cell r="E33" t="str">
            <v/>
          </cell>
          <cell r="G33" t="str">
            <v/>
          </cell>
          <cell r="H33" t="str">
            <v/>
          </cell>
        </row>
        <row r="34">
          <cell r="A34" t="str">
            <v>nd</v>
          </cell>
          <cell r="B34" t="e">
            <v>#N/A</v>
          </cell>
          <cell r="C34" t="e">
            <v>#N/A</v>
          </cell>
          <cell r="D34" t="e">
            <v>#N/A</v>
          </cell>
          <cell r="E34" t="e">
            <v>#N/A</v>
          </cell>
          <cell r="F34">
            <v>1</v>
          </cell>
          <cell r="G34">
            <v>3000000</v>
          </cell>
          <cell r="H34">
            <v>3000000</v>
          </cell>
        </row>
        <row r="35">
          <cell r="B35" t="str">
            <v/>
          </cell>
          <cell r="C35" t="str">
            <v/>
          </cell>
          <cell r="D35" t="str">
            <v/>
          </cell>
          <cell r="E35" t="str">
            <v/>
          </cell>
          <cell r="G35" t="str">
            <v/>
          </cell>
          <cell r="H35" t="str">
            <v/>
          </cell>
        </row>
        <row r="36">
          <cell r="A36">
            <v>510242</v>
          </cell>
          <cell r="B36" t="str">
            <v>510. B429</v>
          </cell>
          <cell r="C36">
            <v>0</v>
          </cell>
          <cell r="D36" t="str">
            <v>VALVOLA A FLUSSO AVV.IN ACCIAIO PN40 CON SOFFIETTO</v>
          </cell>
          <cell r="E36">
            <v>0</v>
          </cell>
          <cell r="G36">
            <v>0</v>
          </cell>
          <cell r="H36" t="str">
            <v/>
          </cell>
        </row>
        <row r="37">
          <cell r="A37">
            <v>510111</v>
          </cell>
          <cell r="B37">
            <v>0</v>
          </cell>
          <cell r="C37" t="str">
            <v>A5</v>
          </cell>
          <cell r="D37" t="str">
            <v xml:space="preserve">- DN 40       </v>
          </cell>
          <cell r="E37" t="str">
            <v>n°</v>
          </cell>
          <cell r="F37">
            <v>3</v>
          </cell>
          <cell r="G37">
            <v>50000</v>
          </cell>
          <cell r="H37">
            <v>150000</v>
          </cell>
        </row>
        <row r="38">
          <cell r="A38">
            <v>510114</v>
          </cell>
          <cell r="B38">
            <v>0</v>
          </cell>
          <cell r="C38" t="str">
            <v>A8</v>
          </cell>
          <cell r="D38" t="str">
            <v xml:space="preserve">- DN 80       </v>
          </cell>
          <cell r="E38" t="str">
            <v>n°</v>
          </cell>
          <cell r="F38">
            <v>4</v>
          </cell>
          <cell r="G38">
            <v>100000</v>
          </cell>
          <cell r="H38">
            <v>400000</v>
          </cell>
        </row>
        <row r="39">
          <cell r="A39">
            <v>510115</v>
          </cell>
          <cell r="B39">
            <v>0</v>
          </cell>
          <cell r="C39" t="str">
            <v>A9</v>
          </cell>
          <cell r="D39" t="str">
            <v xml:space="preserve">- DN 100       </v>
          </cell>
          <cell r="E39" t="str">
            <v>n°</v>
          </cell>
          <cell r="F39">
            <v>3</v>
          </cell>
          <cell r="G39">
            <v>100000</v>
          </cell>
          <cell r="H39">
            <v>300000</v>
          </cell>
        </row>
        <row r="40">
          <cell r="A40">
            <v>510116</v>
          </cell>
          <cell r="B40">
            <v>0</v>
          </cell>
          <cell r="C40" t="str">
            <v>A10</v>
          </cell>
          <cell r="D40" t="str">
            <v xml:space="preserve">- DN 125       </v>
          </cell>
          <cell r="E40" t="str">
            <v>n°</v>
          </cell>
          <cell r="F40">
            <v>8</v>
          </cell>
          <cell r="G40">
            <v>250000</v>
          </cell>
          <cell r="H40">
            <v>2000000</v>
          </cell>
        </row>
        <row r="41">
          <cell r="B41" t="str">
            <v/>
          </cell>
          <cell r="C41" t="str">
            <v/>
          </cell>
          <cell r="D41" t="str">
            <v/>
          </cell>
          <cell r="E41" t="str">
            <v/>
          </cell>
          <cell r="G41" t="str">
            <v/>
          </cell>
          <cell r="H41" t="str">
            <v/>
          </cell>
        </row>
        <row r="42">
          <cell r="A42">
            <v>510191</v>
          </cell>
          <cell r="B42" t="str">
            <v>510. A226</v>
          </cell>
          <cell r="C42">
            <v>0</v>
          </cell>
          <cell r="D42" t="str">
            <v>VALVOLA A FLUSSO AVV. IN GHISA PN16 CON SOFFIETTO</v>
          </cell>
          <cell r="E42">
            <v>0</v>
          </cell>
          <cell r="G42">
            <v>0</v>
          </cell>
          <cell r="H42" t="str">
            <v/>
          </cell>
        </row>
        <row r="43">
          <cell r="A43">
            <v>510115</v>
          </cell>
          <cell r="B43">
            <v>0</v>
          </cell>
          <cell r="C43" t="str">
            <v>A9</v>
          </cell>
          <cell r="D43" t="str">
            <v xml:space="preserve">- DN 100       </v>
          </cell>
          <cell r="E43" t="str">
            <v>n°</v>
          </cell>
          <cell r="F43">
            <v>1</v>
          </cell>
          <cell r="G43">
            <v>672000</v>
          </cell>
          <cell r="H43">
            <v>672000</v>
          </cell>
        </row>
        <row r="44">
          <cell r="B44" t="str">
            <v/>
          </cell>
          <cell r="C44" t="str">
            <v/>
          </cell>
          <cell r="D44" t="str">
            <v/>
          </cell>
          <cell r="E44" t="str">
            <v/>
          </cell>
          <cell r="G44" t="str">
            <v/>
          </cell>
          <cell r="H44" t="str">
            <v/>
          </cell>
        </row>
        <row r="45">
          <cell r="A45">
            <v>510212</v>
          </cell>
          <cell r="B45" t="str">
            <v>510. A260</v>
          </cell>
          <cell r="C45">
            <v>0</v>
          </cell>
          <cell r="D45" t="str">
            <v>VALVOLA DI RITEGNO IN GHISA PN16 A FLUSSO AVVIATO</v>
          </cell>
          <cell r="E45">
            <v>0</v>
          </cell>
          <cell r="G45">
            <v>0</v>
          </cell>
          <cell r="H45" t="str">
            <v/>
          </cell>
        </row>
        <row r="46">
          <cell r="A46">
            <v>510131</v>
          </cell>
          <cell r="B46">
            <v>0</v>
          </cell>
          <cell r="C46" t="str">
            <v>A5</v>
          </cell>
          <cell r="D46" t="str">
            <v xml:space="preserve">- DN 40       </v>
          </cell>
          <cell r="E46" t="str">
            <v>n°</v>
          </cell>
          <cell r="F46">
            <v>1</v>
          </cell>
          <cell r="G46">
            <v>234000</v>
          </cell>
          <cell r="H46">
            <v>234000</v>
          </cell>
        </row>
        <row r="47">
          <cell r="B47" t="str">
            <v/>
          </cell>
          <cell r="C47" t="str">
            <v/>
          </cell>
          <cell r="D47" t="str">
            <v/>
          </cell>
          <cell r="E47" t="str">
            <v/>
          </cell>
          <cell r="G47" t="str">
            <v/>
          </cell>
          <cell r="H47" t="str">
            <v/>
          </cell>
        </row>
        <row r="48">
          <cell r="A48" t="str">
            <v>nd</v>
          </cell>
          <cell r="B48" t="e">
            <v>#N/A</v>
          </cell>
          <cell r="C48" t="e">
            <v>#N/A</v>
          </cell>
          <cell r="D48" t="e">
            <v>#N/A</v>
          </cell>
          <cell r="E48" t="e">
            <v>#N/A</v>
          </cell>
          <cell r="F48">
            <v>2</v>
          </cell>
          <cell r="G48">
            <v>250000</v>
          </cell>
          <cell r="H48">
            <v>500000</v>
          </cell>
        </row>
        <row r="49">
          <cell r="B49" t="str">
            <v/>
          </cell>
          <cell r="C49" t="str">
            <v/>
          </cell>
          <cell r="D49" t="str">
            <v/>
          </cell>
          <cell r="E49" t="str">
            <v/>
          </cell>
          <cell r="G49" t="str">
            <v/>
          </cell>
          <cell r="H49" t="str">
            <v/>
          </cell>
        </row>
        <row r="50">
          <cell r="A50" t="str">
            <v>nd</v>
          </cell>
          <cell r="B50" t="e">
            <v>#N/A</v>
          </cell>
          <cell r="C50" t="e">
            <v>#N/A</v>
          </cell>
          <cell r="D50" t="e">
            <v>#N/A</v>
          </cell>
          <cell r="E50" t="e">
            <v>#N/A</v>
          </cell>
          <cell r="F50">
            <v>4</v>
          </cell>
          <cell r="G50">
            <v>250000</v>
          </cell>
          <cell r="H50">
            <v>1000000</v>
          </cell>
        </row>
        <row r="51">
          <cell r="B51" t="str">
            <v/>
          </cell>
          <cell r="C51" t="str">
            <v/>
          </cell>
          <cell r="D51" t="str">
            <v/>
          </cell>
          <cell r="E51" t="str">
            <v/>
          </cell>
          <cell r="G51" t="str">
            <v/>
          </cell>
          <cell r="H51" t="str">
            <v/>
          </cell>
        </row>
        <row r="52">
          <cell r="A52">
            <v>510287</v>
          </cell>
          <cell r="B52" t="str">
            <v>510. T105</v>
          </cell>
          <cell r="C52">
            <v>0</v>
          </cell>
          <cell r="D52" t="str">
            <v>TUBAZIONI IN ACCIAIO NERO S.S.</v>
          </cell>
          <cell r="E52">
            <v>0</v>
          </cell>
          <cell r="G52">
            <v>0</v>
          </cell>
          <cell r="H52" t="str">
            <v/>
          </cell>
        </row>
        <row r="53">
          <cell r="A53">
            <v>510289</v>
          </cell>
          <cell r="B53">
            <v>0</v>
          </cell>
          <cell r="C53" t="str">
            <v>A0</v>
          </cell>
          <cell r="D53" t="str">
            <v>- Tubazioni in acciaio nero SS</v>
          </cell>
          <cell r="E53" t="str">
            <v>kg</v>
          </cell>
          <cell r="F53">
            <v>6000</v>
          </cell>
          <cell r="G53">
            <v>6000</v>
          </cell>
          <cell r="H53">
            <v>36000000</v>
          </cell>
        </row>
        <row r="54">
          <cell r="B54" t="str">
            <v/>
          </cell>
          <cell r="C54" t="str">
            <v/>
          </cell>
          <cell r="D54" t="str">
            <v/>
          </cell>
          <cell r="E54" t="str">
            <v/>
          </cell>
          <cell r="G54" t="str">
            <v/>
          </cell>
          <cell r="H54" t="str">
            <v/>
          </cell>
        </row>
        <row r="55">
          <cell r="A55">
            <v>510333</v>
          </cell>
          <cell r="B55" t="str">
            <v>510. X091</v>
          </cell>
          <cell r="C55">
            <v>0</v>
          </cell>
          <cell r="D55" t="str">
            <v>VERNICIATURA ANTIRUGGINE</v>
          </cell>
          <cell r="E55">
            <v>0</v>
          </cell>
          <cell r="G55">
            <v>0</v>
          </cell>
          <cell r="H55" t="str">
            <v/>
          </cell>
        </row>
        <row r="56">
          <cell r="A56">
            <v>510335</v>
          </cell>
          <cell r="B56">
            <v>0</v>
          </cell>
          <cell r="C56" t="str">
            <v>A0</v>
          </cell>
          <cell r="D56" t="str">
            <v>- Verniciatura antiruggine</v>
          </cell>
          <cell r="E56" t="str">
            <v>m2</v>
          </cell>
          <cell r="F56">
            <v>120</v>
          </cell>
          <cell r="G56">
            <v>14000</v>
          </cell>
          <cell r="H56">
            <v>1680000</v>
          </cell>
        </row>
        <row r="57">
          <cell r="B57" t="str">
            <v/>
          </cell>
          <cell r="C57" t="str">
            <v/>
          </cell>
          <cell r="D57" t="str">
            <v/>
          </cell>
          <cell r="E57" t="str">
            <v/>
          </cell>
          <cell r="G57" t="str">
            <v/>
          </cell>
          <cell r="H57" t="str">
            <v/>
          </cell>
        </row>
        <row r="58">
          <cell r="A58">
            <v>540008</v>
          </cell>
          <cell r="B58" t="str">
            <v>540 A102</v>
          </cell>
          <cell r="C58">
            <v>0</v>
          </cell>
          <cell r="D58" t="str">
            <v>ISOLAMENTO TUBI CALDI CON FINITURA IN ISOGENOPAK</v>
          </cell>
          <cell r="E58">
            <v>0</v>
          </cell>
          <cell r="G58">
            <v>0</v>
          </cell>
          <cell r="H58" t="str">
            <v/>
          </cell>
        </row>
        <row r="59">
          <cell r="A59">
            <v>540010</v>
          </cell>
          <cell r="B59">
            <v>0</v>
          </cell>
          <cell r="C59" t="str">
            <v>A0</v>
          </cell>
          <cell r="D59" t="str">
            <v xml:space="preserve">- Isolamento tubi caldi con finitura in Isogenopack       </v>
          </cell>
          <cell r="E59" t="str">
            <v>m2</v>
          </cell>
          <cell r="F59">
            <v>175</v>
          </cell>
          <cell r="G59">
            <v>39000</v>
          </cell>
          <cell r="H59">
            <v>6825000</v>
          </cell>
        </row>
        <row r="60">
          <cell r="B60" t="str">
            <v/>
          </cell>
          <cell r="C60" t="str">
            <v/>
          </cell>
          <cell r="D60" t="str">
            <v/>
          </cell>
          <cell r="E60" t="str">
            <v/>
          </cell>
          <cell r="G60" t="str">
            <v/>
          </cell>
          <cell r="H60" t="str">
            <v/>
          </cell>
        </row>
        <row r="61">
          <cell r="A61">
            <v>510287</v>
          </cell>
          <cell r="B61" t="str">
            <v>510. T105</v>
          </cell>
          <cell r="C61">
            <v>0</v>
          </cell>
          <cell r="D61" t="str">
            <v>TUBAZIONI IN ACCIAIO NERO S.S.</v>
          </cell>
          <cell r="E61">
            <v>0</v>
          </cell>
          <cell r="G61">
            <v>0</v>
          </cell>
          <cell r="H61" t="str">
            <v/>
          </cell>
        </row>
        <row r="62">
          <cell r="A62">
            <v>510289</v>
          </cell>
          <cell r="B62">
            <v>0</v>
          </cell>
          <cell r="C62" t="str">
            <v>A0</v>
          </cell>
          <cell r="D62" t="str">
            <v>- Tubazioni in acciaio nero SS</v>
          </cell>
          <cell r="E62" t="str">
            <v>kg</v>
          </cell>
          <cell r="F62">
            <v>970</v>
          </cell>
          <cell r="G62">
            <v>6000</v>
          </cell>
          <cell r="H62">
            <v>5820000</v>
          </cell>
        </row>
        <row r="63">
          <cell r="B63" t="str">
            <v/>
          </cell>
          <cell r="C63" t="str">
            <v/>
          </cell>
          <cell r="D63" t="str">
            <v/>
          </cell>
          <cell r="E63" t="str">
            <v/>
          </cell>
          <cell r="G63" t="str">
            <v/>
          </cell>
          <cell r="H63" t="str">
            <v/>
          </cell>
        </row>
        <row r="64">
          <cell r="A64">
            <v>510333</v>
          </cell>
          <cell r="B64" t="str">
            <v>510. X091</v>
          </cell>
          <cell r="C64">
            <v>0</v>
          </cell>
          <cell r="D64" t="str">
            <v>VERNICIATURA ANTIRUGGINE</v>
          </cell>
          <cell r="E64">
            <v>0</v>
          </cell>
          <cell r="G64">
            <v>0</v>
          </cell>
          <cell r="H64" t="str">
            <v/>
          </cell>
        </row>
        <row r="65">
          <cell r="A65">
            <v>510335</v>
          </cell>
          <cell r="B65">
            <v>0</v>
          </cell>
          <cell r="C65" t="str">
            <v>A0</v>
          </cell>
          <cell r="D65" t="str">
            <v>- Verniciatura antiruggine</v>
          </cell>
          <cell r="E65" t="str">
            <v>m2</v>
          </cell>
          <cell r="F65">
            <v>15</v>
          </cell>
          <cell r="G65">
            <v>14000</v>
          </cell>
          <cell r="H65">
            <v>210000</v>
          </cell>
        </row>
        <row r="66">
          <cell r="B66" t="str">
            <v/>
          </cell>
          <cell r="C66" t="str">
            <v/>
          </cell>
          <cell r="D66" t="str">
            <v/>
          </cell>
          <cell r="E66" t="str">
            <v/>
          </cell>
          <cell r="G66" t="str">
            <v/>
          </cell>
          <cell r="H66" t="str">
            <v/>
          </cell>
        </row>
        <row r="67">
          <cell r="A67">
            <v>540008</v>
          </cell>
          <cell r="B67" t="str">
            <v>540 A102</v>
          </cell>
          <cell r="C67">
            <v>0</v>
          </cell>
          <cell r="D67" t="str">
            <v>ISOLAMENTO TUBI CALDI CON FINITURA IN ISOGENOPAK</v>
          </cell>
          <cell r="E67">
            <v>0</v>
          </cell>
          <cell r="G67">
            <v>0</v>
          </cell>
          <cell r="H67" t="str">
            <v/>
          </cell>
        </row>
        <row r="68">
          <cell r="A68">
            <v>540010</v>
          </cell>
          <cell r="B68">
            <v>0</v>
          </cell>
          <cell r="C68" t="str">
            <v>A0</v>
          </cell>
          <cell r="D68" t="str">
            <v xml:space="preserve">- Isolamento tubi caldi con finitura in Isogenopack       </v>
          </cell>
          <cell r="E68" t="str">
            <v>m2</v>
          </cell>
          <cell r="F68">
            <v>25</v>
          </cell>
          <cell r="G68">
            <v>39000</v>
          </cell>
          <cell r="H68">
            <v>975000</v>
          </cell>
        </row>
        <row r="69">
          <cell r="B69" t="str">
            <v/>
          </cell>
          <cell r="C69" t="str">
            <v/>
          </cell>
          <cell r="D69" t="str">
            <v/>
          </cell>
          <cell r="E69" t="str">
            <v/>
          </cell>
          <cell r="H69" t="str">
            <v/>
          </cell>
        </row>
        <row r="70">
          <cell r="A70">
            <v>510287</v>
          </cell>
          <cell r="B70" t="str">
            <v>510. T105</v>
          </cell>
          <cell r="C70">
            <v>0</v>
          </cell>
          <cell r="D70" t="str">
            <v>TUBAZIONI IN ACCIAIO NERO S.S.</v>
          </cell>
          <cell r="E70">
            <v>0</v>
          </cell>
          <cell r="H70" t="str">
            <v/>
          </cell>
        </row>
        <row r="71">
          <cell r="A71">
            <v>510289</v>
          </cell>
          <cell r="B71">
            <v>0</v>
          </cell>
          <cell r="C71" t="str">
            <v>A0</v>
          </cell>
          <cell r="D71" t="str">
            <v>- Tubazioni in acciaio nero SS</v>
          </cell>
          <cell r="E71" t="str">
            <v>kg</v>
          </cell>
          <cell r="F71">
            <v>3000</v>
          </cell>
          <cell r="G71">
            <v>6000</v>
          </cell>
          <cell r="H71">
            <v>18000000</v>
          </cell>
        </row>
        <row r="72">
          <cell r="B72" t="str">
            <v/>
          </cell>
          <cell r="C72" t="str">
            <v/>
          </cell>
          <cell r="D72" t="str">
            <v/>
          </cell>
          <cell r="E72" t="str">
            <v/>
          </cell>
          <cell r="H72" t="str">
            <v/>
          </cell>
        </row>
        <row r="73">
          <cell r="A73">
            <v>510333</v>
          </cell>
          <cell r="B73" t="str">
            <v>510. X091</v>
          </cell>
          <cell r="C73">
            <v>0</v>
          </cell>
          <cell r="D73" t="str">
            <v>VERNICIATURA ANTIRUGGINE</v>
          </cell>
          <cell r="E73">
            <v>0</v>
          </cell>
          <cell r="H73" t="str">
            <v/>
          </cell>
        </row>
        <row r="74">
          <cell r="A74">
            <v>510335</v>
          </cell>
          <cell r="B74">
            <v>0</v>
          </cell>
          <cell r="C74" t="str">
            <v>A0</v>
          </cell>
          <cell r="D74" t="str">
            <v>- Verniciatura antiruggine</v>
          </cell>
          <cell r="E74" t="str">
            <v>m2</v>
          </cell>
          <cell r="F74">
            <v>65</v>
          </cell>
          <cell r="G74">
            <v>14000</v>
          </cell>
          <cell r="H74">
            <v>910000</v>
          </cell>
        </row>
        <row r="75">
          <cell r="B75" t="str">
            <v/>
          </cell>
          <cell r="C75" t="str">
            <v/>
          </cell>
          <cell r="D75" t="str">
            <v/>
          </cell>
          <cell r="E75" t="str">
            <v/>
          </cell>
          <cell r="H75" t="str">
            <v/>
          </cell>
        </row>
        <row r="76">
          <cell r="A76">
            <v>540008</v>
          </cell>
          <cell r="B76" t="str">
            <v>540 A102</v>
          </cell>
          <cell r="C76">
            <v>0</v>
          </cell>
          <cell r="D76" t="str">
            <v>ISOLAMENTO TUBI CALDI CON FINITURA IN ISOGENOPAK</v>
          </cell>
          <cell r="E76">
            <v>0</v>
          </cell>
          <cell r="H76" t="str">
            <v/>
          </cell>
        </row>
        <row r="77">
          <cell r="A77">
            <v>540010</v>
          </cell>
          <cell r="B77">
            <v>0</v>
          </cell>
          <cell r="C77" t="str">
            <v>A0</v>
          </cell>
          <cell r="D77" t="str">
            <v xml:space="preserve">- Isolamento tubi caldi con finitura in Isogenopack       </v>
          </cell>
          <cell r="E77" t="str">
            <v>m2</v>
          </cell>
          <cell r="F77">
            <v>90</v>
          </cell>
          <cell r="G77">
            <v>39000</v>
          </cell>
          <cell r="H77">
            <v>3510000</v>
          </cell>
        </row>
        <row r="78">
          <cell r="B78" t="str">
            <v/>
          </cell>
          <cell r="C78" t="str">
            <v/>
          </cell>
          <cell r="D78" t="str">
            <v/>
          </cell>
          <cell r="E78" t="str">
            <v/>
          </cell>
          <cell r="H78" t="str">
            <v/>
          </cell>
        </row>
        <row r="79">
          <cell r="A79">
            <v>510315</v>
          </cell>
          <cell r="B79" t="str">
            <v>510. X001</v>
          </cell>
          <cell r="C79">
            <v>0</v>
          </cell>
          <cell r="D79" t="str">
            <v>FORMAZIONE SCARICHI E SFOGHI ARIA</v>
          </cell>
          <cell r="E79">
            <v>0</v>
          </cell>
          <cell r="G79">
            <v>0</v>
          </cell>
          <cell r="H79" t="str">
            <v/>
          </cell>
        </row>
        <row r="80">
          <cell r="A80">
            <v>510317</v>
          </cell>
          <cell r="B80">
            <v>0</v>
          </cell>
          <cell r="C80" t="str">
            <v>A0</v>
          </cell>
          <cell r="D80" t="str">
            <v>- Scarichi e sfoghi aria</v>
          </cell>
          <cell r="E80" t="str">
            <v>n</v>
          </cell>
          <cell r="F80">
            <v>10</v>
          </cell>
          <cell r="G80">
            <v>300000</v>
          </cell>
          <cell r="H80">
            <v>3000000</v>
          </cell>
        </row>
        <row r="81">
          <cell r="B81" t="str">
            <v/>
          </cell>
          <cell r="C81" t="str">
            <v/>
          </cell>
          <cell r="D81" t="str">
            <v/>
          </cell>
          <cell r="E81" t="str">
            <v/>
          </cell>
          <cell r="G81" t="str">
            <v/>
          </cell>
          <cell r="H81" t="str">
            <v/>
          </cell>
        </row>
        <row r="82">
          <cell r="A82">
            <v>510351</v>
          </cell>
          <cell r="B82" t="str">
            <v>510. Z105</v>
          </cell>
          <cell r="C82">
            <v>0</v>
          </cell>
          <cell r="D82" t="str">
            <v>TERMOMETRO</v>
          </cell>
          <cell r="E82">
            <v>0</v>
          </cell>
          <cell r="G82">
            <v>0</v>
          </cell>
          <cell r="H82" t="str">
            <v/>
          </cell>
        </row>
        <row r="83">
          <cell r="A83">
            <v>510353</v>
          </cell>
          <cell r="B83">
            <v>0</v>
          </cell>
          <cell r="C83" t="str">
            <v>A0</v>
          </cell>
          <cell r="D83" t="str">
            <v xml:space="preserve">- Termometro in opera       </v>
          </cell>
          <cell r="E83" t="str">
            <v>n</v>
          </cell>
          <cell r="F83">
            <v>8</v>
          </cell>
          <cell r="G83">
            <v>58000</v>
          </cell>
          <cell r="H83">
            <v>464000</v>
          </cell>
        </row>
        <row r="84">
          <cell r="B84" t="str">
            <v/>
          </cell>
          <cell r="C84" t="str">
            <v/>
          </cell>
          <cell r="D84" t="str">
            <v/>
          </cell>
          <cell r="E84" t="str">
            <v/>
          </cell>
          <cell r="G84" t="str">
            <v/>
          </cell>
          <cell r="H84" t="str">
            <v/>
          </cell>
        </row>
        <row r="85">
          <cell r="A85">
            <v>510354</v>
          </cell>
          <cell r="B85" t="str">
            <v>510. Z110</v>
          </cell>
          <cell r="C85">
            <v>0</v>
          </cell>
          <cell r="D85" t="str">
            <v>MANOMETRO</v>
          </cell>
          <cell r="E85">
            <v>0</v>
          </cell>
          <cell r="G85">
            <v>0</v>
          </cell>
          <cell r="H85" t="str">
            <v/>
          </cell>
        </row>
        <row r="86">
          <cell r="A86">
            <v>510356</v>
          </cell>
          <cell r="B86">
            <v>0</v>
          </cell>
          <cell r="C86" t="str">
            <v>A0</v>
          </cell>
          <cell r="D86" t="str">
            <v xml:space="preserve">- Manometro in opera .      </v>
          </cell>
          <cell r="E86" t="str">
            <v>n</v>
          </cell>
          <cell r="F86">
            <v>5</v>
          </cell>
          <cell r="G86">
            <v>92000</v>
          </cell>
          <cell r="H86">
            <v>460000</v>
          </cell>
        </row>
        <row r="87">
          <cell r="B87" t="str">
            <v/>
          </cell>
          <cell r="C87" t="str">
            <v/>
          </cell>
          <cell r="D87" t="str">
            <v/>
          </cell>
          <cell r="E87" t="str">
            <v/>
          </cell>
          <cell r="G87" t="str">
            <v/>
          </cell>
          <cell r="H87" t="str">
            <v/>
          </cell>
        </row>
        <row r="88">
          <cell r="A88">
            <v>510294</v>
          </cell>
          <cell r="B88" t="str">
            <v>510. T205</v>
          </cell>
          <cell r="C88">
            <v>0</v>
          </cell>
          <cell r="D88" t="str">
            <v>TUBAZIONI IN ACCIAIO ZINCATO</v>
          </cell>
          <cell r="E88">
            <v>0</v>
          </cell>
          <cell r="G88">
            <v>0</v>
          </cell>
          <cell r="H88" t="str">
            <v/>
          </cell>
        </row>
        <row r="89">
          <cell r="A89">
            <v>510296</v>
          </cell>
          <cell r="B89">
            <v>0</v>
          </cell>
          <cell r="C89" t="str">
            <v>A0</v>
          </cell>
          <cell r="D89" t="str">
            <v xml:space="preserve">- Tubazioni in acciaio zincato      </v>
          </cell>
          <cell r="E89" t="str">
            <v>kg</v>
          </cell>
          <cell r="F89">
            <v>350</v>
          </cell>
          <cell r="G89">
            <v>6500</v>
          </cell>
          <cell r="H89">
            <v>2275000</v>
          </cell>
        </row>
        <row r="90">
          <cell r="B90" t="str">
            <v/>
          </cell>
          <cell r="C90" t="str">
            <v/>
          </cell>
          <cell r="D90" t="str">
            <v/>
          </cell>
          <cell r="E90" t="str">
            <v/>
          </cell>
          <cell r="G90" t="str">
            <v/>
          </cell>
          <cell r="H90" t="str">
            <v/>
          </cell>
        </row>
        <row r="91">
          <cell r="A91">
            <v>540099</v>
          </cell>
          <cell r="B91" t="str">
            <v>540 A131</v>
          </cell>
          <cell r="C91">
            <v>0</v>
          </cell>
          <cell r="D91" t="str">
            <v>ISOLAMENTO TUBAZIONI CON GUAINE FLESSIBILI</v>
          </cell>
          <cell r="E91">
            <v>0</v>
          </cell>
          <cell r="G91">
            <v>0</v>
          </cell>
          <cell r="H91" t="str">
            <v/>
          </cell>
        </row>
        <row r="92">
          <cell r="A92">
            <v>540101</v>
          </cell>
          <cell r="B92">
            <v>0</v>
          </cell>
          <cell r="C92" t="str">
            <v>A0</v>
          </cell>
          <cell r="D92" t="str">
            <v xml:space="preserve">- Isolamento tubazioni con guaine flessibili       </v>
          </cell>
          <cell r="E92" t="str">
            <v>m2</v>
          </cell>
          <cell r="F92">
            <v>30</v>
          </cell>
          <cell r="G92">
            <v>48000</v>
          </cell>
          <cell r="H92">
            <v>1440000</v>
          </cell>
        </row>
        <row r="93">
          <cell r="B93" t="str">
            <v/>
          </cell>
          <cell r="C93" t="str">
            <v/>
          </cell>
          <cell r="D93" t="str">
            <v/>
          </cell>
          <cell r="E93" t="str">
            <v/>
          </cell>
          <cell r="G93" t="str">
            <v/>
          </cell>
          <cell r="H93" t="str">
            <v/>
          </cell>
        </row>
        <row r="94">
          <cell r="A94">
            <v>579098</v>
          </cell>
          <cell r="B94" t="str">
            <v>579. A315</v>
          </cell>
          <cell r="C94">
            <v>0</v>
          </cell>
          <cell r="D94" t="str">
            <v>SCAMBIATORE DI CALORE ACQUA SURRISC/ACQUA CALDA</v>
          </cell>
          <cell r="E94">
            <v>0</v>
          </cell>
          <cell r="G94">
            <v>0</v>
          </cell>
          <cell r="H94" t="str">
            <v/>
          </cell>
        </row>
        <row r="95">
          <cell r="A95">
            <v>579115</v>
          </cell>
          <cell r="B95">
            <v>0</v>
          </cell>
          <cell r="C95" t="str">
            <v>A15</v>
          </cell>
          <cell r="D95" t="str">
            <v xml:space="preserve">- Potenzialità 1744 kW (1500000 kcal/h)       </v>
          </cell>
          <cell r="E95" t="str">
            <v>n.</v>
          </cell>
          <cell r="F95">
            <v>1</v>
          </cell>
          <cell r="G95">
            <v>1500000</v>
          </cell>
          <cell r="H95">
            <v>1500000</v>
          </cell>
        </row>
        <row r="96">
          <cell r="B96" t="str">
            <v/>
          </cell>
          <cell r="C96" t="str">
            <v/>
          </cell>
          <cell r="D96" t="str">
            <v/>
          </cell>
          <cell r="E96" t="str">
            <v/>
          </cell>
          <cell r="G96" t="str">
            <v/>
          </cell>
          <cell r="H96" t="str">
            <v/>
          </cell>
        </row>
        <row r="97">
          <cell r="A97" t="str">
            <v>nd</v>
          </cell>
          <cell r="B97" t="e">
            <v>#N/A</v>
          </cell>
          <cell r="C97" t="e">
            <v>#N/A</v>
          </cell>
          <cell r="D97" t="e">
            <v>#N/A</v>
          </cell>
          <cell r="E97" t="e">
            <v>#N/A</v>
          </cell>
          <cell r="F97">
            <v>1</v>
          </cell>
          <cell r="G97">
            <v>2000000</v>
          </cell>
          <cell r="H97">
            <v>2000000</v>
          </cell>
        </row>
        <row r="98">
          <cell r="B98" t="str">
            <v/>
          </cell>
          <cell r="C98" t="str">
            <v/>
          </cell>
          <cell r="D98" t="str">
            <v/>
          </cell>
          <cell r="E98" t="str">
            <v/>
          </cell>
          <cell r="G98" t="str">
            <v/>
          </cell>
          <cell r="H98" t="str">
            <v/>
          </cell>
        </row>
        <row r="99">
          <cell r="A99">
            <v>579398</v>
          </cell>
          <cell r="B99" t="str">
            <v>579.P110</v>
          </cell>
          <cell r="C99">
            <v>0</v>
          </cell>
          <cell r="D99" t="str">
            <v>POMPE CENTRIFUGHE AD ASSE ORIZZONTALE A 1450 g/1'</v>
          </cell>
          <cell r="E99">
            <v>0</v>
          </cell>
          <cell r="G99">
            <v>0</v>
          </cell>
          <cell r="H99" t="str">
            <v/>
          </cell>
        </row>
        <row r="100">
          <cell r="A100">
            <v>579415</v>
          </cell>
          <cell r="B100">
            <v>0</v>
          </cell>
          <cell r="C100" t="str">
            <v>A16</v>
          </cell>
          <cell r="D100" t="str">
            <v xml:space="preserve">- motore da 45 kW; grandezza 150-400      </v>
          </cell>
          <cell r="E100" t="str">
            <v>n.</v>
          </cell>
          <cell r="F100">
            <v>2</v>
          </cell>
          <cell r="G100">
            <v>1500000</v>
          </cell>
          <cell r="H100">
            <v>3000000</v>
          </cell>
        </row>
        <row r="101">
          <cell r="B101" t="str">
            <v/>
          </cell>
          <cell r="C101" t="str">
            <v/>
          </cell>
          <cell r="D101" t="str">
            <v/>
          </cell>
          <cell r="E101" t="str">
            <v/>
          </cell>
          <cell r="G101" t="str">
            <v/>
          </cell>
          <cell r="H101" t="str">
            <v/>
          </cell>
        </row>
        <row r="102">
          <cell r="A102">
            <v>579481</v>
          </cell>
          <cell r="B102" t="str">
            <v>579. V101</v>
          </cell>
          <cell r="C102">
            <v>0</v>
          </cell>
          <cell r="D102" t="str">
            <v>VASO DI ESPANSIONE AUTOPRESSURIZZATO</v>
          </cell>
          <cell r="E102">
            <v>0</v>
          </cell>
          <cell r="G102">
            <v>0</v>
          </cell>
          <cell r="H102" t="str">
            <v/>
          </cell>
        </row>
        <row r="103">
          <cell r="A103">
            <v>579497</v>
          </cell>
          <cell r="B103">
            <v>0</v>
          </cell>
          <cell r="C103" t="str">
            <v>A15</v>
          </cell>
          <cell r="D103" t="str">
            <v xml:space="preserve">- Capacità 1000 l      </v>
          </cell>
          <cell r="E103" t="str">
            <v>n.</v>
          </cell>
          <cell r="F103">
            <v>1</v>
          </cell>
          <cell r="G103">
            <v>800000</v>
          </cell>
          <cell r="H103">
            <v>800000</v>
          </cell>
        </row>
        <row r="104">
          <cell r="B104" t="str">
            <v/>
          </cell>
          <cell r="C104" t="str">
            <v/>
          </cell>
          <cell r="D104" t="str">
            <v/>
          </cell>
          <cell r="E104" t="str">
            <v/>
          </cell>
          <cell r="G104" t="str">
            <v/>
          </cell>
          <cell r="H104" t="str">
            <v/>
          </cell>
        </row>
        <row r="105">
          <cell r="A105">
            <v>579481</v>
          </cell>
          <cell r="B105" t="str">
            <v>579. V101</v>
          </cell>
          <cell r="C105">
            <v>0</v>
          </cell>
          <cell r="D105" t="str">
            <v>VASO DI ESPANSIONE AUTOPRESSURIZZATO</v>
          </cell>
          <cell r="E105">
            <v>0</v>
          </cell>
          <cell r="G105">
            <v>0</v>
          </cell>
          <cell r="H105" t="str">
            <v/>
          </cell>
        </row>
        <row r="106">
          <cell r="A106">
            <v>579497</v>
          </cell>
          <cell r="B106">
            <v>0</v>
          </cell>
          <cell r="C106" t="str">
            <v>A15</v>
          </cell>
          <cell r="D106" t="str">
            <v xml:space="preserve">- Capacità 1000 l      </v>
          </cell>
          <cell r="E106" t="str">
            <v>n.</v>
          </cell>
          <cell r="F106">
            <v>1</v>
          </cell>
          <cell r="G106">
            <v>600000</v>
          </cell>
          <cell r="H106">
            <v>600000</v>
          </cell>
        </row>
        <row r="107">
          <cell r="B107" t="str">
            <v/>
          </cell>
          <cell r="C107" t="str">
            <v/>
          </cell>
          <cell r="D107" t="str">
            <v/>
          </cell>
          <cell r="E107" t="str">
            <v/>
          </cell>
          <cell r="G107" t="str">
            <v/>
          </cell>
          <cell r="H107" t="str">
            <v/>
          </cell>
        </row>
        <row r="108">
          <cell r="A108" t="str">
            <v>nd</v>
          </cell>
          <cell r="B108" t="e">
            <v>#N/A</v>
          </cell>
          <cell r="C108" t="e">
            <v>#N/A</v>
          </cell>
          <cell r="D108" t="e">
            <v>#N/A</v>
          </cell>
          <cell r="E108" t="e">
            <v>#N/A</v>
          </cell>
          <cell r="F108">
            <v>1</v>
          </cell>
          <cell r="G108">
            <v>15000000</v>
          </cell>
          <cell r="H108">
            <v>15000000</v>
          </cell>
        </row>
        <row r="109">
          <cell r="B109" t="str">
            <v/>
          </cell>
          <cell r="C109" t="str">
            <v/>
          </cell>
          <cell r="D109" t="str">
            <v/>
          </cell>
          <cell r="E109" t="str">
            <v/>
          </cell>
          <cell r="G109" t="str">
            <v/>
          </cell>
          <cell r="H109" t="str">
            <v/>
          </cell>
        </row>
        <row r="110">
          <cell r="A110" t="str">
            <v>nd</v>
          </cell>
          <cell r="B110" t="e">
            <v>#N/A</v>
          </cell>
          <cell r="C110" t="e">
            <v>#N/A</v>
          </cell>
          <cell r="D110" t="e">
            <v>#N/A</v>
          </cell>
          <cell r="E110" t="e">
            <v>#N/A</v>
          </cell>
          <cell r="F110">
            <v>1</v>
          </cell>
          <cell r="G110">
            <v>4750000</v>
          </cell>
          <cell r="H110">
            <v>4750000</v>
          </cell>
        </row>
        <row r="111">
          <cell r="B111" t="str">
            <v/>
          </cell>
          <cell r="C111" t="str">
            <v/>
          </cell>
          <cell r="D111" t="str">
            <v/>
          </cell>
          <cell r="E111" t="str">
            <v/>
          </cell>
          <cell r="G111" t="str">
            <v/>
          </cell>
          <cell r="H111" t="str">
            <v/>
          </cell>
        </row>
        <row r="112">
          <cell r="B112" t="str">
            <v/>
          </cell>
          <cell r="C112" t="str">
            <v/>
          </cell>
          <cell r="D112" t="str">
            <v/>
          </cell>
          <cell r="E112" t="str">
            <v/>
          </cell>
          <cell r="G112" t="str">
            <v/>
          </cell>
          <cell r="H112">
            <v>272241000</v>
          </cell>
        </row>
        <row r="113">
          <cell r="B113" t="str">
            <v/>
          </cell>
          <cell r="C113" t="str">
            <v/>
          </cell>
          <cell r="D113" t="str">
            <v/>
          </cell>
          <cell r="E113" t="str">
            <v/>
          </cell>
          <cell r="G113" t="str">
            <v/>
          </cell>
          <cell r="H113" t="str">
            <v/>
          </cell>
        </row>
        <row r="114">
          <cell r="B114" t="str">
            <v/>
          </cell>
          <cell r="C114" t="str">
            <v/>
          </cell>
          <cell r="D114" t="str">
            <v/>
          </cell>
          <cell r="E114" t="str">
            <v/>
          </cell>
          <cell r="G114" t="str">
            <v/>
          </cell>
          <cell r="H114" t="str">
            <v/>
          </cell>
        </row>
        <row r="115">
          <cell r="B115" t="str">
            <v/>
          </cell>
          <cell r="C115" t="str">
            <v/>
          </cell>
          <cell r="D115" t="str">
            <v/>
          </cell>
          <cell r="E115" t="str">
            <v/>
          </cell>
          <cell r="G115" t="str">
            <v/>
          </cell>
          <cell r="H115" t="str">
            <v/>
          </cell>
        </row>
        <row r="116">
          <cell r="B116" t="str">
            <v/>
          </cell>
          <cell r="C116" t="str">
            <v/>
          </cell>
          <cell r="D116" t="str">
            <v/>
          </cell>
          <cell r="E116" t="str">
            <v/>
          </cell>
          <cell r="G116" t="str">
            <v/>
          </cell>
          <cell r="H116" t="str">
            <v/>
          </cell>
        </row>
        <row r="117">
          <cell r="B117" t="str">
            <v/>
          </cell>
          <cell r="C117" t="str">
            <v/>
          </cell>
          <cell r="D117" t="str">
            <v/>
          </cell>
          <cell r="E117" t="str">
            <v/>
          </cell>
          <cell r="G117" t="str">
            <v/>
          </cell>
          <cell r="H117" t="str">
            <v/>
          </cell>
        </row>
        <row r="118">
          <cell r="B118" t="str">
            <v/>
          </cell>
          <cell r="C118" t="str">
            <v/>
          </cell>
          <cell r="D118" t="str">
            <v/>
          </cell>
          <cell r="E118" t="str">
            <v/>
          </cell>
          <cell r="G118" t="str">
            <v/>
          </cell>
          <cell r="H118" t="str">
            <v/>
          </cell>
        </row>
        <row r="119">
          <cell r="B119" t="str">
            <v/>
          </cell>
          <cell r="C119" t="str">
            <v/>
          </cell>
          <cell r="D119" t="str">
            <v/>
          </cell>
          <cell r="E119" t="str">
            <v/>
          </cell>
          <cell r="G119" t="str">
            <v/>
          </cell>
          <cell r="H119" t="str">
            <v/>
          </cell>
        </row>
        <row r="120">
          <cell r="B120" t="str">
            <v/>
          </cell>
          <cell r="C120" t="str">
            <v/>
          </cell>
          <cell r="D120" t="str">
            <v/>
          </cell>
          <cell r="E120" t="str">
            <v/>
          </cell>
          <cell r="G120" t="str">
            <v/>
          </cell>
          <cell r="H120" t="str">
            <v/>
          </cell>
        </row>
        <row r="121">
          <cell r="B121" t="str">
            <v/>
          </cell>
          <cell r="C121" t="str">
            <v/>
          </cell>
          <cell r="D121" t="str">
            <v/>
          </cell>
          <cell r="E121" t="str">
            <v/>
          </cell>
          <cell r="G121" t="str">
            <v/>
          </cell>
          <cell r="H121" t="str">
            <v/>
          </cell>
        </row>
        <row r="122">
          <cell r="B122" t="str">
            <v/>
          </cell>
          <cell r="C122" t="str">
            <v/>
          </cell>
          <cell r="D122" t="str">
            <v/>
          </cell>
          <cell r="E122" t="str">
            <v/>
          </cell>
          <cell r="G122" t="str">
            <v/>
          </cell>
          <cell r="H122" t="str">
            <v/>
          </cell>
        </row>
        <row r="123">
          <cell r="B123" t="str">
            <v/>
          </cell>
          <cell r="C123" t="str">
            <v/>
          </cell>
          <cell r="D123" t="str">
            <v/>
          </cell>
          <cell r="E123" t="str">
            <v/>
          </cell>
          <cell r="G123" t="str">
            <v/>
          </cell>
          <cell r="H123" t="str">
            <v/>
          </cell>
        </row>
        <row r="124">
          <cell r="B124" t="str">
            <v/>
          </cell>
          <cell r="C124" t="str">
            <v/>
          </cell>
          <cell r="D124" t="str">
            <v/>
          </cell>
          <cell r="E124" t="str">
            <v/>
          </cell>
          <cell r="G124" t="str">
            <v/>
          </cell>
          <cell r="H124" t="str">
            <v/>
          </cell>
        </row>
        <row r="125">
          <cell r="B125" t="str">
            <v/>
          </cell>
          <cell r="C125" t="str">
            <v/>
          </cell>
          <cell r="D125" t="str">
            <v/>
          </cell>
          <cell r="E125" t="str">
            <v/>
          </cell>
          <cell r="G125" t="str">
            <v/>
          </cell>
          <cell r="H125" t="str">
            <v/>
          </cell>
        </row>
        <row r="126">
          <cell r="B126" t="str">
            <v/>
          </cell>
          <cell r="C126" t="str">
            <v/>
          </cell>
          <cell r="D126" t="str">
            <v/>
          </cell>
          <cell r="E126" t="str">
            <v/>
          </cell>
          <cell r="G126" t="str">
            <v/>
          </cell>
          <cell r="H126" t="str">
            <v/>
          </cell>
        </row>
        <row r="127">
          <cell r="B127" t="str">
            <v/>
          </cell>
          <cell r="C127" t="str">
            <v/>
          </cell>
          <cell r="D127" t="str">
            <v/>
          </cell>
          <cell r="E127" t="str">
            <v/>
          </cell>
          <cell r="G127" t="str">
            <v/>
          </cell>
          <cell r="H127" t="str">
            <v/>
          </cell>
        </row>
        <row r="128">
          <cell r="B128" t="str">
            <v/>
          </cell>
          <cell r="C128" t="str">
            <v/>
          </cell>
          <cell r="D128" t="str">
            <v/>
          </cell>
          <cell r="E128" t="str">
            <v/>
          </cell>
          <cell r="G128" t="str">
            <v/>
          </cell>
          <cell r="H128" t="str">
            <v/>
          </cell>
        </row>
        <row r="129">
          <cell r="B129" t="str">
            <v/>
          </cell>
          <cell r="C129" t="str">
            <v/>
          </cell>
          <cell r="D129" t="str">
            <v/>
          </cell>
          <cell r="E129" t="str">
            <v/>
          </cell>
          <cell r="G129" t="str">
            <v/>
          </cell>
          <cell r="H129" t="str">
            <v/>
          </cell>
        </row>
        <row r="130">
          <cell r="B130" t="str">
            <v/>
          </cell>
          <cell r="C130" t="str">
            <v/>
          </cell>
          <cell r="D130" t="str">
            <v/>
          </cell>
          <cell r="E130" t="str">
            <v/>
          </cell>
          <cell r="G130" t="str">
            <v/>
          </cell>
          <cell r="H130" t="str">
            <v/>
          </cell>
        </row>
        <row r="131">
          <cell r="B131" t="str">
            <v/>
          </cell>
          <cell r="C131" t="str">
            <v/>
          </cell>
          <cell r="D131" t="str">
            <v/>
          </cell>
          <cell r="E131" t="str">
            <v/>
          </cell>
          <cell r="G131" t="str">
            <v/>
          </cell>
          <cell r="H131" t="str">
            <v/>
          </cell>
        </row>
        <row r="132">
          <cell r="B132" t="str">
            <v/>
          </cell>
          <cell r="C132" t="str">
            <v/>
          </cell>
          <cell r="D132" t="str">
            <v/>
          </cell>
          <cell r="E132" t="str">
            <v/>
          </cell>
          <cell r="G132" t="str">
            <v/>
          </cell>
          <cell r="H132" t="str">
            <v/>
          </cell>
        </row>
        <row r="133">
          <cell r="B133" t="str">
            <v/>
          </cell>
          <cell r="C133" t="str">
            <v/>
          </cell>
          <cell r="D133" t="str">
            <v/>
          </cell>
          <cell r="E133" t="str">
            <v/>
          </cell>
          <cell r="G133" t="str">
            <v/>
          </cell>
          <cell r="H133" t="str">
            <v/>
          </cell>
        </row>
        <row r="134">
          <cell r="B134" t="str">
            <v/>
          </cell>
          <cell r="C134" t="str">
            <v/>
          </cell>
          <cell r="D134" t="str">
            <v/>
          </cell>
          <cell r="E134" t="str">
            <v/>
          </cell>
          <cell r="G134" t="str">
            <v/>
          </cell>
          <cell r="H134" t="str">
            <v/>
          </cell>
        </row>
        <row r="135">
          <cell r="B135" t="str">
            <v/>
          </cell>
          <cell r="C135" t="str">
            <v/>
          </cell>
          <cell r="D135" t="str">
            <v/>
          </cell>
          <cell r="E135" t="str">
            <v/>
          </cell>
          <cell r="G135" t="str">
            <v/>
          </cell>
          <cell r="H135" t="str">
            <v/>
          </cell>
        </row>
        <row r="136">
          <cell r="B136" t="str">
            <v/>
          </cell>
          <cell r="C136" t="str">
            <v/>
          </cell>
          <cell r="D136" t="str">
            <v/>
          </cell>
          <cell r="E136" t="str">
            <v/>
          </cell>
          <cell r="G136" t="str">
            <v/>
          </cell>
          <cell r="H136" t="str">
            <v/>
          </cell>
        </row>
        <row r="137">
          <cell r="B137" t="str">
            <v/>
          </cell>
          <cell r="C137" t="str">
            <v/>
          </cell>
          <cell r="D137" t="str">
            <v/>
          </cell>
          <cell r="E137" t="str">
            <v/>
          </cell>
          <cell r="G137" t="str">
            <v/>
          </cell>
          <cell r="H137" t="str">
            <v/>
          </cell>
        </row>
        <row r="138">
          <cell r="B138" t="str">
            <v/>
          </cell>
          <cell r="C138" t="str">
            <v/>
          </cell>
          <cell r="D138" t="str">
            <v/>
          </cell>
          <cell r="E138" t="str">
            <v/>
          </cell>
          <cell r="G138" t="str">
            <v/>
          </cell>
          <cell r="H138" t="str">
            <v/>
          </cell>
        </row>
        <row r="139">
          <cell r="B139" t="str">
            <v/>
          </cell>
          <cell r="C139" t="str">
            <v/>
          </cell>
          <cell r="D139" t="str">
            <v/>
          </cell>
          <cell r="E139" t="str">
            <v/>
          </cell>
          <cell r="G139" t="str">
            <v/>
          </cell>
          <cell r="H139" t="str">
            <v/>
          </cell>
        </row>
        <row r="140">
          <cell r="B140" t="str">
            <v/>
          </cell>
          <cell r="C140" t="str">
            <v/>
          </cell>
          <cell r="D140" t="str">
            <v/>
          </cell>
          <cell r="E140" t="str">
            <v/>
          </cell>
          <cell r="G140" t="str">
            <v/>
          </cell>
          <cell r="H140" t="str">
            <v/>
          </cell>
        </row>
        <row r="141">
          <cell r="B141" t="str">
            <v/>
          </cell>
          <cell r="C141" t="str">
            <v/>
          </cell>
          <cell r="D141" t="str">
            <v/>
          </cell>
          <cell r="E141" t="str">
            <v/>
          </cell>
          <cell r="G141" t="str">
            <v/>
          </cell>
          <cell r="H141" t="str">
            <v/>
          </cell>
        </row>
        <row r="142">
          <cell r="B142" t="str">
            <v/>
          </cell>
          <cell r="C142" t="str">
            <v/>
          </cell>
          <cell r="D142" t="str">
            <v/>
          </cell>
          <cell r="E142" t="str">
            <v/>
          </cell>
          <cell r="G142" t="str">
            <v/>
          </cell>
          <cell r="H142" t="str">
            <v/>
          </cell>
        </row>
        <row r="143">
          <cell r="B143" t="str">
            <v/>
          </cell>
          <cell r="C143" t="str">
            <v/>
          </cell>
          <cell r="D143" t="str">
            <v/>
          </cell>
          <cell r="E143" t="str">
            <v/>
          </cell>
          <cell r="G143" t="str">
            <v/>
          </cell>
          <cell r="H143" t="str">
            <v/>
          </cell>
        </row>
        <row r="144">
          <cell r="B144" t="str">
            <v/>
          </cell>
          <cell r="C144" t="str">
            <v/>
          </cell>
          <cell r="D144" t="str">
            <v/>
          </cell>
          <cell r="E144" t="str">
            <v/>
          </cell>
          <cell r="G144" t="str">
            <v/>
          </cell>
          <cell r="H144" t="str">
            <v/>
          </cell>
        </row>
        <row r="145">
          <cell r="B145" t="str">
            <v/>
          </cell>
          <cell r="C145" t="str">
            <v/>
          </cell>
          <cell r="D145" t="str">
            <v/>
          </cell>
          <cell r="E145" t="str">
            <v/>
          </cell>
          <cell r="G145" t="str">
            <v/>
          </cell>
          <cell r="H145" t="str">
            <v/>
          </cell>
        </row>
        <row r="146">
          <cell r="B146" t="str">
            <v/>
          </cell>
          <cell r="C146" t="str">
            <v/>
          </cell>
          <cell r="D146" t="str">
            <v/>
          </cell>
          <cell r="E146" t="str">
            <v/>
          </cell>
          <cell r="G146" t="str">
            <v/>
          </cell>
          <cell r="H146" t="str">
            <v/>
          </cell>
        </row>
        <row r="147">
          <cell r="B147" t="str">
            <v/>
          </cell>
          <cell r="C147" t="str">
            <v/>
          </cell>
          <cell r="D147" t="str">
            <v/>
          </cell>
          <cell r="E147" t="str">
            <v/>
          </cell>
          <cell r="G147" t="str">
            <v/>
          </cell>
          <cell r="H147" t="str">
            <v/>
          </cell>
        </row>
        <row r="148">
          <cell r="B148" t="str">
            <v/>
          </cell>
          <cell r="C148" t="str">
            <v/>
          </cell>
          <cell r="D148" t="str">
            <v/>
          </cell>
          <cell r="E148" t="str">
            <v/>
          </cell>
          <cell r="G148" t="str">
            <v/>
          </cell>
          <cell r="H148" t="str">
            <v/>
          </cell>
        </row>
        <row r="149">
          <cell r="B149" t="str">
            <v/>
          </cell>
          <cell r="C149" t="str">
            <v/>
          </cell>
          <cell r="D149" t="str">
            <v/>
          </cell>
          <cell r="E149" t="str">
            <v/>
          </cell>
          <cell r="G149" t="str">
            <v/>
          </cell>
          <cell r="H149" t="str">
            <v/>
          </cell>
        </row>
        <row r="150">
          <cell r="B150" t="str">
            <v/>
          </cell>
          <cell r="C150" t="str">
            <v/>
          </cell>
          <cell r="D150" t="str">
            <v/>
          </cell>
          <cell r="E150" t="str">
            <v/>
          </cell>
          <cell r="G150" t="str">
            <v/>
          </cell>
          <cell r="H150" t="str">
            <v/>
          </cell>
        </row>
        <row r="151">
          <cell r="B151" t="str">
            <v/>
          </cell>
          <cell r="C151" t="str">
            <v/>
          </cell>
          <cell r="D151" t="str">
            <v/>
          </cell>
          <cell r="E151" t="str">
            <v/>
          </cell>
          <cell r="G151" t="str">
            <v/>
          </cell>
          <cell r="H151" t="str">
            <v/>
          </cell>
        </row>
        <row r="152">
          <cell r="B152" t="str">
            <v/>
          </cell>
          <cell r="C152" t="str">
            <v/>
          </cell>
          <cell r="D152" t="str">
            <v/>
          </cell>
          <cell r="E152" t="str">
            <v/>
          </cell>
          <cell r="G152" t="str">
            <v/>
          </cell>
          <cell r="H152" t="str">
            <v/>
          </cell>
        </row>
        <row r="153">
          <cell r="B153" t="str">
            <v/>
          </cell>
          <cell r="C153" t="str">
            <v/>
          </cell>
          <cell r="D153" t="str">
            <v/>
          </cell>
          <cell r="E153" t="str">
            <v/>
          </cell>
          <cell r="G153" t="str">
            <v/>
          </cell>
          <cell r="H153" t="str">
            <v/>
          </cell>
        </row>
        <row r="154">
          <cell r="B154" t="str">
            <v/>
          </cell>
          <cell r="C154" t="str">
            <v/>
          </cell>
          <cell r="D154" t="str">
            <v/>
          </cell>
          <cell r="E154" t="str">
            <v/>
          </cell>
          <cell r="G154" t="str">
            <v/>
          </cell>
          <cell r="H154" t="str">
            <v/>
          </cell>
        </row>
        <row r="155">
          <cell r="B155" t="str">
            <v/>
          </cell>
          <cell r="C155" t="str">
            <v/>
          </cell>
          <cell r="D155" t="str">
            <v/>
          </cell>
          <cell r="E155" t="str">
            <v/>
          </cell>
          <cell r="G155" t="str">
            <v/>
          </cell>
          <cell r="H155" t="str">
            <v/>
          </cell>
        </row>
        <row r="156">
          <cell r="B156" t="str">
            <v/>
          </cell>
          <cell r="C156" t="str">
            <v/>
          </cell>
          <cell r="D156" t="str">
            <v/>
          </cell>
          <cell r="E156" t="str">
            <v/>
          </cell>
          <cell r="G156" t="str">
            <v/>
          </cell>
          <cell r="H156" t="str">
            <v/>
          </cell>
        </row>
        <row r="157">
          <cell r="B157" t="str">
            <v/>
          </cell>
          <cell r="C157" t="str">
            <v/>
          </cell>
          <cell r="D157" t="str">
            <v/>
          </cell>
          <cell r="E157" t="str">
            <v/>
          </cell>
          <cell r="G157" t="str">
            <v/>
          </cell>
          <cell r="H157" t="str">
            <v/>
          </cell>
        </row>
        <row r="158">
          <cell r="B158" t="str">
            <v/>
          </cell>
          <cell r="C158" t="str">
            <v/>
          </cell>
          <cell r="D158" t="str">
            <v/>
          </cell>
          <cell r="E158" t="str">
            <v/>
          </cell>
          <cell r="G158" t="str">
            <v/>
          </cell>
          <cell r="H158" t="str">
            <v/>
          </cell>
        </row>
        <row r="159">
          <cell r="B159" t="str">
            <v/>
          </cell>
          <cell r="C159" t="str">
            <v/>
          </cell>
          <cell r="D159" t="str">
            <v/>
          </cell>
          <cell r="E159" t="str">
            <v/>
          </cell>
          <cell r="G159" t="str">
            <v/>
          </cell>
          <cell r="H159" t="str">
            <v/>
          </cell>
        </row>
        <row r="160">
          <cell r="B160" t="str">
            <v/>
          </cell>
          <cell r="C160" t="str">
            <v/>
          </cell>
          <cell r="D160" t="str">
            <v/>
          </cell>
          <cell r="E160" t="str">
            <v/>
          </cell>
          <cell r="G160" t="str">
            <v/>
          </cell>
          <cell r="H160" t="str">
            <v/>
          </cell>
        </row>
        <row r="161">
          <cell r="B161" t="str">
            <v/>
          </cell>
          <cell r="C161" t="str">
            <v/>
          </cell>
          <cell r="D161" t="str">
            <v/>
          </cell>
          <cell r="E161" t="str">
            <v/>
          </cell>
          <cell r="G161" t="str">
            <v/>
          </cell>
          <cell r="H161" t="str">
            <v/>
          </cell>
        </row>
        <row r="162">
          <cell r="B162" t="str">
            <v/>
          </cell>
          <cell r="C162" t="str">
            <v/>
          </cell>
          <cell r="D162" t="str">
            <v/>
          </cell>
          <cell r="E162" t="str">
            <v/>
          </cell>
          <cell r="G162" t="str">
            <v/>
          </cell>
          <cell r="H162" t="str">
            <v/>
          </cell>
        </row>
        <row r="163">
          <cell r="B163" t="str">
            <v/>
          </cell>
          <cell r="C163" t="str">
            <v/>
          </cell>
          <cell r="D163" t="str">
            <v/>
          </cell>
          <cell r="E163" t="str">
            <v/>
          </cell>
          <cell r="G163" t="str">
            <v/>
          </cell>
          <cell r="H163" t="str">
            <v/>
          </cell>
        </row>
        <row r="164">
          <cell r="B164" t="str">
            <v/>
          </cell>
          <cell r="C164" t="str">
            <v/>
          </cell>
          <cell r="D164" t="str">
            <v/>
          </cell>
          <cell r="E164" t="str">
            <v/>
          </cell>
          <cell r="G164" t="str">
            <v/>
          </cell>
          <cell r="H164" t="str">
            <v/>
          </cell>
        </row>
        <row r="165">
          <cell r="B165" t="str">
            <v/>
          </cell>
          <cell r="C165" t="str">
            <v/>
          </cell>
          <cell r="D165" t="str">
            <v/>
          </cell>
          <cell r="E165" t="str">
            <v/>
          </cell>
          <cell r="G165" t="str">
            <v/>
          </cell>
          <cell r="H165" t="str">
            <v/>
          </cell>
        </row>
        <row r="166">
          <cell r="B166" t="str">
            <v/>
          </cell>
          <cell r="C166" t="str">
            <v/>
          </cell>
          <cell r="D166" t="str">
            <v/>
          </cell>
          <cell r="E166" t="str">
            <v/>
          </cell>
          <cell r="G166" t="str">
            <v/>
          </cell>
          <cell r="H166" t="str">
            <v/>
          </cell>
        </row>
        <row r="167">
          <cell r="B167" t="str">
            <v/>
          </cell>
          <cell r="C167" t="str">
            <v/>
          </cell>
          <cell r="D167" t="str">
            <v/>
          </cell>
          <cell r="E167" t="str">
            <v/>
          </cell>
          <cell r="G167" t="str">
            <v/>
          </cell>
          <cell r="H167" t="str">
            <v/>
          </cell>
        </row>
        <row r="168">
          <cell r="B168" t="str">
            <v/>
          </cell>
          <cell r="C168" t="str">
            <v/>
          </cell>
          <cell r="D168" t="str">
            <v/>
          </cell>
          <cell r="E168" t="str">
            <v/>
          </cell>
          <cell r="G168" t="str">
            <v/>
          </cell>
          <cell r="H168" t="str">
            <v/>
          </cell>
        </row>
        <row r="169">
          <cell r="B169" t="str">
            <v/>
          </cell>
          <cell r="C169" t="str">
            <v/>
          </cell>
          <cell r="D169" t="str">
            <v/>
          </cell>
          <cell r="E169" t="str">
            <v/>
          </cell>
          <cell r="G169" t="str">
            <v/>
          </cell>
          <cell r="H169" t="str">
            <v/>
          </cell>
        </row>
        <row r="170">
          <cell r="B170" t="str">
            <v/>
          </cell>
          <cell r="C170" t="str">
            <v/>
          </cell>
          <cell r="D170" t="str">
            <v/>
          </cell>
          <cell r="E170" t="str">
            <v/>
          </cell>
          <cell r="G170" t="str">
            <v/>
          </cell>
          <cell r="H170" t="str">
            <v/>
          </cell>
        </row>
        <row r="171">
          <cell r="B171" t="str">
            <v/>
          </cell>
          <cell r="C171" t="str">
            <v/>
          </cell>
          <cell r="D171" t="str">
            <v/>
          </cell>
          <cell r="E171" t="str">
            <v/>
          </cell>
          <cell r="G171" t="str">
            <v/>
          </cell>
          <cell r="H171" t="str">
            <v/>
          </cell>
        </row>
        <row r="172">
          <cell r="B172" t="str">
            <v/>
          </cell>
          <cell r="C172" t="str">
            <v/>
          </cell>
          <cell r="D172" t="str">
            <v/>
          </cell>
          <cell r="E172" t="str">
            <v/>
          </cell>
          <cell r="G172" t="str">
            <v/>
          </cell>
          <cell r="H172" t="str">
            <v/>
          </cell>
        </row>
        <row r="173">
          <cell r="B173" t="str">
            <v/>
          </cell>
          <cell r="C173" t="str">
            <v/>
          </cell>
          <cell r="D173" t="str">
            <v/>
          </cell>
          <cell r="E173" t="str">
            <v/>
          </cell>
          <cell r="G173" t="str">
            <v/>
          </cell>
          <cell r="H173" t="str">
            <v/>
          </cell>
        </row>
        <row r="174">
          <cell r="B174" t="str">
            <v/>
          </cell>
          <cell r="C174" t="str">
            <v/>
          </cell>
          <cell r="D174" t="str">
            <v/>
          </cell>
          <cell r="E174" t="str">
            <v/>
          </cell>
          <cell r="G174" t="str">
            <v/>
          </cell>
          <cell r="H174" t="str">
            <v/>
          </cell>
        </row>
        <row r="175">
          <cell r="B175" t="str">
            <v/>
          </cell>
          <cell r="C175" t="str">
            <v/>
          </cell>
          <cell r="D175" t="str">
            <v/>
          </cell>
          <cell r="E175" t="str">
            <v/>
          </cell>
          <cell r="G175" t="str">
            <v/>
          </cell>
          <cell r="H175" t="str">
            <v/>
          </cell>
        </row>
        <row r="176">
          <cell r="B176" t="str">
            <v/>
          </cell>
          <cell r="C176" t="str">
            <v/>
          </cell>
          <cell r="D176" t="str">
            <v/>
          </cell>
          <cell r="E176" t="str">
            <v/>
          </cell>
          <cell r="G176" t="str">
            <v/>
          </cell>
          <cell r="H176" t="str">
            <v/>
          </cell>
        </row>
        <row r="177">
          <cell r="B177" t="str">
            <v/>
          </cell>
          <cell r="C177" t="str">
            <v/>
          </cell>
          <cell r="D177" t="str">
            <v/>
          </cell>
          <cell r="E177" t="str">
            <v/>
          </cell>
          <cell r="G177" t="str">
            <v/>
          </cell>
          <cell r="H177" t="str">
            <v/>
          </cell>
        </row>
        <row r="178">
          <cell r="B178" t="str">
            <v/>
          </cell>
          <cell r="C178" t="str">
            <v/>
          </cell>
          <cell r="D178" t="str">
            <v/>
          </cell>
          <cell r="E178" t="str">
            <v/>
          </cell>
          <cell r="G178" t="str">
            <v/>
          </cell>
          <cell r="H178" t="str">
            <v/>
          </cell>
        </row>
        <row r="179">
          <cell r="B179" t="str">
            <v/>
          </cell>
          <cell r="C179" t="str">
            <v/>
          </cell>
          <cell r="D179" t="str">
            <v/>
          </cell>
          <cell r="E179" t="str">
            <v/>
          </cell>
          <cell r="G179" t="str">
            <v/>
          </cell>
          <cell r="H179" t="str">
            <v/>
          </cell>
        </row>
        <row r="180">
          <cell r="B180" t="str">
            <v/>
          </cell>
          <cell r="C180" t="str">
            <v/>
          </cell>
          <cell r="D180" t="str">
            <v/>
          </cell>
          <cell r="E180" t="str">
            <v/>
          </cell>
          <cell r="G180" t="str">
            <v/>
          </cell>
          <cell r="H180" t="str">
            <v/>
          </cell>
        </row>
        <row r="181">
          <cell r="B181" t="str">
            <v/>
          </cell>
          <cell r="C181" t="str">
            <v/>
          </cell>
          <cell r="D181" t="str">
            <v/>
          </cell>
          <cell r="E181" t="str">
            <v/>
          </cell>
          <cell r="G181" t="str">
            <v/>
          </cell>
          <cell r="H181" t="str">
            <v/>
          </cell>
        </row>
        <row r="182">
          <cell r="B182" t="str">
            <v/>
          </cell>
          <cell r="C182" t="str">
            <v/>
          </cell>
          <cell r="D182" t="str">
            <v/>
          </cell>
          <cell r="E182" t="str">
            <v/>
          </cell>
          <cell r="G182" t="str">
            <v/>
          </cell>
          <cell r="H182" t="str">
            <v/>
          </cell>
        </row>
        <row r="183">
          <cell r="B183" t="str">
            <v/>
          </cell>
          <cell r="C183" t="str">
            <v/>
          </cell>
          <cell r="D183" t="str">
            <v/>
          </cell>
          <cell r="E183" t="str">
            <v/>
          </cell>
          <cell r="G183" t="str">
            <v/>
          </cell>
          <cell r="H183" t="str">
            <v/>
          </cell>
        </row>
        <row r="184">
          <cell r="B184" t="str">
            <v/>
          </cell>
          <cell r="C184" t="str">
            <v/>
          </cell>
          <cell r="D184" t="str">
            <v/>
          </cell>
          <cell r="E184" t="str">
            <v/>
          </cell>
          <cell r="G184" t="str">
            <v/>
          </cell>
          <cell r="H184" t="str">
            <v/>
          </cell>
        </row>
        <row r="185">
          <cell r="B185" t="str">
            <v/>
          </cell>
          <cell r="C185" t="str">
            <v/>
          </cell>
          <cell r="D185" t="str">
            <v/>
          </cell>
          <cell r="E185" t="str">
            <v/>
          </cell>
          <cell r="G185" t="str">
            <v/>
          </cell>
          <cell r="H185" t="str">
            <v/>
          </cell>
        </row>
        <row r="186">
          <cell r="B186" t="str">
            <v/>
          </cell>
          <cell r="C186" t="str">
            <v/>
          </cell>
          <cell r="D186" t="str">
            <v/>
          </cell>
          <cell r="E186" t="str">
            <v/>
          </cell>
          <cell r="G186" t="str">
            <v/>
          </cell>
          <cell r="H186" t="str">
            <v/>
          </cell>
        </row>
        <row r="187">
          <cell r="B187" t="str">
            <v/>
          </cell>
          <cell r="C187" t="str">
            <v/>
          </cell>
          <cell r="D187" t="str">
            <v/>
          </cell>
          <cell r="E187" t="str">
            <v/>
          </cell>
          <cell r="G187" t="str">
            <v/>
          </cell>
          <cell r="H187" t="str">
            <v/>
          </cell>
        </row>
        <row r="188">
          <cell r="B188" t="str">
            <v/>
          </cell>
          <cell r="C188" t="str">
            <v/>
          </cell>
          <cell r="D188" t="str">
            <v/>
          </cell>
          <cell r="E188" t="str">
            <v/>
          </cell>
          <cell r="G188" t="str">
            <v/>
          </cell>
          <cell r="H188" t="str">
            <v/>
          </cell>
        </row>
        <row r="189">
          <cell r="B189" t="str">
            <v/>
          </cell>
          <cell r="C189" t="str">
            <v/>
          </cell>
          <cell r="D189" t="str">
            <v/>
          </cell>
          <cell r="E189" t="str">
            <v/>
          </cell>
          <cell r="G189" t="str">
            <v/>
          </cell>
          <cell r="H189" t="str">
            <v/>
          </cell>
        </row>
        <row r="190">
          <cell r="B190" t="str">
            <v/>
          </cell>
          <cell r="C190" t="str">
            <v/>
          </cell>
          <cell r="D190" t="str">
            <v/>
          </cell>
          <cell r="E190" t="str">
            <v/>
          </cell>
          <cell r="G190" t="str">
            <v/>
          </cell>
          <cell r="H190" t="str">
            <v/>
          </cell>
        </row>
        <row r="191">
          <cell r="B191" t="str">
            <v/>
          </cell>
          <cell r="C191" t="str">
            <v/>
          </cell>
          <cell r="D191" t="str">
            <v/>
          </cell>
          <cell r="E191" t="str">
            <v/>
          </cell>
          <cell r="G191" t="str">
            <v/>
          </cell>
          <cell r="H191" t="str">
            <v/>
          </cell>
        </row>
        <row r="192">
          <cell r="B192" t="str">
            <v/>
          </cell>
          <cell r="C192" t="str">
            <v/>
          </cell>
          <cell r="D192" t="str">
            <v/>
          </cell>
          <cell r="E192" t="str">
            <v/>
          </cell>
          <cell r="G192" t="str">
            <v/>
          </cell>
          <cell r="H192" t="str">
            <v/>
          </cell>
        </row>
        <row r="193">
          <cell r="B193" t="str">
            <v/>
          </cell>
          <cell r="C193" t="str">
            <v/>
          </cell>
          <cell r="D193" t="str">
            <v/>
          </cell>
          <cell r="E193" t="str">
            <v/>
          </cell>
          <cell r="G193" t="str">
            <v/>
          </cell>
          <cell r="H193" t="str">
            <v/>
          </cell>
        </row>
        <row r="194">
          <cell r="B194" t="str">
            <v/>
          </cell>
          <cell r="C194" t="str">
            <v/>
          </cell>
          <cell r="D194" t="str">
            <v/>
          </cell>
          <cell r="E194" t="str">
            <v/>
          </cell>
          <cell r="G194" t="str">
            <v/>
          </cell>
          <cell r="H194" t="str">
            <v/>
          </cell>
        </row>
        <row r="195">
          <cell r="B195" t="str">
            <v/>
          </cell>
          <cell r="C195" t="str">
            <v/>
          </cell>
          <cell r="D195" t="str">
            <v/>
          </cell>
          <cell r="E195" t="str">
            <v/>
          </cell>
          <cell r="G195" t="str">
            <v/>
          </cell>
          <cell r="H195" t="str">
            <v/>
          </cell>
        </row>
        <row r="196">
          <cell r="B196" t="str">
            <v/>
          </cell>
          <cell r="C196" t="str">
            <v/>
          </cell>
          <cell r="D196" t="str">
            <v/>
          </cell>
          <cell r="E196" t="str">
            <v/>
          </cell>
          <cell r="G196" t="str">
            <v/>
          </cell>
          <cell r="H196" t="str">
            <v/>
          </cell>
        </row>
        <row r="197">
          <cell r="B197" t="str">
            <v/>
          </cell>
          <cell r="C197" t="str">
            <v/>
          </cell>
          <cell r="D197" t="str">
            <v/>
          </cell>
          <cell r="E197" t="str">
            <v/>
          </cell>
          <cell r="G197" t="str">
            <v/>
          </cell>
          <cell r="H197" t="str">
            <v/>
          </cell>
        </row>
        <row r="198">
          <cell r="B198" t="str">
            <v/>
          </cell>
          <cell r="C198" t="str">
            <v/>
          </cell>
          <cell r="D198" t="str">
            <v/>
          </cell>
          <cell r="E198" t="str">
            <v/>
          </cell>
          <cell r="G198" t="str">
            <v/>
          </cell>
          <cell r="H198" t="str">
            <v/>
          </cell>
        </row>
        <row r="199">
          <cell r="B199" t="str">
            <v/>
          </cell>
          <cell r="C199" t="str">
            <v/>
          </cell>
          <cell r="D199" t="str">
            <v/>
          </cell>
          <cell r="E199" t="str">
            <v/>
          </cell>
          <cell r="G199" t="str">
            <v/>
          </cell>
          <cell r="H199" t="str">
            <v/>
          </cell>
        </row>
        <row r="200">
          <cell r="B200" t="str">
            <v/>
          </cell>
          <cell r="C200" t="str">
            <v/>
          </cell>
          <cell r="D200" t="str">
            <v/>
          </cell>
          <cell r="E200" t="str">
            <v/>
          </cell>
          <cell r="G200" t="str">
            <v/>
          </cell>
          <cell r="H200" t="str">
            <v/>
          </cell>
        </row>
        <row r="201">
          <cell r="B201" t="str">
            <v/>
          </cell>
          <cell r="C201" t="str">
            <v/>
          </cell>
          <cell r="D201" t="str">
            <v/>
          </cell>
          <cell r="E201" t="str">
            <v/>
          </cell>
          <cell r="G201" t="str">
            <v/>
          </cell>
          <cell r="H201" t="str">
            <v/>
          </cell>
        </row>
        <row r="202">
          <cell r="B202" t="str">
            <v/>
          </cell>
          <cell r="C202" t="str">
            <v/>
          </cell>
          <cell r="D202" t="str">
            <v/>
          </cell>
          <cell r="E202" t="str">
            <v/>
          </cell>
          <cell r="G202" t="str">
            <v/>
          </cell>
          <cell r="H202" t="str">
            <v/>
          </cell>
        </row>
        <row r="203">
          <cell r="B203" t="str">
            <v/>
          </cell>
          <cell r="C203" t="str">
            <v/>
          </cell>
          <cell r="D203" t="str">
            <v/>
          </cell>
          <cell r="E203" t="str">
            <v/>
          </cell>
          <cell r="G203" t="str">
            <v/>
          </cell>
          <cell r="H203" t="str">
            <v/>
          </cell>
        </row>
        <row r="204">
          <cell r="B204" t="str">
            <v/>
          </cell>
          <cell r="C204" t="str">
            <v/>
          </cell>
          <cell r="D204" t="str">
            <v/>
          </cell>
          <cell r="E204" t="str">
            <v/>
          </cell>
          <cell r="G204" t="str">
            <v/>
          </cell>
          <cell r="H204" t="str">
            <v/>
          </cell>
        </row>
        <row r="205">
          <cell r="B205" t="str">
            <v/>
          </cell>
          <cell r="C205" t="str">
            <v/>
          </cell>
          <cell r="D205" t="str">
            <v/>
          </cell>
          <cell r="E205" t="str">
            <v/>
          </cell>
          <cell r="G205" t="str">
            <v/>
          </cell>
          <cell r="H205" t="str">
            <v/>
          </cell>
        </row>
        <row r="206">
          <cell r="B206" t="str">
            <v/>
          </cell>
          <cell r="C206" t="str">
            <v/>
          </cell>
          <cell r="D206" t="str">
            <v/>
          </cell>
          <cell r="E206" t="str">
            <v/>
          </cell>
          <cell r="G206" t="str">
            <v/>
          </cell>
          <cell r="H206" t="str">
            <v/>
          </cell>
        </row>
        <row r="207">
          <cell r="B207" t="str">
            <v/>
          </cell>
          <cell r="C207" t="str">
            <v/>
          </cell>
          <cell r="D207" t="str">
            <v/>
          </cell>
          <cell r="E207" t="str">
            <v/>
          </cell>
          <cell r="G207" t="str">
            <v/>
          </cell>
          <cell r="H207" t="str">
            <v/>
          </cell>
        </row>
        <row r="208">
          <cell r="B208" t="str">
            <v/>
          </cell>
          <cell r="C208" t="str">
            <v/>
          </cell>
          <cell r="D208" t="str">
            <v/>
          </cell>
          <cell r="E208" t="str">
            <v/>
          </cell>
          <cell r="G208" t="str">
            <v/>
          </cell>
          <cell r="H208" t="str">
            <v/>
          </cell>
        </row>
        <row r="209">
          <cell r="B209" t="str">
            <v/>
          </cell>
          <cell r="C209" t="str">
            <v/>
          </cell>
          <cell r="D209" t="str">
            <v/>
          </cell>
          <cell r="E209" t="str">
            <v/>
          </cell>
          <cell r="G209" t="str">
            <v/>
          </cell>
          <cell r="H209" t="str">
            <v/>
          </cell>
        </row>
        <row r="210">
          <cell r="B210" t="str">
            <v/>
          </cell>
          <cell r="C210" t="str">
            <v/>
          </cell>
          <cell r="D210" t="str">
            <v/>
          </cell>
          <cell r="E210" t="str">
            <v/>
          </cell>
          <cell r="G210" t="str">
            <v/>
          </cell>
          <cell r="H210" t="str">
            <v/>
          </cell>
        </row>
        <row r="211">
          <cell r="B211" t="str">
            <v/>
          </cell>
          <cell r="C211" t="str">
            <v/>
          </cell>
          <cell r="D211" t="str">
            <v/>
          </cell>
          <cell r="E211" t="str">
            <v/>
          </cell>
          <cell r="G211" t="str">
            <v/>
          </cell>
          <cell r="H211" t="str">
            <v/>
          </cell>
        </row>
        <row r="212">
          <cell r="B212" t="str">
            <v/>
          </cell>
          <cell r="C212" t="str">
            <v/>
          </cell>
          <cell r="D212" t="str">
            <v/>
          </cell>
          <cell r="E212" t="str">
            <v/>
          </cell>
          <cell r="G212" t="str">
            <v/>
          </cell>
          <cell r="H212" t="str">
            <v/>
          </cell>
        </row>
        <row r="213">
          <cell r="B213" t="str">
            <v/>
          </cell>
          <cell r="C213" t="str">
            <v/>
          </cell>
          <cell r="D213" t="str">
            <v/>
          </cell>
          <cell r="E213" t="str">
            <v/>
          </cell>
          <cell r="G213" t="str">
            <v/>
          </cell>
          <cell r="H213" t="str">
            <v/>
          </cell>
        </row>
        <row r="214">
          <cell r="B214" t="str">
            <v/>
          </cell>
          <cell r="C214" t="str">
            <v/>
          </cell>
          <cell r="D214" t="str">
            <v/>
          </cell>
          <cell r="E214" t="str">
            <v/>
          </cell>
          <cell r="G214" t="str">
            <v/>
          </cell>
          <cell r="H214" t="str">
            <v/>
          </cell>
        </row>
        <row r="215">
          <cell r="B215" t="str">
            <v/>
          </cell>
          <cell r="C215" t="str">
            <v/>
          </cell>
          <cell r="D215" t="str">
            <v/>
          </cell>
          <cell r="E215" t="str">
            <v/>
          </cell>
          <cell r="G215" t="str">
            <v/>
          </cell>
          <cell r="H215" t="str">
            <v/>
          </cell>
        </row>
        <row r="216">
          <cell r="B216" t="str">
            <v/>
          </cell>
          <cell r="C216" t="str">
            <v/>
          </cell>
          <cell r="D216" t="str">
            <v/>
          </cell>
          <cell r="E216" t="str">
            <v/>
          </cell>
          <cell r="G216" t="str">
            <v/>
          </cell>
          <cell r="H216" t="str">
            <v/>
          </cell>
        </row>
        <row r="217">
          <cell r="B217" t="str">
            <v/>
          </cell>
          <cell r="C217" t="str">
            <v/>
          </cell>
          <cell r="D217" t="str">
            <v/>
          </cell>
          <cell r="E217" t="str">
            <v/>
          </cell>
          <cell r="G217" t="str">
            <v/>
          </cell>
          <cell r="H217" t="str">
            <v/>
          </cell>
        </row>
        <row r="218">
          <cell r="B218" t="str">
            <v/>
          </cell>
          <cell r="C218" t="str">
            <v/>
          </cell>
          <cell r="D218" t="str">
            <v/>
          </cell>
          <cell r="E218" t="str">
            <v/>
          </cell>
          <cell r="G218" t="str">
            <v/>
          </cell>
          <cell r="H218" t="str">
            <v/>
          </cell>
        </row>
        <row r="219">
          <cell r="B219" t="str">
            <v/>
          </cell>
          <cell r="C219" t="str">
            <v/>
          </cell>
          <cell r="D219" t="str">
            <v/>
          </cell>
          <cell r="E219" t="str">
            <v/>
          </cell>
          <cell r="G219" t="str">
            <v/>
          </cell>
          <cell r="H219" t="str">
            <v/>
          </cell>
        </row>
        <row r="220">
          <cell r="B220" t="str">
            <v/>
          </cell>
          <cell r="C220" t="str">
            <v/>
          </cell>
          <cell r="D220" t="str">
            <v/>
          </cell>
          <cell r="E220" t="str">
            <v/>
          </cell>
          <cell r="G220" t="str">
            <v/>
          </cell>
          <cell r="H220" t="str">
            <v/>
          </cell>
        </row>
        <row r="221">
          <cell r="B221" t="str">
            <v/>
          </cell>
          <cell r="C221" t="str">
            <v/>
          </cell>
          <cell r="D221" t="str">
            <v/>
          </cell>
          <cell r="E221" t="str">
            <v/>
          </cell>
          <cell r="G221" t="str">
            <v/>
          </cell>
          <cell r="H221" t="str">
            <v/>
          </cell>
        </row>
        <row r="222">
          <cell r="B222" t="str">
            <v/>
          </cell>
          <cell r="C222" t="str">
            <v/>
          </cell>
          <cell r="D222" t="str">
            <v/>
          </cell>
          <cell r="E222" t="str">
            <v/>
          </cell>
          <cell r="G222" t="str">
            <v/>
          </cell>
          <cell r="H222" t="str">
            <v/>
          </cell>
        </row>
        <row r="223">
          <cell r="B223" t="str">
            <v/>
          </cell>
          <cell r="C223" t="str">
            <v/>
          </cell>
          <cell r="D223" t="str">
            <v/>
          </cell>
          <cell r="E223" t="str">
            <v/>
          </cell>
          <cell r="G223" t="str">
            <v/>
          </cell>
          <cell r="H223" t="str">
            <v/>
          </cell>
        </row>
        <row r="224">
          <cell r="B224" t="str">
            <v/>
          </cell>
          <cell r="C224" t="str">
            <v/>
          </cell>
          <cell r="D224" t="str">
            <v/>
          </cell>
          <cell r="E224" t="str">
            <v/>
          </cell>
          <cell r="G224" t="str">
            <v/>
          </cell>
          <cell r="H224" t="str">
            <v/>
          </cell>
        </row>
        <row r="225">
          <cell r="B225" t="str">
            <v/>
          </cell>
          <cell r="C225" t="str">
            <v/>
          </cell>
          <cell r="D225" t="str">
            <v/>
          </cell>
          <cell r="E225" t="str">
            <v/>
          </cell>
          <cell r="G225" t="str">
            <v/>
          </cell>
          <cell r="H225" t="str">
            <v/>
          </cell>
        </row>
        <row r="226">
          <cell r="B226" t="str">
            <v/>
          </cell>
          <cell r="C226" t="str">
            <v/>
          </cell>
          <cell r="D226" t="str">
            <v/>
          </cell>
          <cell r="E226" t="str">
            <v/>
          </cell>
          <cell r="G226" t="str">
            <v/>
          </cell>
          <cell r="H226" t="str">
            <v/>
          </cell>
        </row>
        <row r="227">
          <cell r="B227" t="str">
            <v/>
          </cell>
          <cell r="C227" t="str">
            <v/>
          </cell>
          <cell r="D227" t="str">
            <v/>
          </cell>
          <cell r="E227" t="str">
            <v/>
          </cell>
          <cell r="G227" t="str">
            <v/>
          </cell>
          <cell r="H227" t="str">
            <v/>
          </cell>
        </row>
        <row r="228">
          <cell r="B228" t="str">
            <v/>
          </cell>
          <cell r="C228" t="str">
            <v/>
          </cell>
          <cell r="D228" t="str">
            <v/>
          </cell>
          <cell r="E228" t="str">
            <v/>
          </cell>
          <cell r="G228" t="str">
            <v/>
          </cell>
          <cell r="H228" t="str">
            <v/>
          </cell>
        </row>
        <row r="229">
          <cell r="B229" t="str">
            <v/>
          </cell>
          <cell r="C229" t="str">
            <v/>
          </cell>
          <cell r="D229" t="str">
            <v/>
          </cell>
          <cell r="E229" t="str">
            <v/>
          </cell>
          <cell r="G229" t="str">
            <v/>
          </cell>
          <cell r="H229" t="str">
            <v/>
          </cell>
        </row>
        <row r="230">
          <cell r="B230" t="str">
            <v/>
          </cell>
          <cell r="C230" t="str">
            <v/>
          </cell>
          <cell r="D230" t="str">
            <v/>
          </cell>
          <cell r="E230" t="str">
            <v/>
          </cell>
          <cell r="G230" t="str">
            <v/>
          </cell>
          <cell r="H230" t="str">
            <v/>
          </cell>
        </row>
        <row r="231">
          <cell r="B231" t="str">
            <v/>
          </cell>
          <cell r="C231" t="str">
            <v/>
          </cell>
          <cell r="D231" t="str">
            <v/>
          </cell>
          <cell r="E231" t="str">
            <v/>
          </cell>
          <cell r="G231" t="str">
            <v/>
          </cell>
          <cell r="H231" t="str">
            <v/>
          </cell>
        </row>
        <row r="232">
          <cell r="B232" t="str">
            <v/>
          </cell>
          <cell r="C232" t="str">
            <v/>
          </cell>
          <cell r="D232" t="str">
            <v/>
          </cell>
          <cell r="E232" t="str">
            <v/>
          </cell>
          <cell r="G232" t="str">
            <v/>
          </cell>
          <cell r="H232" t="str">
            <v/>
          </cell>
        </row>
        <row r="233">
          <cell r="B233" t="str">
            <v/>
          </cell>
          <cell r="C233" t="str">
            <v/>
          </cell>
          <cell r="D233" t="str">
            <v/>
          </cell>
          <cell r="E233" t="str">
            <v/>
          </cell>
          <cell r="G233" t="str">
            <v/>
          </cell>
          <cell r="H233" t="str">
            <v/>
          </cell>
        </row>
        <row r="234">
          <cell r="B234" t="str">
            <v/>
          </cell>
          <cell r="C234" t="str">
            <v/>
          </cell>
          <cell r="D234" t="str">
            <v/>
          </cell>
          <cell r="E234" t="str">
            <v/>
          </cell>
          <cell r="G234" t="str">
            <v/>
          </cell>
          <cell r="H234" t="str">
            <v/>
          </cell>
        </row>
        <row r="235">
          <cell r="B235" t="str">
            <v/>
          </cell>
          <cell r="C235" t="str">
            <v/>
          </cell>
          <cell r="D235" t="str">
            <v/>
          </cell>
          <cell r="E235" t="str">
            <v/>
          </cell>
          <cell r="G235" t="str">
            <v/>
          </cell>
          <cell r="H235" t="str">
            <v/>
          </cell>
        </row>
        <row r="236">
          <cell r="B236" t="str">
            <v/>
          </cell>
          <cell r="C236" t="str">
            <v/>
          </cell>
          <cell r="D236" t="str">
            <v/>
          </cell>
          <cell r="E236" t="str">
            <v/>
          </cell>
          <cell r="G236" t="str">
            <v/>
          </cell>
          <cell r="H236" t="str">
            <v/>
          </cell>
        </row>
        <row r="237">
          <cell r="B237" t="str">
            <v/>
          </cell>
          <cell r="C237" t="str">
            <v/>
          </cell>
          <cell r="D237" t="str">
            <v/>
          </cell>
          <cell r="E237" t="str">
            <v/>
          </cell>
          <cell r="G237" t="str">
            <v/>
          </cell>
          <cell r="H237" t="str">
            <v/>
          </cell>
        </row>
        <row r="238">
          <cell r="B238" t="str">
            <v/>
          </cell>
          <cell r="C238" t="str">
            <v/>
          </cell>
          <cell r="D238" t="str">
            <v/>
          </cell>
          <cell r="E238" t="str">
            <v/>
          </cell>
          <cell r="G238" t="str">
            <v/>
          </cell>
          <cell r="H238" t="str">
            <v/>
          </cell>
        </row>
        <row r="239">
          <cell r="B239" t="str">
            <v/>
          </cell>
          <cell r="C239" t="str">
            <v/>
          </cell>
          <cell r="D239" t="str">
            <v/>
          </cell>
          <cell r="E239" t="str">
            <v/>
          </cell>
          <cell r="G239" t="str">
            <v/>
          </cell>
          <cell r="H239" t="str">
            <v/>
          </cell>
        </row>
        <row r="240">
          <cell r="B240" t="str">
            <v/>
          </cell>
          <cell r="C240" t="str">
            <v/>
          </cell>
          <cell r="D240" t="str">
            <v/>
          </cell>
          <cell r="E240" t="str">
            <v/>
          </cell>
          <cell r="G240" t="str">
            <v/>
          </cell>
          <cell r="H240" t="str">
            <v/>
          </cell>
        </row>
        <row r="241">
          <cell r="B241" t="str">
            <v/>
          </cell>
          <cell r="C241" t="str">
            <v/>
          </cell>
          <cell r="D241" t="str">
            <v/>
          </cell>
          <cell r="E241" t="str">
            <v/>
          </cell>
          <cell r="G241" t="str">
            <v/>
          </cell>
          <cell r="H241" t="str">
            <v/>
          </cell>
        </row>
        <row r="242">
          <cell r="B242" t="str">
            <v/>
          </cell>
          <cell r="C242" t="str">
            <v/>
          </cell>
          <cell r="D242" t="str">
            <v/>
          </cell>
          <cell r="E242" t="str">
            <v/>
          </cell>
          <cell r="G242" t="str">
            <v/>
          </cell>
          <cell r="H242" t="str">
            <v/>
          </cell>
        </row>
        <row r="243">
          <cell r="B243" t="str">
            <v/>
          </cell>
          <cell r="C243" t="str">
            <v/>
          </cell>
          <cell r="D243" t="str">
            <v/>
          </cell>
          <cell r="E243" t="str">
            <v/>
          </cell>
          <cell r="G243" t="str">
            <v/>
          </cell>
          <cell r="H243" t="str">
            <v/>
          </cell>
        </row>
        <row r="244">
          <cell r="B244" t="str">
            <v/>
          </cell>
          <cell r="C244" t="str">
            <v/>
          </cell>
          <cell r="D244" t="str">
            <v/>
          </cell>
          <cell r="E244" t="str">
            <v/>
          </cell>
          <cell r="G244" t="str">
            <v/>
          </cell>
          <cell r="H244" t="str">
            <v/>
          </cell>
        </row>
        <row r="245">
          <cell r="B245" t="str">
            <v/>
          </cell>
          <cell r="C245" t="str">
            <v/>
          </cell>
          <cell r="D245" t="str">
            <v/>
          </cell>
          <cell r="E245" t="str">
            <v/>
          </cell>
          <cell r="G245" t="str">
            <v/>
          </cell>
          <cell r="H245" t="str">
            <v/>
          </cell>
        </row>
        <row r="246">
          <cell r="B246" t="str">
            <v/>
          </cell>
          <cell r="C246" t="str">
            <v/>
          </cell>
          <cell r="D246" t="str">
            <v/>
          </cell>
          <cell r="E246" t="str">
            <v/>
          </cell>
          <cell r="G246" t="str">
            <v/>
          </cell>
          <cell r="H246" t="str">
            <v/>
          </cell>
        </row>
        <row r="247">
          <cell r="B247" t="str">
            <v/>
          </cell>
          <cell r="C247" t="str">
            <v/>
          </cell>
          <cell r="D247" t="str">
            <v/>
          </cell>
          <cell r="E247" t="str">
            <v/>
          </cell>
          <cell r="G247" t="str">
            <v/>
          </cell>
          <cell r="H247" t="str">
            <v/>
          </cell>
        </row>
        <row r="248">
          <cell r="B248" t="str">
            <v/>
          </cell>
          <cell r="C248" t="str">
            <v/>
          </cell>
          <cell r="D248" t="str">
            <v/>
          </cell>
          <cell r="E248" t="str">
            <v/>
          </cell>
          <cell r="G248" t="str">
            <v/>
          </cell>
          <cell r="H248" t="str">
            <v/>
          </cell>
        </row>
        <row r="249">
          <cell r="B249" t="str">
            <v/>
          </cell>
          <cell r="C249" t="str">
            <v/>
          </cell>
          <cell r="D249" t="str">
            <v/>
          </cell>
          <cell r="E249" t="str">
            <v/>
          </cell>
          <cell r="G249" t="str">
            <v/>
          </cell>
          <cell r="H249" t="str">
            <v/>
          </cell>
        </row>
        <row r="250">
          <cell r="B250" t="str">
            <v/>
          </cell>
          <cell r="C250" t="str">
            <v/>
          </cell>
          <cell r="D250" t="str">
            <v/>
          </cell>
          <cell r="E250" t="str">
            <v/>
          </cell>
          <cell r="G250" t="str">
            <v/>
          </cell>
          <cell r="H250" t="str">
            <v/>
          </cell>
        </row>
        <row r="251">
          <cell r="B251" t="str">
            <v/>
          </cell>
          <cell r="C251" t="str">
            <v/>
          </cell>
          <cell r="D251" t="str">
            <v/>
          </cell>
          <cell r="E251" t="str">
            <v/>
          </cell>
          <cell r="G251" t="str">
            <v/>
          </cell>
          <cell r="H251" t="str">
            <v/>
          </cell>
        </row>
        <row r="252">
          <cell r="B252" t="str">
            <v/>
          </cell>
          <cell r="C252" t="str">
            <v/>
          </cell>
          <cell r="D252" t="str">
            <v/>
          </cell>
          <cell r="E252" t="str">
            <v/>
          </cell>
          <cell r="G252" t="str">
            <v/>
          </cell>
          <cell r="H252" t="str">
            <v/>
          </cell>
        </row>
        <row r="253">
          <cell r="B253" t="str">
            <v/>
          </cell>
          <cell r="C253" t="str">
            <v/>
          </cell>
          <cell r="D253" t="str">
            <v/>
          </cell>
          <cell r="E253" t="str">
            <v/>
          </cell>
          <cell r="G253" t="str">
            <v/>
          </cell>
          <cell r="H253" t="str">
            <v/>
          </cell>
        </row>
        <row r="254">
          <cell r="B254" t="str">
            <v/>
          </cell>
          <cell r="C254" t="str">
            <v/>
          </cell>
          <cell r="D254" t="str">
            <v/>
          </cell>
          <cell r="E254" t="str">
            <v/>
          </cell>
          <cell r="G254" t="str">
            <v/>
          </cell>
          <cell r="H254" t="str">
            <v/>
          </cell>
        </row>
        <row r="255">
          <cell r="B255" t="str">
            <v/>
          </cell>
          <cell r="C255" t="str">
            <v/>
          </cell>
          <cell r="D255" t="str">
            <v/>
          </cell>
          <cell r="E255" t="str">
            <v/>
          </cell>
          <cell r="G255" t="str">
            <v/>
          </cell>
          <cell r="H255" t="str">
            <v/>
          </cell>
        </row>
        <row r="256">
          <cell r="B256" t="str">
            <v/>
          </cell>
          <cell r="C256" t="str">
            <v/>
          </cell>
          <cell r="D256" t="str">
            <v/>
          </cell>
          <cell r="E256" t="str">
            <v/>
          </cell>
          <cell r="G256" t="str">
            <v/>
          </cell>
          <cell r="H256" t="str">
            <v/>
          </cell>
        </row>
        <row r="257">
          <cell r="B257" t="str">
            <v/>
          </cell>
          <cell r="C257" t="str">
            <v/>
          </cell>
          <cell r="D257" t="str">
            <v/>
          </cell>
          <cell r="E257" t="str">
            <v/>
          </cell>
          <cell r="G257" t="str">
            <v/>
          </cell>
          <cell r="H257" t="str">
            <v/>
          </cell>
        </row>
        <row r="258">
          <cell r="B258" t="str">
            <v/>
          </cell>
          <cell r="C258" t="str">
            <v/>
          </cell>
          <cell r="D258" t="str">
            <v/>
          </cell>
          <cell r="E258" t="str">
            <v/>
          </cell>
          <cell r="G258" t="str">
            <v/>
          </cell>
          <cell r="H258" t="str">
            <v/>
          </cell>
        </row>
        <row r="259">
          <cell r="B259" t="str">
            <v/>
          </cell>
          <cell r="C259" t="str">
            <v/>
          </cell>
          <cell r="D259" t="str">
            <v/>
          </cell>
          <cell r="E259" t="str">
            <v/>
          </cell>
          <cell r="G259" t="str">
            <v/>
          </cell>
          <cell r="H259" t="str">
            <v/>
          </cell>
        </row>
        <row r="260">
          <cell r="B260" t="str">
            <v/>
          </cell>
          <cell r="C260" t="str">
            <v/>
          </cell>
          <cell r="D260" t="str">
            <v/>
          </cell>
          <cell r="E260" t="str">
            <v/>
          </cell>
          <cell r="G260" t="str">
            <v/>
          </cell>
          <cell r="H260" t="str">
            <v/>
          </cell>
        </row>
        <row r="261">
          <cell r="B261" t="str">
            <v/>
          </cell>
          <cell r="C261" t="str">
            <v/>
          </cell>
          <cell r="D261" t="str">
            <v/>
          </cell>
          <cell r="E261" t="str">
            <v/>
          </cell>
          <cell r="G261" t="str">
            <v/>
          </cell>
          <cell r="H261" t="str">
            <v/>
          </cell>
        </row>
        <row r="262">
          <cell r="B262" t="str">
            <v/>
          </cell>
          <cell r="C262" t="str">
            <v/>
          </cell>
          <cell r="D262" t="str">
            <v/>
          </cell>
          <cell r="E262" t="str">
            <v/>
          </cell>
          <cell r="G262" t="str">
            <v/>
          </cell>
          <cell r="H262" t="str">
            <v/>
          </cell>
        </row>
        <row r="263">
          <cell r="B263" t="str">
            <v/>
          </cell>
          <cell r="C263" t="str">
            <v/>
          </cell>
          <cell r="D263" t="str">
            <v/>
          </cell>
          <cell r="E263" t="str">
            <v/>
          </cell>
          <cell r="G263" t="str">
            <v/>
          </cell>
          <cell r="H263" t="str">
            <v/>
          </cell>
        </row>
        <row r="264">
          <cell r="B264" t="str">
            <v/>
          </cell>
          <cell r="C264" t="str">
            <v/>
          </cell>
          <cell r="D264" t="str">
            <v/>
          </cell>
          <cell r="E264" t="str">
            <v/>
          </cell>
          <cell r="G264" t="str">
            <v/>
          </cell>
          <cell r="H264" t="str">
            <v/>
          </cell>
        </row>
        <row r="265">
          <cell r="B265" t="str">
            <v/>
          </cell>
          <cell r="C265" t="str">
            <v/>
          </cell>
          <cell r="D265" t="str">
            <v/>
          </cell>
          <cell r="E265" t="str">
            <v/>
          </cell>
          <cell r="G265" t="str">
            <v/>
          </cell>
          <cell r="H265" t="str">
            <v/>
          </cell>
        </row>
        <row r="266">
          <cell r="B266" t="str">
            <v/>
          </cell>
          <cell r="C266" t="str">
            <v/>
          </cell>
          <cell r="D266" t="str">
            <v/>
          </cell>
          <cell r="E266" t="str">
            <v/>
          </cell>
          <cell r="G266" t="str">
            <v/>
          </cell>
          <cell r="H266" t="str">
            <v/>
          </cell>
        </row>
        <row r="267">
          <cell r="B267" t="str">
            <v/>
          </cell>
          <cell r="C267" t="str">
            <v/>
          </cell>
          <cell r="D267" t="str">
            <v/>
          </cell>
          <cell r="E267" t="str">
            <v/>
          </cell>
          <cell r="G267" t="str">
            <v/>
          </cell>
          <cell r="H267" t="str">
            <v/>
          </cell>
        </row>
        <row r="268">
          <cell r="B268" t="str">
            <v/>
          </cell>
          <cell r="C268" t="str">
            <v/>
          </cell>
          <cell r="D268" t="str">
            <v/>
          </cell>
          <cell r="E268" t="str">
            <v/>
          </cell>
          <cell r="G268" t="str">
            <v/>
          </cell>
          <cell r="H268" t="str">
            <v/>
          </cell>
        </row>
        <row r="269">
          <cell r="B269" t="str">
            <v/>
          </cell>
          <cell r="C269" t="str">
            <v/>
          </cell>
          <cell r="D269" t="str">
            <v/>
          </cell>
          <cell r="E269" t="str">
            <v/>
          </cell>
          <cell r="G269" t="str">
            <v/>
          </cell>
          <cell r="H269" t="str">
            <v/>
          </cell>
        </row>
        <row r="270">
          <cell r="B270" t="str">
            <v/>
          </cell>
          <cell r="C270" t="str">
            <v/>
          </cell>
          <cell r="D270" t="str">
            <v/>
          </cell>
          <cell r="E270" t="str">
            <v/>
          </cell>
          <cell r="G270" t="str">
            <v/>
          </cell>
          <cell r="H270" t="str">
            <v/>
          </cell>
        </row>
        <row r="271">
          <cell r="B271" t="str">
            <v/>
          </cell>
          <cell r="C271" t="str">
            <v/>
          </cell>
          <cell r="D271" t="str">
            <v/>
          </cell>
          <cell r="E271" t="str">
            <v/>
          </cell>
          <cell r="G271" t="str">
            <v/>
          </cell>
          <cell r="H271" t="str">
            <v/>
          </cell>
        </row>
        <row r="272">
          <cell r="B272" t="str">
            <v/>
          </cell>
          <cell r="C272" t="str">
            <v/>
          </cell>
          <cell r="D272" t="str">
            <v/>
          </cell>
          <cell r="E272" t="str">
            <v/>
          </cell>
          <cell r="G272" t="str">
            <v/>
          </cell>
          <cell r="H272" t="str">
            <v/>
          </cell>
        </row>
        <row r="273">
          <cell r="B273" t="str">
            <v/>
          </cell>
          <cell r="C273" t="str">
            <v/>
          </cell>
          <cell r="D273" t="str">
            <v/>
          </cell>
          <cell r="E273" t="str">
            <v/>
          </cell>
          <cell r="G273" t="str">
            <v/>
          </cell>
          <cell r="H273" t="str">
            <v/>
          </cell>
        </row>
        <row r="274">
          <cell r="B274" t="str">
            <v/>
          </cell>
          <cell r="C274" t="str">
            <v/>
          </cell>
          <cell r="D274" t="str">
            <v/>
          </cell>
          <cell r="E274" t="str">
            <v/>
          </cell>
          <cell r="G274" t="str">
            <v/>
          </cell>
          <cell r="H274" t="str">
            <v/>
          </cell>
        </row>
        <row r="275">
          <cell r="B275" t="str">
            <v/>
          </cell>
          <cell r="C275" t="str">
            <v/>
          </cell>
          <cell r="D275" t="str">
            <v/>
          </cell>
          <cell r="E275" t="str">
            <v/>
          </cell>
          <cell r="G275" t="str">
            <v/>
          </cell>
          <cell r="H275" t="str">
            <v/>
          </cell>
        </row>
        <row r="276">
          <cell r="B276" t="str">
            <v/>
          </cell>
          <cell r="C276" t="str">
            <v/>
          </cell>
          <cell r="D276" t="str">
            <v/>
          </cell>
          <cell r="E276" t="str">
            <v/>
          </cell>
          <cell r="G276" t="str">
            <v/>
          </cell>
          <cell r="H276" t="str">
            <v/>
          </cell>
        </row>
        <row r="277">
          <cell r="B277" t="str">
            <v/>
          </cell>
          <cell r="C277" t="str">
            <v/>
          </cell>
          <cell r="D277" t="str">
            <v/>
          </cell>
          <cell r="E277" t="str">
            <v/>
          </cell>
          <cell r="G277" t="str">
            <v/>
          </cell>
          <cell r="H277" t="str">
            <v/>
          </cell>
        </row>
        <row r="278">
          <cell r="B278" t="str">
            <v/>
          </cell>
          <cell r="C278" t="str">
            <v/>
          </cell>
          <cell r="D278" t="str">
            <v/>
          </cell>
          <cell r="E278" t="str">
            <v/>
          </cell>
          <cell r="G278" t="str">
            <v/>
          </cell>
          <cell r="H278" t="str">
            <v/>
          </cell>
        </row>
        <row r="279">
          <cell r="B279" t="str">
            <v/>
          </cell>
          <cell r="C279" t="str">
            <v/>
          </cell>
          <cell r="D279" t="str">
            <v/>
          </cell>
          <cell r="E279" t="str">
            <v/>
          </cell>
          <cell r="G279" t="str">
            <v/>
          </cell>
          <cell r="H279" t="str">
            <v/>
          </cell>
        </row>
        <row r="280">
          <cell r="B280" t="str">
            <v/>
          </cell>
          <cell r="C280" t="str">
            <v/>
          </cell>
          <cell r="D280" t="str">
            <v/>
          </cell>
          <cell r="E280" t="str">
            <v/>
          </cell>
          <cell r="G280" t="str">
            <v/>
          </cell>
          <cell r="H280" t="str">
            <v/>
          </cell>
        </row>
        <row r="281">
          <cell r="B281" t="str">
            <v/>
          </cell>
          <cell r="C281" t="str">
            <v/>
          </cell>
          <cell r="D281" t="str">
            <v/>
          </cell>
          <cell r="E281" t="str">
            <v/>
          </cell>
          <cell r="G281" t="str">
            <v/>
          </cell>
          <cell r="H281" t="str">
            <v/>
          </cell>
        </row>
        <row r="282">
          <cell r="B282" t="str">
            <v/>
          </cell>
          <cell r="C282" t="str">
            <v/>
          </cell>
          <cell r="D282" t="str">
            <v/>
          </cell>
          <cell r="E282" t="str">
            <v/>
          </cell>
          <cell r="G282" t="str">
            <v/>
          </cell>
          <cell r="H282" t="str">
            <v/>
          </cell>
        </row>
        <row r="283">
          <cell r="B283" t="str">
            <v/>
          </cell>
          <cell r="C283" t="str">
            <v/>
          </cell>
          <cell r="D283" t="str">
            <v/>
          </cell>
          <cell r="E283" t="str">
            <v/>
          </cell>
          <cell r="G283" t="str">
            <v/>
          </cell>
          <cell r="H283" t="str">
            <v/>
          </cell>
        </row>
        <row r="284">
          <cell r="B284" t="str">
            <v/>
          </cell>
          <cell r="C284" t="str">
            <v/>
          </cell>
          <cell r="D284" t="str">
            <v/>
          </cell>
          <cell r="E284" t="str">
            <v/>
          </cell>
          <cell r="G284" t="str">
            <v/>
          </cell>
          <cell r="H284" t="str">
            <v/>
          </cell>
        </row>
        <row r="285">
          <cell r="B285" t="str">
            <v/>
          </cell>
          <cell r="C285" t="str">
            <v/>
          </cell>
          <cell r="D285" t="str">
            <v/>
          </cell>
          <cell r="E285" t="str">
            <v/>
          </cell>
          <cell r="G285" t="str">
            <v/>
          </cell>
          <cell r="H285" t="str">
            <v/>
          </cell>
        </row>
        <row r="286">
          <cell r="B286" t="str">
            <v/>
          </cell>
          <cell r="C286" t="str">
            <v/>
          </cell>
          <cell r="D286" t="str">
            <v/>
          </cell>
          <cell r="E286" t="str">
            <v/>
          </cell>
          <cell r="G286" t="str">
            <v/>
          </cell>
          <cell r="H286" t="str">
            <v/>
          </cell>
        </row>
        <row r="287">
          <cell r="B287" t="str">
            <v/>
          </cell>
          <cell r="C287" t="str">
            <v/>
          </cell>
          <cell r="D287" t="str">
            <v/>
          </cell>
          <cell r="E287" t="str">
            <v/>
          </cell>
          <cell r="G287" t="str">
            <v/>
          </cell>
          <cell r="H287" t="str">
            <v/>
          </cell>
        </row>
        <row r="288">
          <cell r="B288" t="str">
            <v/>
          </cell>
          <cell r="C288" t="str">
            <v/>
          </cell>
          <cell r="D288" t="str">
            <v/>
          </cell>
          <cell r="E288" t="str">
            <v/>
          </cell>
          <cell r="G288" t="str">
            <v/>
          </cell>
          <cell r="H288" t="str">
            <v/>
          </cell>
        </row>
        <row r="289">
          <cell r="B289" t="str">
            <v/>
          </cell>
          <cell r="C289" t="str">
            <v/>
          </cell>
          <cell r="D289" t="str">
            <v/>
          </cell>
          <cell r="E289" t="str">
            <v/>
          </cell>
          <cell r="G289" t="str">
            <v/>
          </cell>
          <cell r="H289" t="str">
            <v/>
          </cell>
        </row>
        <row r="290">
          <cell r="B290" t="str">
            <v/>
          </cell>
          <cell r="C290" t="str">
            <v/>
          </cell>
          <cell r="D290" t="str">
            <v/>
          </cell>
          <cell r="E290" t="str">
            <v/>
          </cell>
          <cell r="G290" t="str">
            <v/>
          </cell>
          <cell r="H290" t="str">
            <v/>
          </cell>
        </row>
        <row r="291">
          <cell r="B291" t="str">
            <v/>
          </cell>
          <cell r="C291" t="str">
            <v/>
          </cell>
          <cell r="D291" t="str">
            <v/>
          </cell>
          <cell r="E291" t="str">
            <v/>
          </cell>
          <cell r="G291" t="str">
            <v/>
          </cell>
          <cell r="H291" t="str">
            <v/>
          </cell>
        </row>
        <row r="292">
          <cell r="B292" t="str">
            <v/>
          </cell>
          <cell r="C292" t="str">
            <v/>
          </cell>
          <cell r="D292" t="str">
            <v/>
          </cell>
          <cell r="E292" t="str">
            <v/>
          </cell>
          <cell r="G292" t="str">
            <v/>
          </cell>
          <cell r="H292" t="str">
            <v/>
          </cell>
        </row>
        <row r="293">
          <cell r="B293" t="str">
            <v/>
          </cell>
          <cell r="C293" t="str">
            <v/>
          </cell>
          <cell r="D293" t="str">
            <v/>
          </cell>
          <cell r="E293" t="str">
            <v/>
          </cell>
          <cell r="G293" t="str">
            <v/>
          </cell>
          <cell r="H293" t="str">
            <v/>
          </cell>
        </row>
        <row r="294">
          <cell r="B294" t="str">
            <v/>
          </cell>
          <cell r="C294" t="str">
            <v/>
          </cell>
          <cell r="D294" t="str">
            <v/>
          </cell>
          <cell r="E294" t="str">
            <v/>
          </cell>
          <cell r="G294" t="str">
            <v/>
          </cell>
          <cell r="H294" t="str">
            <v/>
          </cell>
        </row>
        <row r="295">
          <cell r="B295" t="str">
            <v/>
          </cell>
          <cell r="C295" t="str">
            <v/>
          </cell>
          <cell r="D295" t="str">
            <v/>
          </cell>
          <cell r="E295" t="str">
            <v/>
          </cell>
          <cell r="G295" t="str">
            <v/>
          </cell>
          <cell r="H295" t="str">
            <v/>
          </cell>
        </row>
        <row r="296">
          <cell r="B296" t="str">
            <v/>
          </cell>
          <cell r="C296" t="str">
            <v/>
          </cell>
          <cell r="D296" t="str">
            <v/>
          </cell>
          <cell r="E296" t="str">
            <v/>
          </cell>
          <cell r="G296" t="str">
            <v/>
          </cell>
          <cell r="H296" t="str">
            <v/>
          </cell>
        </row>
        <row r="297">
          <cell r="B297" t="str">
            <v/>
          </cell>
          <cell r="C297" t="str">
            <v/>
          </cell>
          <cell r="D297" t="str">
            <v/>
          </cell>
          <cell r="E297" t="str">
            <v/>
          </cell>
          <cell r="G297" t="str">
            <v/>
          </cell>
          <cell r="H297" t="str">
            <v/>
          </cell>
        </row>
        <row r="298">
          <cell r="B298" t="str">
            <v/>
          </cell>
          <cell r="C298" t="str">
            <v/>
          </cell>
          <cell r="D298" t="str">
            <v/>
          </cell>
          <cell r="E298" t="str">
            <v/>
          </cell>
          <cell r="G298" t="str">
            <v/>
          </cell>
          <cell r="H298" t="str">
            <v/>
          </cell>
        </row>
        <row r="299">
          <cell r="B299" t="str">
            <v/>
          </cell>
          <cell r="C299" t="str">
            <v/>
          </cell>
          <cell r="D299" t="str">
            <v/>
          </cell>
          <cell r="E299" t="str">
            <v/>
          </cell>
          <cell r="G299" t="str">
            <v/>
          </cell>
          <cell r="H299" t="str">
            <v/>
          </cell>
        </row>
        <row r="300">
          <cell r="B300" t="str">
            <v/>
          </cell>
          <cell r="C300" t="str">
            <v/>
          </cell>
          <cell r="D300" t="str">
            <v/>
          </cell>
          <cell r="E300" t="str">
            <v/>
          </cell>
          <cell r="G300" t="str">
            <v/>
          </cell>
          <cell r="H300" t="str">
            <v/>
          </cell>
        </row>
        <row r="301">
          <cell r="B301" t="str">
            <v/>
          </cell>
          <cell r="C301" t="str">
            <v/>
          </cell>
          <cell r="D301" t="str">
            <v/>
          </cell>
          <cell r="E301" t="str">
            <v/>
          </cell>
          <cell r="G301" t="str">
            <v/>
          </cell>
          <cell r="H301" t="str">
            <v/>
          </cell>
        </row>
        <row r="302">
          <cell r="B302" t="str">
            <v/>
          </cell>
          <cell r="C302" t="str">
            <v/>
          </cell>
          <cell r="D302" t="str">
            <v/>
          </cell>
          <cell r="E302" t="str">
            <v/>
          </cell>
          <cell r="G302" t="str">
            <v/>
          </cell>
          <cell r="H302" t="str">
            <v/>
          </cell>
        </row>
        <row r="303">
          <cell r="B303" t="str">
            <v/>
          </cell>
          <cell r="C303" t="str">
            <v/>
          </cell>
          <cell r="D303" t="str">
            <v/>
          </cell>
          <cell r="E303" t="str">
            <v/>
          </cell>
          <cell r="G303" t="str">
            <v/>
          </cell>
          <cell r="H303" t="str">
            <v/>
          </cell>
        </row>
        <row r="304">
          <cell r="B304" t="str">
            <v/>
          </cell>
          <cell r="C304" t="str">
            <v/>
          </cell>
          <cell r="D304" t="str">
            <v/>
          </cell>
          <cell r="E304" t="str">
            <v/>
          </cell>
          <cell r="G304" t="str">
            <v/>
          </cell>
          <cell r="H304" t="str">
            <v/>
          </cell>
        </row>
        <row r="305">
          <cell r="B305" t="str">
            <v/>
          </cell>
          <cell r="C305" t="str">
            <v/>
          </cell>
          <cell r="D305" t="str">
            <v/>
          </cell>
          <cell r="E305" t="str">
            <v/>
          </cell>
          <cell r="G305" t="str">
            <v/>
          </cell>
          <cell r="H305" t="str">
            <v/>
          </cell>
        </row>
        <row r="306">
          <cell r="B306" t="str">
            <v/>
          </cell>
          <cell r="C306" t="str">
            <v/>
          </cell>
          <cell r="D306" t="str">
            <v/>
          </cell>
          <cell r="E306" t="str">
            <v/>
          </cell>
          <cell r="G306" t="str">
            <v/>
          </cell>
          <cell r="H306" t="str">
            <v/>
          </cell>
        </row>
        <row r="307">
          <cell r="B307" t="str">
            <v/>
          </cell>
          <cell r="C307" t="str">
            <v/>
          </cell>
          <cell r="D307" t="str">
            <v/>
          </cell>
          <cell r="E307" t="str">
            <v/>
          </cell>
          <cell r="G307" t="str">
            <v/>
          </cell>
          <cell r="H307" t="str">
            <v/>
          </cell>
        </row>
        <row r="308">
          <cell r="B308" t="str">
            <v/>
          </cell>
          <cell r="C308" t="str">
            <v/>
          </cell>
          <cell r="D308" t="str">
            <v/>
          </cell>
          <cell r="E308" t="str">
            <v/>
          </cell>
          <cell r="G308" t="str">
            <v/>
          </cell>
          <cell r="H308" t="str">
            <v/>
          </cell>
        </row>
        <row r="309">
          <cell r="B309" t="str">
            <v/>
          </cell>
          <cell r="C309" t="str">
            <v/>
          </cell>
          <cell r="D309" t="str">
            <v/>
          </cell>
          <cell r="E309" t="str">
            <v/>
          </cell>
          <cell r="G309" t="str">
            <v/>
          </cell>
          <cell r="H309" t="str">
            <v/>
          </cell>
        </row>
        <row r="310">
          <cell r="B310" t="str">
            <v/>
          </cell>
          <cell r="C310" t="str">
            <v/>
          </cell>
          <cell r="D310" t="str">
            <v/>
          </cell>
          <cell r="E310" t="str">
            <v/>
          </cell>
          <cell r="G310" t="str">
            <v/>
          </cell>
          <cell r="H310" t="str">
            <v/>
          </cell>
        </row>
        <row r="311">
          <cell r="B311" t="str">
            <v/>
          </cell>
          <cell r="C311" t="str">
            <v/>
          </cell>
          <cell r="D311" t="str">
            <v/>
          </cell>
          <cell r="E311" t="str">
            <v/>
          </cell>
          <cell r="G311" t="str">
            <v/>
          </cell>
          <cell r="H311" t="str">
            <v/>
          </cell>
        </row>
        <row r="312">
          <cell r="B312" t="str">
            <v/>
          </cell>
          <cell r="C312" t="str">
            <v/>
          </cell>
          <cell r="D312" t="str">
            <v/>
          </cell>
          <cell r="E312" t="str">
            <v/>
          </cell>
          <cell r="G312" t="str">
            <v/>
          </cell>
          <cell r="H312" t="str">
            <v/>
          </cell>
        </row>
        <row r="313">
          <cell r="B313" t="str">
            <v/>
          </cell>
          <cell r="C313" t="str">
            <v/>
          </cell>
          <cell r="D313" t="str">
            <v/>
          </cell>
          <cell r="E313" t="str">
            <v/>
          </cell>
          <cell r="G313" t="str">
            <v/>
          </cell>
          <cell r="H313" t="str">
            <v/>
          </cell>
        </row>
        <row r="314">
          <cell r="B314" t="str">
            <v/>
          </cell>
          <cell r="C314" t="str">
            <v/>
          </cell>
          <cell r="D314" t="str">
            <v/>
          </cell>
          <cell r="E314" t="str">
            <v/>
          </cell>
          <cell r="G314" t="str">
            <v/>
          </cell>
          <cell r="H314" t="str">
            <v/>
          </cell>
        </row>
        <row r="315">
          <cell r="B315" t="str">
            <v/>
          </cell>
          <cell r="C315" t="str">
            <v/>
          </cell>
          <cell r="D315" t="str">
            <v/>
          </cell>
          <cell r="E315" t="str">
            <v/>
          </cell>
          <cell r="G315" t="str">
            <v/>
          </cell>
          <cell r="H315" t="str">
            <v/>
          </cell>
        </row>
        <row r="316">
          <cell r="B316" t="str">
            <v/>
          </cell>
          <cell r="C316" t="str">
            <v/>
          </cell>
          <cell r="D316" t="str">
            <v/>
          </cell>
          <cell r="E316" t="str">
            <v/>
          </cell>
          <cell r="G316" t="str">
            <v/>
          </cell>
          <cell r="H316" t="str">
            <v/>
          </cell>
        </row>
        <row r="317">
          <cell r="B317" t="str">
            <v/>
          </cell>
          <cell r="C317" t="str">
            <v/>
          </cell>
          <cell r="D317" t="str">
            <v/>
          </cell>
          <cell r="E317" t="str">
            <v/>
          </cell>
          <cell r="G317" t="str">
            <v/>
          </cell>
          <cell r="H317" t="str">
            <v/>
          </cell>
        </row>
        <row r="318">
          <cell r="B318" t="str">
            <v/>
          </cell>
          <cell r="C318" t="str">
            <v/>
          </cell>
          <cell r="D318" t="str">
            <v/>
          </cell>
          <cell r="E318" t="str">
            <v/>
          </cell>
          <cell r="G318" t="str">
            <v/>
          </cell>
          <cell r="H318" t="str">
            <v/>
          </cell>
        </row>
        <row r="319">
          <cell r="B319" t="str">
            <v/>
          </cell>
          <cell r="C319" t="str">
            <v/>
          </cell>
          <cell r="D319" t="str">
            <v/>
          </cell>
          <cell r="E319" t="str">
            <v/>
          </cell>
          <cell r="G319" t="str">
            <v/>
          </cell>
          <cell r="H319" t="str">
            <v/>
          </cell>
        </row>
        <row r="320">
          <cell r="B320" t="str">
            <v/>
          </cell>
          <cell r="C320" t="str">
            <v/>
          </cell>
          <cell r="D320" t="str">
            <v/>
          </cell>
          <cell r="E320" t="str">
            <v/>
          </cell>
          <cell r="G320" t="str">
            <v/>
          </cell>
          <cell r="H320" t="str">
            <v/>
          </cell>
        </row>
        <row r="321">
          <cell r="B321" t="str">
            <v/>
          </cell>
          <cell r="C321" t="str">
            <v/>
          </cell>
          <cell r="D321" t="str">
            <v/>
          </cell>
          <cell r="E321" t="str">
            <v/>
          </cell>
          <cell r="G321" t="str">
            <v/>
          </cell>
          <cell r="H321" t="str">
            <v/>
          </cell>
        </row>
        <row r="322">
          <cell r="B322" t="str">
            <v/>
          </cell>
          <cell r="C322" t="str">
            <v/>
          </cell>
          <cell r="D322" t="str">
            <v/>
          </cell>
          <cell r="E322" t="str">
            <v/>
          </cell>
          <cell r="G322" t="str">
            <v/>
          </cell>
          <cell r="H322" t="str">
            <v/>
          </cell>
        </row>
        <row r="323">
          <cell r="B323" t="str">
            <v/>
          </cell>
          <cell r="C323" t="str">
            <v/>
          </cell>
          <cell r="D323" t="str">
            <v/>
          </cell>
          <cell r="E323" t="str">
            <v/>
          </cell>
          <cell r="G323" t="str">
            <v/>
          </cell>
          <cell r="H323" t="str">
            <v/>
          </cell>
        </row>
        <row r="324">
          <cell r="B324" t="str">
            <v/>
          </cell>
          <cell r="C324" t="str">
            <v/>
          </cell>
          <cell r="D324" t="str">
            <v/>
          </cell>
          <cell r="E324" t="str">
            <v/>
          </cell>
          <cell r="G324" t="str">
            <v/>
          </cell>
          <cell r="H324" t="str">
            <v/>
          </cell>
        </row>
        <row r="325">
          <cell r="B325" t="str">
            <v/>
          </cell>
          <cell r="C325" t="str">
            <v/>
          </cell>
          <cell r="D325" t="str">
            <v/>
          </cell>
          <cell r="E325" t="str">
            <v/>
          </cell>
          <cell r="G325" t="str">
            <v/>
          </cell>
          <cell r="H325" t="str">
            <v/>
          </cell>
        </row>
        <row r="326">
          <cell r="B326" t="str">
            <v/>
          </cell>
          <cell r="C326" t="str">
            <v/>
          </cell>
          <cell r="D326" t="str">
            <v/>
          </cell>
          <cell r="E326" t="str">
            <v/>
          </cell>
          <cell r="G326" t="str">
            <v/>
          </cell>
          <cell r="H326" t="str">
            <v/>
          </cell>
        </row>
        <row r="327">
          <cell r="B327" t="str">
            <v/>
          </cell>
          <cell r="C327" t="str">
            <v/>
          </cell>
          <cell r="D327" t="str">
            <v/>
          </cell>
          <cell r="E327" t="str">
            <v/>
          </cell>
          <cell r="G327" t="str">
            <v/>
          </cell>
          <cell r="H327" t="str">
            <v/>
          </cell>
        </row>
        <row r="328">
          <cell r="B328" t="str">
            <v/>
          </cell>
          <cell r="C328" t="str">
            <v/>
          </cell>
          <cell r="D328" t="str">
            <v/>
          </cell>
          <cell r="E328" t="str">
            <v/>
          </cell>
          <cell r="G328" t="str">
            <v/>
          </cell>
          <cell r="H328" t="str">
            <v/>
          </cell>
        </row>
        <row r="329">
          <cell r="B329" t="str">
            <v/>
          </cell>
          <cell r="C329" t="str">
            <v/>
          </cell>
          <cell r="D329" t="str">
            <v/>
          </cell>
          <cell r="E329" t="str">
            <v/>
          </cell>
          <cell r="G329" t="str">
            <v/>
          </cell>
          <cell r="H329" t="str">
            <v/>
          </cell>
        </row>
        <row r="330">
          <cell r="B330" t="str">
            <v/>
          </cell>
          <cell r="C330" t="str">
            <v/>
          </cell>
          <cell r="D330" t="str">
            <v/>
          </cell>
          <cell r="E330" t="str">
            <v/>
          </cell>
          <cell r="G330" t="str">
            <v/>
          </cell>
          <cell r="H330" t="str">
            <v/>
          </cell>
        </row>
        <row r="331">
          <cell r="B331" t="str">
            <v/>
          </cell>
          <cell r="C331" t="str">
            <v/>
          </cell>
          <cell r="D331" t="str">
            <v/>
          </cell>
          <cell r="E331" t="str">
            <v/>
          </cell>
          <cell r="G331" t="str">
            <v/>
          </cell>
          <cell r="H331" t="str">
            <v/>
          </cell>
        </row>
        <row r="332">
          <cell r="B332" t="str">
            <v/>
          </cell>
          <cell r="C332" t="str">
            <v/>
          </cell>
          <cell r="D332" t="str">
            <v/>
          </cell>
          <cell r="E332" t="str">
            <v/>
          </cell>
          <cell r="G332" t="str">
            <v/>
          </cell>
          <cell r="H332" t="str">
            <v/>
          </cell>
        </row>
        <row r="333">
          <cell r="B333" t="str">
            <v/>
          </cell>
          <cell r="C333" t="str">
            <v/>
          </cell>
          <cell r="D333" t="str">
            <v/>
          </cell>
          <cell r="E333" t="str">
            <v/>
          </cell>
          <cell r="G333" t="str">
            <v/>
          </cell>
          <cell r="H333" t="str">
            <v/>
          </cell>
        </row>
        <row r="334">
          <cell r="B334" t="str">
            <v/>
          </cell>
          <cell r="C334" t="str">
            <v/>
          </cell>
          <cell r="D334" t="str">
            <v/>
          </cell>
          <cell r="E334" t="str">
            <v/>
          </cell>
          <cell r="G334" t="str">
            <v/>
          </cell>
          <cell r="H334" t="str">
            <v/>
          </cell>
        </row>
        <row r="335">
          <cell r="B335" t="str">
            <v/>
          </cell>
          <cell r="C335" t="str">
            <v/>
          </cell>
          <cell r="D335" t="str">
            <v/>
          </cell>
          <cell r="E335" t="str">
            <v/>
          </cell>
          <cell r="G335" t="str">
            <v/>
          </cell>
          <cell r="H335" t="str">
            <v/>
          </cell>
        </row>
        <row r="336">
          <cell r="B336" t="str">
            <v/>
          </cell>
          <cell r="C336" t="str">
            <v/>
          </cell>
          <cell r="D336" t="str">
            <v/>
          </cell>
          <cell r="E336" t="str">
            <v/>
          </cell>
          <cell r="G336" t="str">
            <v/>
          </cell>
          <cell r="H336" t="str">
            <v/>
          </cell>
        </row>
        <row r="337">
          <cell r="B337" t="str">
            <v/>
          </cell>
          <cell r="C337" t="str">
            <v/>
          </cell>
          <cell r="D337" t="str">
            <v/>
          </cell>
          <cell r="E337" t="str">
            <v/>
          </cell>
          <cell r="G337" t="str">
            <v/>
          </cell>
          <cell r="H337" t="str">
            <v/>
          </cell>
        </row>
        <row r="338">
          <cell r="B338" t="str">
            <v/>
          </cell>
          <cell r="C338" t="str">
            <v/>
          </cell>
          <cell r="D338" t="str">
            <v/>
          </cell>
          <cell r="E338" t="str">
            <v/>
          </cell>
          <cell r="G338" t="str">
            <v/>
          </cell>
          <cell r="H338" t="str">
            <v/>
          </cell>
        </row>
        <row r="339">
          <cell r="B339" t="str">
            <v/>
          </cell>
          <cell r="C339" t="str">
            <v/>
          </cell>
          <cell r="D339" t="str">
            <v/>
          </cell>
          <cell r="E339" t="str">
            <v/>
          </cell>
          <cell r="G339" t="str">
            <v/>
          </cell>
          <cell r="H339" t="str">
            <v/>
          </cell>
        </row>
        <row r="340">
          <cell r="B340" t="str">
            <v/>
          </cell>
          <cell r="C340" t="str">
            <v/>
          </cell>
          <cell r="D340" t="str">
            <v/>
          </cell>
          <cell r="E340" t="str">
            <v/>
          </cell>
          <cell r="G340" t="str">
            <v/>
          </cell>
          <cell r="H340" t="str">
            <v/>
          </cell>
        </row>
        <row r="341">
          <cell r="B341" t="str">
            <v/>
          </cell>
          <cell r="C341" t="str">
            <v/>
          </cell>
          <cell r="D341" t="str">
            <v/>
          </cell>
          <cell r="E341" t="str">
            <v/>
          </cell>
          <cell r="G341" t="str">
            <v/>
          </cell>
          <cell r="H341" t="str">
            <v/>
          </cell>
        </row>
        <row r="342">
          <cell r="B342" t="str">
            <v/>
          </cell>
          <cell r="C342" t="str">
            <v/>
          </cell>
          <cell r="D342" t="str">
            <v/>
          </cell>
          <cell r="E342" t="str">
            <v/>
          </cell>
          <cell r="G342" t="str">
            <v/>
          </cell>
          <cell r="H342" t="str">
            <v/>
          </cell>
        </row>
        <row r="343">
          <cell r="B343" t="str">
            <v/>
          </cell>
          <cell r="C343" t="str">
            <v/>
          </cell>
          <cell r="D343" t="str">
            <v/>
          </cell>
          <cell r="E343" t="str">
            <v/>
          </cell>
          <cell r="G343" t="str">
            <v/>
          </cell>
          <cell r="H343" t="str">
            <v/>
          </cell>
        </row>
        <row r="344">
          <cell r="B344" t="str">
            <v/>
          </cell>
          <cell r="C344" t="str">
            <v/>
          </cell>
          <cell r="D344" t="str">
            <v/>
          </cell>
          <cell r="E344" t="str">
            <v/>
          </cell>
          <cell r="G344" t="str">
            <v/>
          </cell>
          <cell r="H344" t="str">
            <v/>
          </cell>
        </row>
        <row r="345">
          <cell r="B345" t="str">
            <v/>
          </cell>
          <cell r="C345" t="str">
            <v/>
          </cell>
          <cell r="D345" t="str">
            <v/>
          </cell>
          <cell r="E345" t="str">
            <v/>
          </cell>
          <cell r="G345" t="str">
            <v/>
          </cell>
          <cell r="H345" t="str">
            <v/>
          </cell>
        </row>
        <row r="346">
          <cell r="B346" t="str">
            <v/>
          </cell>
          <cell r="C346" t="str">
            <v/>
          </cell>
          <cell r="D346" t="str">
            <v/>
          </cell>
          <cell r="E346" t="str">
            <v/>
          </cell>
          <cell r="G346" t="str">
            <v/>
          </cell>
          <cell r="H346" t="str">
            <v/>
          </cell>
        </row>
        <row r="347">
          <cell r="B347" t="str">
            <v/>
          </cell>
          <cell r="C347" t="str">
            <v/>
          </cell>
          <cell r="D347" t="str">
            <v/>
          </cell>
          <cell r="E347" t="str">
            <v/>
          </cell>
          <cell r="G347" t="str">
            <v/>
          </cell>
          <cell r="H347" t="str">
            <v/>
          </cell>
        </row>
        <row r="348">
          <cell r="B348" t="str">
            <v/>
          </cell>
          <cell r="C348" t="str">
            <v/>
          </cell>
          <cell r="D348" t="str">
            <v/>
          </cell>
          <cell r="E348" t="str">
            <v/>
          </cell>
          <cell r="G348" t="str">
            <v/>
          </cell>
          <cell r="H348" t="str">
            <v/>
          </cell>
        </row>
        <row r="349">
          <cell r="B349" t="str">
            <v/>
          </cell>
          <cell r="C349" t="str">
            <v/>
          </cell>
          <cell r="D349" t="str">
            <v/>
          </cell>
          <cell r="E349" t="str">
            <v/>
          </cell>
          <cell r="G349" t="str">
            <v/>
          </cell>
          <cell r="H349" t="str">
            <v/>
          </cell>
        </row>
        <row r="350">
          <cell r="B350" t="str">
            <v/>
          </cell>
          <cell r="C350" t="str">
            <v/>
          </cell>
          <cell r="D350" t="str">
            <v/>
          </cell>
          <cell r="E350" t="str">
            <v/>
          </cell>
          <cell r="G350" t="str">
            <v/>
          </cell>
          <cell r="H350" t="str">
            <v/>
          </cell>
        </row>
        <row r="351">
          <cell r="B351" t="str">
            <v/>
          </cell>
          <cell r="C351" t="str">
            <v/>
          </cell>
          <cell r="D351" t="str">
            <v/>
          </cell>
          <cell r="E351" t="str">
            <v/>
          </cell>
          <cell r="G351" t="str">
            <v/>
          </cell>
          <cell r="H351" t="str">
            <v/>
          </cell>
        </row>
        <row r="352">
          <cell r="B352" t="str">
            <v/>
          </cell>
          <cell r="C352" t="str">
            <v/>
          </cell>
          <cell r="D352" t="str">
            <v/>
          </cell>
          <cell r="E352" t="str">
            <v/>
          </cell>
          <cell r="G352" t="str">
            <v/>
          </cell>
          <cell r="H352" t="str">
            <v/>
          </cell>
        </row>
        <row r="353">
          <cell r="B353" t="str">
            <v/>
          </cell>
          <cell r="C353" t="str">
            <v/>
          </cell>
          <cell r="D353" t="str">
            <v/>
          </cell>
          <cell r="E353" t="str">
            <v/>
          </cell>
          <cell r="G353" t="str">
            <v/>
          </cell>
          <cell r="H353" t="str">
            <v/>
          </cell>
        </row>
        <row r="354">
          <cell r="B354" t="str">
            <v/>
          </cell>
          <cell r="C354" t="str">
            <v/>
          </cell>
          <cell r="D354" t="str">
            <v/>
          </cell>
          <cell r="E354" t="str">
            <v/>
          </cell>
          <cell r="G354" t="str">
            <v/>
          </cell>
          <cell r="H354" t="str">
            <v/>
          </cell>
        </row>
        <row r="355">
          <cell r="B355" t="str">
            <v/>
          </cell>
          <cell r="C355" t="str">
            <v/>
          </cell>
          <cell r="D355" t="str">
            <v/>
          </cell>
          <cell r="E355" t="str">
            <v/>
          </cell>
          <cell r="G355" t="str">
            <v/>
          </cell>
          <cell r="H355" t="str">
            <v/>
          </cell>
        </row>
        <row r="356">
          <cell r="B356" t="str">
            <v/>
          </cell>
          <cell r="C356" t="str">
            <v/>
          </cell>
          <cell r="D356" t="str">
            <v/>
          </cell>
          <cell r="E356" t="str">
            <v/>
          </cell>
          <cell r="G356" t="str">
            <v/>
          </cell>
          <cell r="H356" t="str">
            <v/>
          </cell>
        </row>
        <row r="357">
          <cell r="B357" t="str">
            <v/>
          </cell>
          <cell r="C357" t="str">
            <v/>
          </cell>
          <cell r="D357" t="str">
            <v/>
          </cell>
          <cell r="E357" t="str">
            <v/>
          </cell>
          <cell r="G357" t="str">
            <v/>
          </cell>
          <cell r="H357" t="str">
            <v/>
          </cell>
        </row>
        <row r="358">
          <cell r="B358" t="str">
            <v/>
          </cell>
          <cell r="C358" t="str">
            <v/>
          </cell>
          <cell r="D358" t="str">
            <v/>
          </cell>
          <cell r="E358" t="str">
            <v/>
          </cell>
          <cell r="G358" t="str">
            <v/>
          </cell>
          <cell r="H358" t="str">
            <v/>
          </cell>
        </row>
        <row r="359">
          <cell r="B359" t="str">
            <v/>
          </cell>
          <cell r="C359" t="str">
            <v/>
          </cell>
          <cell r="D359" t="str">
            <v/>
          </cell>
          <cell r="E359" t="str">
            <v/>
          </cell>
          <cell r="G359" t="str">
            <v/>
          </cell>
          <cell r="H359" t="str">
            <v/>
          </cell>
        </row>
        <row r="360">
          <cell r="B360" t="str">
            <v/>
          </cell>
          <cell r="C360" t="str">
            <v/>
          </cell>
          <cell r="D360" t="str">
            <v/>
          </cell>
          <cell r="E360" t="str">
            <v/>
          </cell>
          <cell r="G360" t="str">
            <v/>
          </cell>
          <cell r="H360" t="str">
            <v/>
          </cell>
        </row>
        <row r="361">
          <cell r="B361" t="str">
            <v/>
          </cell>
          <cell r="C361" t="str">
            <v/>
          </cell>
          <cell r="D361" t="str">
            <v/>
          </cell>
          <cell r="E361" t="str">
            <v/>
          </cell>
          <cell r="G361" t="str">
            <v/>
          </cell>
          <cell r="H361" t="str">
            <v/>
          </cell>
        </row>
        <row r="362">
          <cell r="B362" t="str">
            <v/>
          </cell>
          <cell r="C362" t="str">
            <v/>
          </cell>
          <cell r="D362" t="str">
            <v/>
          </cell>
          <cell r="E362" t="str">
            <v/>
          </cell>
          <cell r="G362" t="str">
            <v/>
          </cell>
          <cell r="H362" t="str">
            <v/>
          </cell>
        </row>
        <row r="363">
          <cell r="B363" t="str">
            <v/>
          </cell>
          <cell r="C363" t="str">
            <v/>
          </cell>
          <cell r="D363" t="str">
            <v/>
          </cell>
          <cell r="E363" t="str">
            <v/>
          </cell>
          <cell r="G363" t="str">
            <v/>
          </cell>
          <cell r="H363" t="str">
            <v/>
          </cell>
        </row>
        <row r="364">
          <cell r="B364" t="str">
            <v/>
          </cell>
          <cell r="C364" t="str">
            <v/>
          </cell>
          <cell r="D364" t="str">
            <v/>
          </cell>
          <cell r="E364" t="str">
            <v/>
          </cell>
          <cell r="G364" t="str">
            <v/>
          </cell>
          <cell r="H364" t="str">
            <v/>
          </cell>
        </row>
        <row r="365">
          <cell r="B365" t="str">
            <v/>
          </cell>
          <cell r="C365" t="str">
            <v/>
          </cell>
          <cell r="D365" t="str">
            <v/>
          </cell>
          <cell r="E365" t="str">
            <v/>
          </cell>
          <cell r="G365" t="str">
            <v/>
          </cell>
          <cell r="H365" t="str">
            <v/>
          </cell>
        </row>
        <row r="366">
          <cell r="B366" t="str">
            <v/>
          </cell>
          <cell r="C366" t="str">
            <v/>
          </cell>
          <cell r="D366" t="str">
            <v/>
          </cell>
          <cell r="E366" t="str">
            <v/>
          </cell>
          <cell r="G366" t="str">
            <v/>
          </cell>
          <cell r="H366" t="str">
            <v/>
          </cell>
        </row>
        <row r="367">
          <cell r="B367" t="str">
            <v/>
          </cell>
          <cell r="C367" t="str">
            <v/>
          </cell>
          <cell r="D367" t="str">
            <v/>
          </cell>
          <cell r="E367" t="str">
            <v/>
          </cell>
          <cell r="G367" t="str">
            <v/>
          </cell>
          <cell r="H367" t="str">
            <v/>
          </cell>
        </row>
        <row r="368">
          <cell r="B368" t="str">
            <v/>
          </cell>
          <cell r="C368" t="str">
            <v/>
          </cell>
          <cell r="D368" t="str">
            <v/>
          </cell>
          <cell r="E368" t="str">
            <v/>
          </cell>
          <cell r="G368" t="str">
            <v/>
          </cell>
          <cell r="H368" t="str">
            <v/>
          </cell>
        </row>
        <row r="369">
          <cell r="B369" t="str">
            <v/>
          </cell>
          <cell r="C369" t="str">
            <v/>
          </cell>
          <cell r="D369" t="str">
            <v/>
          </cell>
          <cell r="E369" t="str">
            <v/>
          </cell>
          <cell r="G369" t="str">
            <v/>
          </cell>
          <cell r="H369" t="str">
            <v/>
          </cell>
        </row>
        <row r="370">
          <cell r="B370" t="str">
            <v/>
          </cell>
          <cell r="C370" t="str">
            <v/>
          </cell>
          <cell r="D370" t="str">
            <v/>
          </cell>
          <cell r="E370" t="str">
            <v/>
          </cell>
          <cell r="G370" t="str">
            <v/>
          </cell>
          <cell r="H370" t="str">
            <v/>
          </cell>
        </row>
        <row r="371">
          <cell r="B371" t="str">
            <v/>
          </cell>
          <cell r="C371" t="str">
            <v/>
          </cell>
          <cell r="D371" t="str">
            <v/>
          </cell>
          <cell r="E371" t="str">
            <v/>
          </cell>
          <cell r="G371" t="str">
            <v/>
          </cell>
          <cell r="H371" t="str">
            <v/>
          </cell>
        </row>
        <row r="372">
          <cell r="B372" t="str">
            <v/>
          </cell>
          <cell r="C372" t="str">
            <v/>
          </cell>
          <cell r="D372" t="str">
            <v/>
          </cell>
          <cell r="E372" t="str">
            <v/>
          </cell>
          <cell r="G372" t="str">
            <v/>
          </cell>
          <cell r="H372" t="str">
            <v/>
          </cell>
        </row>
        <row r="373">
          <cell r="B373" t="str">
            <v/>
          </cell>
          <cell r="C373" t="str">
            <v/>
          </cell>
          <cell r="D373" t="str">
            <v/>
          </cell>
          <cell r="E373" t="str">
            <v/>
          </cell>
          <cell r="G373" t="str">
            <v/>
          </cell>
          <cell r="H373" t="str">
            <v/>
          </cell>
        </row>
        <row r="374">
          <cell r="B374" t="str">
            <v/>
          </cell>
          <cell r="C374" t="str">
            <v/>
          </cell>
          <cell r="D374" t="str">
            <v/>
          </cell>
          <cell r="E374" t="str">
            <v/>
          </cell>
          <cell r="G374" t="str">
            <v/>
          </cell>
          <cell r="H374" t="str">
            <v/>
          </cell>
        </row>
        <row r="375">
          <cell r="B375" t="str">
            <v/>
          </cell>
          <cell r="C375" t="str">
            <v/>
          </cell>
          <cell r="D375" t="str">
            <v/>
          </cell>
          <cell r="E375" t="str">
            <v/>
          </cell>
          <cell r="G375" t="str">
            <v/>
          </cell>
          <cell r="H375" t="str">
            <v/>
          </cell>
        </row>
        <row r="376">
          <cell r="B376" t="str">
            <v/>
          </cell>
          <cell r="C376" t="str">
            <v/>
          </cell>
          <cell r="D376" t="str">
            <v/>
          </cell>
          <cell r="E376" t="str">
            <v/>
          </cell>
          <cell r="G376" t="str">
            <v/>
          </cell>
          <cell r="H376" t="str">
            <v/>
          </cell>
        </row>
        <row r="377">
          <cell r="B377" t="str">
            <v/>
          </cell>
          <cell r="C377" t="str">
            <v/>
          </cell>
          <cell r="D377" t="str">
            <v/>
          </cell>
          <cell r="E377" t="str">
            <v/>
          </cell>
          <cell r="G377" t="str">
            <v/>
          </cell>
          <cell r="H377" t="str">
            <v/>
          </cell>
        </row>
        <row r="378">
          <cell r="B378" t="str">
            <v/>
          </cell>
          <cell r="C378" t="str">
            <v/>
          </cell>
          <cell r="D378" t="str">
            <v/>
          </cell>
          <cell r="E378" t="str">
            <v/>
          </cell>
          <cell r="G378" t="str">
            <v/>
          </cell>
          <cell r="H378" t="str">
            <v/>
          </cell>
        </row>
        <row r="379">
          <cell r="B379" t="str">
            <v/>
          </cell>
          <cell r="C379" t="str">
            <v/>
          </cell>
          <cell r="D379" t="str">
            <v/>
          </cell>
          <cell r="E379" t="str">
            <v/>
          </cell>
          <cell r="G379" t="str">
            <v/>
          </cell>
          <cell r="H379" t="str">
            <v/>
          </cell>
        </row>
        <row r="380">
          <cell r="B380" t="str">
            <v/>
          </cell>
          <cell r="C380" t="str">
            <v/>
          </cell>
          <cell r="D380" t="str">
            <v/>
          </cell>
          <cell r="E380" t="str">
            <v/>
          </cell>
          <cell r="G380" t="str">
            <v/>
          </cell>
          <cell r="H380" t="str">
            <v/>
          </cell>
        </row>
        <row r="381">
          <cell r="B381" t="str">
            <v/>
          </cell>
          <cell r="C381" t="str">
            <v/>
          </cell>
          <cell r="D381" t="str">
            <v/>
          </cell>
          <cell r="E381" t="str">
            <v/>
          </cell>
          <cell r="G381" t="str">
            <v/>
          </cell>
          <cell r="H381" t="str">
            <v/>
          </cell>
        </row>
        <row r="382">
          <cell r="B382" t="str">
            <v/>
          </cell>
          <cell r="C382" t="str">
            <v/>
          </cell>
          <cell r="D382" t="str">
            <v/>
          </cell>
          <cell r="E382" t="str">
            <v/>
          </cell>
          <cell r="G382" t="str">
            <v/>
          </cell>
          <cell r="H382" t="str">
            <v/>
          </cell>
        </row>
        <row r="383">
          <cell r="B383" t="str">
            <v/>
          </cell>
          <cell r="C383" t="str">
            <v/>
          </cell>
          <cell r="D383" t="str">
            <v/>
          </cell>
          <cell r="E383" t="str">
            <v/>
          </cell>
          <cell r="G383" t="str">
            <v/>
          </cell>
          <cell r="H383" t="str">
            <v/>
          </cell>
        </row>
        <row r="384">
          <cell r="B384" t="str">
            <v/>
          </cell>
          <cell r="C384" t="str">
            <v/>
          </cell>
          <cell r="D384" t="str">
            <v/>
          </cell>
          <cell r="E384" t="str">
            <v/>
          </cell>
          <cell r="G384" t="str">
            <v/>
          </cell>
          <cell r="H384" t="str">
            <v/>
          </cell>
        </row>
        <row r="385">
          <cell r="B385" t="str">
            <v/>
          </cell>
          <cell r="C385" t="str">
            <v/>
          </cell>
          <cell r="D385" t="str">
            <v/>
          </cell>
          <cell r="E385" t="str">
            <v/>
          </cell>
          <cell r="G385" t="str">
            <v/>
          </cell>
          <cell r="H385" t="str">
            <v/>
          </cell>
        </row>
        <row r="386">
          <cell r="B386" t="str">
            <v/>
          </cell>
          <cell r="C386" t="str">
            <v/>
          </cell>
          <cell r="D386" t="str">
            <v/>
          </cell>
          <cell r="E386" t="str">
            <v/>
          </cell>
          <cell r="G386" t="str">
            <v/>
          </cell>
          <cell r="H386" t="str">
            <v/>
          </cell>
        </row>
        <row r="387">
          <cell r="B387" t="str">
            <v/>
          </cell>
          <cell r="C387" t="str">
            <v/>
          </cell>
          <cell r="D387" t="str">
            <v/>
          </cell>
          <cell r="E387" t="str">
            <v/>
          </cell>
          <cell r="G387" t="str">
            <v/>
          </cell>
          <cell r="H387" t="str">
            <v/>
          </cell>
        </row>
        <row r="388">
          <cell r="B388" t="str">
            <v/>
          </cell>
          <cell r="C388" t="str">
            <v/>
          </cell>
          <cell r="D388" t="str">
            <v/>
          </cell>
          <cell r="E388" t="str">
            <v/>
          </cell>
          <cell r="G388" t="str">
            <v/>
          </cell>
          <cell r="H388" t="str">
            <v/>
          </cell>
        </row>
        <row r="389">
          <cell r="B389" t="str">
            <v/>
          </cell>
          <cell r="C389" t="str">
            <v/>
          </cell>
          <cell r="D389" t="str">
            <v/>
          </cell>
          <cell r="E389" t="str">
            <v/>
          </cell>
          <cell r="G389" t="str">
            <v/>
          </cell>
          <cell r="H389" t="str">
            <v/>
          </cell>
        </row>
        <row r="390">
          <cell r="B390" t="str">
            <v/>
          </cell>
          <cell r="C390" t="str">
            <v/>
          </cell>
          <cell r="D390" t="str">
            <v/>
          </cell>
          <cell r="E390" t="str">
            <v/>
          </cell>
          <cell r="G390" t="str">
            <v/>
          </cell>
          <cell r="H390" t="str">
            <v/>
          </cell>
        </row>
        <row r="391">
          <cell r="B391" t="str">
            <v/>
          </cell>
          <cell r="C391" t="str">
            <v/>
          </cell>
          <cell r="D391" t="str">
            <v/>
          </cell>
          <cell r="E391" t="str">
            <v/>
          </cell>
          <cell r="G391" t="str">
            <v/>
          </cell>
          <cell r="H391" t="str">
            <v/>
          </cell>
        </row>
        <row r="392">
          <cell r="B392" t="str">
            <v/>
          </cell>
          <cell r="C392" t="str">
            <v/>
          </cell>
          <cell r="D392" t="str">
            <v/>
          </cell>
          <cell r="E392" t="str">
            <v/>
          </cell>
          <cell r="G392" t="str">
            <v/>
          </cell>
          <cell r="H392" t="str">
            <v/>
          </cell>
        </row>
        <row r="393">
          <cell r="B393" t="str">
            <v/>
          </cell>
          <cell r="C393" t="str">
            <v/>
          </cell>
          <cell r="D393" t="str">
            <v/>
          </cell>
          <cell r="E393" t="str">
            <v/>
          </cell>
          <cell r="G393" t="str">
            <v/>
          </cell>
          <cell r="H393" t="str">
            <v/>
          </cell>
        </row>
        <row r="394">
          <cell r="B394" t="str">
            <v/>
          </cell>
          <cell r="C394" t="str">
            <v/>
          </cell>
          <cell r="D394" t="str">
            <v/>
          </cell>
          <cell r="E394" t="str">
            <v/>
          </cell>
          <cell r="G394" t="str">
            <v/>
          </cell>
          <cell r="H394" t="str">
            <v/>
          </cell>
        </row>
        <row r="395">
          <cell r="B395" t="str">
            <v/>
          </cell>
          <cell r="C395" t="str">
            <v/>
          </cell>
          <cell r="D395" t="str">
            <v/>
          </cell>
          <cell r="E395" t="str">
            <v/>
          </cell>
          <cell r="G395" t="str">
            <v/>
          </cell>
          <cell r="H395" t="str">
            <v/>
          </cell>
        </row>
        <row r="396">
          <cell r="B396" t="str">
            <v/>
          </cell>
          <cell r="C396" t="str">
            <v/>
          </cell>
          <cell r="D396" t="str">
            <v/>
          </cell>
          <cell r="E396" t="str">
            <v/>
          </cell>
          <cell r="G396" t="str">
            <v/>
          </cell>
          <cell r="H396" t="str">
            <v/>
          </cell>
        </row>
        <row r="397">
          <cell r="B397" t="str">
            <v/>
          </cell>
          <cell r="C397" t="str">
            <v/>
          </cell>
          <cell r="D397" t="str">
            <v/>
          </cell>
          <cell r="E397" t="str">
            <v/>
          </cell>
          <cell r="G397" t="str">
            <v/>
          </cell>
          <cell r="H397" t="str">
            <v/>
          </cell>
        </row>
        <row r="398">
          <cell r="B398" t="str">
            <v/>
          </cell>
          <cell r="C398" t="str">
            <v/>
          </cell>
          <cell r="D398" t="str">
            <v/>
          </cell>
          <cell r="E398" t="str">
            <v/>
          </cell>
          <cell r="G398" t="str">
            <v/>
          </cell>
          <cell r="H398" t="str">
            <v/>
          </cell>
        </row>
      </sheetData>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IW63"/>
  <sheetViews>
    <sheetView tabSelected="1" view="pageLayout" zoomScaleNormal="100" workbookViewId="0">
      <selection activeCell="G38" sqref="G38"/>
    </sheetView>
  </sheetViews>
  <sheetFormatPr defaultColWidth="10.5" defaultRowHeight="14.25"/>
  <cols>
    <col min="1" max="1" width="2.5" customWidth="1"/>
    <col min="2" max="2" width="10.375" customWidth="1"/>
    <col min="3" max="3" width="4.625" customWidth="1"/>
    <col min="4" max="5" width="14" customWidth="1"/>
    <col min="6" max="6" width="14.5" customWidth="1"/>
    <col min="7" max="7" width="11.625" customWidth="1"/>
    <col min="8" max="8" width="4.625" customWidth="1"/>
    <col min="9" max="9" width="2.375" customWidth="1"/>
  </cols>
  <sheetData>
    <row r="1" spans="1:9">
      <c r="A1" s="262"/>
      <c r="B1" s="263"/>
      <c r="C1" s="263"/>
      <c r="D1" s="263"/>
      <c r="E1" s="263"/>
      <c r="F1" s="263"/>
      <c r="G1" s="263"/>
      <c r="H1" s="263"/>
      <c r="I1" s="264"/>
    </row>
    <row r="2" spans="1:9" s="2" customFormat="1" ht="12.75">
      <c r="A2" s="265"/>
      <c r="B2" s="266" t="s">
        <v>0</v>
      </c>
      <c r="C2" s="267"/>
      <c r="D2" s="267" t="s">
        <v>274</v>
      </c>
      <c r="E2" s="268"/>
      <c r="F2" s="268"/>
      <c r="G2" s="268"/>
      <c r="H2" s="269"/>
      <c r="I2" s="270"/>
    </row>
    <row r="3" spans="1:9" s="2" customFormat="1" ht="12.75">
      <c r="A3" s="265"/>
      <c r="B3" s="266"/>
      <c r="C3" s="267"/>
      <c r="D3" s="267" t="s">
        <v>275</v>
      </c>
      <c r="E3" s="268"/>
      <c r="F3" s="268"/>
      <c r="G3" s="268"/>
      <c r="H3" s="269"/>
      <c r="I3" s="270"/>
    </row>
    <row r="4" spans="1:9" s="2" customFormat="1" ht="12.75">
      <c r="A4" s="265"/>
      <c r="B4" s="266"/>
      <c r="C4" s="267"/>
      <c r="D4" s="267"/>
      <c r="E4" s="268"/>
      <c r="F4" s="268"/>
      <c r="G4" s="268"/>
      <c r="H4" s="269"/>
      <c r="I4" s="270"/>
    </row>
    <row r="5" spans="1:9" s="2" customFormat="1" ht="12.75">
      <c r="A5" s="265"/>
      <c r="B5" s="266" t="s">
        <v>1</v>
      </c>
      <c r="C5" s="267"/>
      <c r="D5" s="267" t="s">
        <v>313</v>
      </c>
      <c r="E5" s="268"/>
      <c r="F5" s="268"/>
      <c r="G5" s="268"/>
      <c r="H5" s="269"/>
      <c r="I5" s="270"/>
    </row>
    <row r="6" spans="1:9" s="2" customFormat="1" ht="12.75">
      <c r="A6" s="265"/>
      <c r="B6" s="266"/>
      <c r="C6" s="267"/>
      <c r="D6" s="267"/>
      <c r="E6" s="268"/>
      <c r="F6" s="268"/>
      <c r="G6" s="268"/>
      <c r="H6" s="269"/>
      <c r="I6" s="270"/>
    </row>
    <row r="7" spans="1:9" s="2" customFormat="1" ht="12.75">
      <c r="A7" s="265"/>
      <c r="B7" s="266" t="s">
        <v>2</v>
      </c>
      <c r="C7" s="267"/>
      <c r="D7" s="271" t="s">
        <v>314</v>
      </c>
      <c r="E7" s="268"/>
      <c r="F7" s="269"/>
      <c r="G7" s="272"/>
      <c r="H7" s="272"/>
      <c r="I7" s="270"/>
    </row>
    <row r="8" spans="1:9" s="5" customFormat="1" ht="8.25">
      <c r="A8" s="273"/>
      <c r="B8" s="274"/>
      <c r="C8" s="275"/>
      <c r="D8" s="276"/>
      <c r="E8" s="276"/>
      <c r="F8" s="276"/>
      <c r="G8" s="276"/>
      <c r="H8" s="276"/>
      <c r="I8" s="277"/>
    </row>
    <row r="9" spans="1:9" s="2" customFormat="1" ht="12.75">
      <c r="A9" s="265"/>
      <c r="B9" s="266" t="s">
        <v>3</v>
      </c>
      <c r="C9" s="267"/>
      <c r="D9" s="271" t="s">
        <v>875</v>
      </c>
      <c r="E9" s="268"/>
      <c r="F9" s="269"/>
      <c r="G9" s="272"/>
      <c r="H9" s="272"/>
      <c r="I9" s="270"/>
    </row>
    <row r="10" spans="1:9" s="5" customFormat="1" ht="8.25">
      <c r="A10" s="273"/>
      <c r="B10" s="274"/>
      <c r="C10" s="275"/>
      <c r="D10" s="278"/>
      <c r="E10" s="279"/>
      <c r="F10" s="280"/>
      <c r="G10" s="281"/>
      <c r="H10" s="281"/>
      <c r="I10" s="277"/>
    </row>
    <row r="11" spans="1:9" s="2" customFormat="1" ht="12.75">
      <c r="A11" s="265"/>
      <c r="B11" s="266" t="s">
        <v>4</v>
      </c>
      <c r="C11" s="282"/>
      <c r="D11" s="283" t="s">
        <v>874</v>
      </c>
      <c r="E11" s="268"/>
      <c r="F11" s="269"/>
      <c r="G11" s="272"/>
      <c r="H11" s="272"/>
      <c r="I11" s="270"/>
    </row>
    <row r="12" spans="1:9" s="2" customFormat="1" ht="12.75">
      <c r="A12" s="265"/>
      <c r="B12" s="266"/>
      <c r="C12" s="282"/>
      <c r="D12" s="283"/>
      <c r="E12" s="268"/>
      <c r="F12" s="269"/>
      <c r="G12" s="272"/>
      <c r="H12" s="272"/>
      <c r="I12" s="270"/>
    </row>
    <row r="13" spans="1:9" s="2" customFormat="1" ht="12.75">
      <c r="A13" s="176"/>
      <c r="B13" s="1"/>
      <c r="C13" s="77"/>
      <c r="D13" s="78"/>
      <c r="E13" s="3"/>
      <c r="F13" s="4"/>
      <c r="G13" s="8"/>
      <c r="H13" s="8"/>
      <c r="I13" s="177"/>
    </row>
    <row r="14" spans="1:9" s="2" customFormat="1" ht="12.75">
      <c r="A14" s="176"/>
      <c r="B14" s="1"/>
      <c r="C14" s="77"/>
      <c r="D14" s="78"/>
      <c r="E14" s="3"/>
      <c r="F14" s="4"/>
      <c r="G14" s="8"/>
      <c r="H14" s="8"/>
      <c r="I14" s="177"/>
    </row>
    <row r="15" spans="1:9" s="2" customFormat="1" ht="12.75">
      <c r="A15" s="176"/>
      <c r="B15" s="1"/>
      <c r="C15" s="77"/>
      <c r="D15" s="79"/>
      <c r="E15" s="3"/>
      <c r="F15" s="4"/>
      <c r="G15" s="8"/>
      <c r="H15" s="8"/>
      <c r="I15" s="177"/>
    </row>
    <row r="16" spans="1:9" s="14" customFormat="1" ht="15.75">
      <c r="A16" s="215"/>
      <c r="B16" s="139"/>
      <c r="C16" s="140"/>
      <c r="D16" s="141" t="s">
        <v>300</v>
      </c>
      <c r="E16" s="142"/>
      <c r="F16" s="143"/>
      <c r="G16" s="144"/>
      <c r="H16" s="144"/>
      <c r="I16" s="216"/>
    </row>
    <row r="17" spans="1:257" s="14" customFormat="1" ht="15.75">
      <c r="A17" s="217"/>
      <c r="B17" s="10"/>
      <c r="C17" s="80"/>
      <c r="D17" s="81"/>
      <c r="E17" s="11"/>
      <c r="F17" s="12"/>
      <c r="G17" s="13"/>
      <c r="H17" s="13"/>
      <c r="I17" s="218"/>
    </row>
    <row r="18" spans="1:257" s="15" customFormat="1" ht="12.75" customHeight="1">
      <c r="A18" s="212"/>
      <c r="B18" s="8"/>
      <c r="C18" s="3"/>
      <c r="D18" s="4"/>
      <c r="E18" s="3"/>
      <c r="F18" s="4"/>
      <c r="G18" s="8"/>
      <c r="H18" s="8"/>
      <c r="I18" s="213"/>
      <c r="IO18"/>
      <c r="IP18"/>
      <c r="IQ18"/>
      <c r="IR18"/>
      <c r="IS18"/>
      <c r="IT18"/>
      <c r="IU18"/>
      <c r="IV18"/>
      <c r="IW18"/>
    </row>
    <row r="19" spans="1:257" s="17" customFormat="1" ht="12.75">
      <c r="A19" s="212"/>
      <c r="B19" s="16" t="s">
        <v>5</v>
      </c>
      <c r="C19" s="3"/>
      <c r="D19" s="4" t="s">
        <v>6</v>
      </c>
      <c r="E19" s="3"/>
      <c r="F19" s="4"/>
      <c r="G19" s="71">
        <f>+' REKAPITULACIJA GO DEL'!G19</f>
        <v>0</v>
      </c>
      <c r="H19" s="28" t="s">
        <v>8</v>
      </c>
      <c r="I19" s="213"/>
    </row>
    <row r="20" spans="1:257" s="18" customFormat="1" ht="8.25">
      <c r="A20" s="219"/>
      <c r="B20" s="9"/>
      <c r="C20" s="6"/>
      <c r="D20" s="7"/>
      <c r="E20" s="6"/>
      <c r="F20" s="7"/>
      <c r="G20" s="84"/>
      <c r="H20" s="9"/>
      <c r="I20" s="220"/>
    </row>
    <row r="21" spans="1:257" s="3" customFormat="1" ht="14.1" customHeight="1">
      <c r="A21" s="176"/>
      <c r="B21" s="16" t="s">
        <v>19</v>
      </c>
      <c r="C21" s="28"/>
      <c r="D21" s="3" t="s">
        <v>20</v>
      </c>
      <c r="F21" s="4"/>
      <c r="G21" s="71">
        <f>+' REKAPITULACIJA GO DEL'!G43</f>
        <v>0</v>
      </c>
      <c r="H21" s="28" t="s">
        <v>8</v>
      </c>
      <c r="I21" s="177"/>
    </row>
    <row r="22" spans="1:257" s="5" customFormat="1" ht="8.25">
      <c r="A22" s="221"/>
      <c r="B22" s="9"/>
      <c r="C22" s="38"/>
      <c r="D22" s="6"/>
      <c r="E22" s="6"/>
      <c r="F22" s="7"/>
      <c r="G22" s="84"/>
      <c r="H22" s="9"/>
      <c r="I22" s="222"/>
    </row>
    <row r="23" spans="1:257" s="3" customFormat="1" ht="14.1" customHeight="1">
      <c r="A23" s="176"/>
      <c r="B23" s="16" t="s">
        <v>296</v>
      </c>
      <c r="C23" s="28"/>
      <c r="D23" s="3" t="s">
        <v>297</v>
      </c>
      <c r="F23" s="4"/>
      <c r="G23" s="71">
        <f>elektroinstalacije!G18</f>
        <v>0</v>
      </c>
      <c r="H23" s="28" t="s">
        <v>8</v>
      </c>
      <c r="I23" s="177"/>
    </row>
    <row r="24" spans="1:257" s="5" customFormat="1" ht="12.75">
      <c r="A24" s="221"/>
      <c r="B24" s="9"/>
      <c r="C24" s="38"/>
      <c r="D24" s="6"/>
      <c r="E24" s="6"/>
      <c r="F24" s="7"/>
      <c r="G24" s="71"/>
      <c r="H24" s="28"/>
      <c r="I24" s="222"/>
    </row>
    <row r="25" spans="1:257" s="5" customFormat="1" ht="12.75">
      <c r="A25" s="221"/>
      <c r="B25" s="8" t="s">
        <v>298</v>
      </c>
      <c r="C25" s="38"/>
      <c r="D25" s="3" t="s">
        <v>867</v>
      </c>
      <c r="E25" s="3"/>
      <c r="F25" s="4"/>
      <c r="G25" s="71">
        <f>PLINSKA_I!F55</f>
        <v>0</v>
      </c>
      <c r="H25" s="28" t="s">
        <v>8</v>
      </c>
      <c r="I25" s="222"/>
    </row>
    <row r="26" spans="1:257" s="5" customFormat="1" ht="12.75">
      <c r="A26" s="221"/>
      <c r="B26" s="8"/>
      <c r="C26" s="38"/>
      <c r="D26" s="3"/>
      <c r="E26" s="3"/>
      <c r="F26" s="4"/>
      <c r="G26" s="71"/>
      <c r="H26" s="28"/>
      <c r="I26" s="222"/>
    </row>
    <row r="27" spans="1:257" s="5" customFormat="1" ht="12.75">
      <c r="A27" s="221"/>
      <c r="B27" s="8" t="s">
        <v>404</v>
      </c>
      <c r="C27" s="38"/>
      <c r="D27" s="3" t="s">
        <v>868</v>
      </c>
      <c r="E27" s="3"/>
      <c r="F27" s="4"/>
      <c r="G27" s="71">
        <f>OGREVANJE!F78</f>
        <v>0</v>
      </c>
      <c r="H27" s="28" t="s">
        <v>8</v>
      </c>
      <c r="I27" s="222"/>
    </row>
    <row r="28" spans="1:257" s="5" customFormat="1" ht="12.75">
      <c r="A28" s="221"/>
      <c r="B28" s="8"/>
      <c r="C28" s="38"/>
      <c r="D28" s="3"/>
      <c r="E28" s="3"/>
      <c r="F28" s="4"/>
      <c r="G28" s="71"/>
      <c r="H28" s="28"/>
      <c r="I28" s="222"/>
    </row>
    <row r="29" spans="1:257" s="5" customFormat="1" ht="12.75">
      <c r="A29" s="221"/>
      <c r="B29" s="8" t="s">
        <v>406</v>
      </c>
      <c r="C29" s="38"/>
      <c r="D29" s="3" t="s">
        <v>869</v>
      </c>
      <c r="E29" s="3"/>
      <c r="F29" s="4"/>
      <c r="G29" s="71">
        <f>VODOVOD!F95</f>
        <v>0</v>
      </c>
      <c r="H29" s="28" t="s">
        <v>8</v>
      </c>
      <c r="I29" s="222"/>
    </row>
    <row r="30" spans="1:257" s="5" customFormat="1" ht="12.75">
      <c r="A30" s="221"/>
      <c r="B30" s="8"/>
      <c r="C30" s="38"/>
      <c r="D30" s="3"/>
      <c r="E30" s="3"/>
      <c r="F30" s="4"/>
      <c r="G30" s="71"/>
      <c r="H30" s="9"/>
      <c r="I30" s="222"/>
    </row>
    <row r="31" spans="1:257" s="5" customFormat="1" ht="12.75">
      <c r="A31" s="221"/>
      <c r="B31" s="16" t="s">
        <v>407</v>
      </c>
      <c r="C31" s="28"/>
      <c r="D31" s="3" t="s">
        <v>870</v>
      </c>
      <c r="E31" s="3"/>
      <c r="F31" s="4"/>
      <c r="G31" s="71">
        <f>PREZRAČ!F28</f>
        <v>0</v>
      </c>
      <c r="H31" s="28" t="s">
        <v>8</v>
      </c>
      <c r="I31" s="222"/>
    </row>
    <row r="32" spans="1:257" s="5" customFormat="1" ht="12.75">
      <c r="A32" s="221"/>
      <c r="B32" s="16"/>
      <c r="C32" s="28"/>
      <c r="D32" s="3"/>
      <c r="E32" s="3"/>
      <c r="F32" s="4"/>
      <c r="G32" s="71"/>
      <c r="H32" s="28"/>
      <c r="I32" s="222"/>
    </row>
    <row r="33" spans="1:257" s="3" customFormat="1" ht="14.1" customHeight="1">
      <c r="A33" s="176"/>
      <c r="B33" s="16" t="s">
        <v>886</v>
      </c>
      <c r="C33" s="28"/>
      <c r="D33" s="3" t="s">
        <v>889</v>
      </c>
      <c r="F33" s="4"/>
      <c r="G33" s="71">
        <f>(G19+G21+G23+G25+G27+G29+G31)*5/100</f>
        <v>0</v>
      </c>
      <c r="H33" s="28" t="s">
        <v>8</v>
      </c>
      <c r="I33" s="177"/>
    </row>
    <row r="34" spans="1:257" s="2" customFormat="1" ht="8.4499999999999993" customHeight="1">
      <c r="A34" s="176"/>
      <c r="B34" s="149"/>
      <c r="C34" s="150"/>
      <c r="D34" s="151"/>
      <c r="E34" s="151"/>
      <c r="F34" s="152"/>
      <c r="G34" s="153"/>
      <c r="H34" s="149"/>
      <c r="I34" s="177"/>
    </row>
    <row r="35" spans="1:257" s="2" customFormat="1" ht="8.4499999999999993" customHeight="1">
      <c r="A35" s="176"/>
      <c r="B35" s="8"/>
      <c r="C35" s="28"/>
      <c r="D35" s="3"/>
      <c r="E35" s="3"/>
      <c r="F35" s="4"/>
      <c r="G35" s="71"/>
      <c r="H35" s="8"/>
      <c r="I35" s="177"/>
    </row>
    <row r="36" spans="1:257" s="2" customFormat="1" ht="13.5" customHeight="1">
      <c r="A36" s="176"/>
      <c r="B36" s="8" t="s">
        <v>890</v>
      </c>
      <c r="C36" s="28"/>
      <c r="D36" s="3" t="s">
        <v>405</v>
      </c>
      <c r="E36" s="3"/>
      <c r="F36" s="4"/>
      <c r="G36" s="593"/>
      <c r="H36" s="28" t="s">
        <v>8</v>
      </c>
      <c r="I36" s="177"/>
    </row>
    <row r="37" spans="1:257" s="2" customFormat="1" ht="20.25" customHeight="1">
      <c r="A37" s="176"/>
      <c r="B37" s="8"/>
      <c r="C37" s="28"/>
      <c r="D37" s="3"/>
      <c r="E37" s="3"/>
      <c r="F37" s="4"/>
      <c r="G37" s="71"/>
      <c r="H37" s="8"/>
      <c r="I37" s="177"/>
    </row>
    <row r="38" spans="1:257" s="2" customFormat="1" ht="13.5" customHeight="1">
      <c r="A38" s="176"/>
      <c r="B38" s="8" t="s">
        <v>891</v>
      </c>
      <c r="C38" s="28"/>
      <c r="D38" s="3" t="s">
        <v>887</v>
      </c>
      <c r="E38" s="3"/>
      <c r="F38" s="4"/>
      <c r="G38" s="593"/>
      <c r="H38" s="28" t="s">
        <v>8</v>
      </c>
      <c r="I38" s="177"/>
    </row>
    <row r="39" spans="1:257" s="2" customFormat="1" ht="16.5" customHeight="1">
      <c r="A39" s="176"/>
      <c r="B39" s="8"/>
      <c r="C39" s="28"/>
      <c r="D39" s="3"/>
      <c r="E39" s="3"/>
      <c r="F39" s="4"/>
      <c r="G39" s="71"/>
      <c r="H39" s="28"/>
      <c r="I39" s="177"/>
    </row>
    <row r="40" spans="1:257" s="2" customFormat="1" ht="14.25" customHeight="1">
      <c r="A40" s="176"/>
      <c r="B40" s="8" t="s">
        <v>893</v>
      </c>
      <c r="C40" s="28"/>
      <c r="D40" s="3" t="s">
        <v>408</v>
      </c>
      <c r="E40" s="3"/>
      <c r="F40" s="4"/>
      <c r="G40" s="593"/>
      <c r="H40" s="28" t="s">
        <v>8</v>
      </c>
      <c r="I40" s="177"/>
    </row>
    <row r="41" spans="1:257" s="2" customFormat="1" ht="8.4499999999999993" customHeight="1">
      <c r="A41" s="176"/>
      <c r="B41" s="8"/>
      <c r="C41" s="28"/>
      <c r="D41" s="3"/>
      <c r="E41" s="3"/>
      <c r="F41" s="4"/>
      <c r="G41" s="71"/>
      <c r="H41" s="28"/>
      <c r="I41" s="177"/>
    </row>
    <row r="42" spans="1:257" s="2" customFormat="1" ht="8.25" customHeight="1">
      <c r="A42" s="176"/>
      <c r="B42" s="8"/>
      <c r="C42" s="28"/>
      <c r="D42" s="3"/>
      <c r="E42" s="3"/>
      <c r="F42" s="4"/>
      <c r="G42" s="71"/>
      <c r="H42" s="8"/>
      <c r="I42" s="177"/>
    </row>
    <row r="43" spans="1:257" s="2" customFormat="1" ht="12.75">
      <c r="A43" s="176"/>
      <c r="B43" s="16"/>
      <c r="C43" s="28"/>
      <c r="D43" s="3" t="s">
        <v>894</v>
      </c>
      <c r="E43" s="3"/>
      <c r="F43" s="4"/>
      <c r="G43" s="71">
        <f>SUM(G19+G21+G23+G25+G27+G29+G31+G33+G36+G38+G40)</f>
        <v>0</v>
      </c>
      <c r="H43" s="28" t="s">
        <v>8</v>
      </c>
      <c r="I43" s="177"/>
    </row>
    <row r="44" spans="1:257" s="2" customFormat="1" ht="8.4499999999999993" customHeight="1">
      <c r="A44" s="176"/>
      <c r="B44" s="8"/>
      <c r="C44" s="28"/>
      <c r="D44" s="3"/>
      <c r="E44" s="3"/>
      <c r="F44" s="4"/>
      <c r="G44" s="71"/>
      <c r="H44" s="8"/>
      <c r="I44" s="177"/>
    </row>
    <row r="45" spans="1:257" s="2" customFormat="1" ht="15" customHeight="1">
      <c r="A45" s="176"/>
      <c r="B45" s="8"/>
      <c r="C45" s="28"/>
      <c r="D45" s="3"/>
      <c r="E45" s="3"/>
      <c r="F45" s="4"/>
      <c r="G45" s="71"/>
      <c r="H45" s="28"/>
      <c r="I45" s="177"/>
    </row>
    <row r="46" spans="1:257" s="2" customFormat="1" ht="8.4499999999999993" customHeight="1">
      <c r="A46" s="176"/>
      <c r="B46" s="8"/>
      <c r="C46" s="28"/>
      <c r="D46" s="3"/>
      <c r="E46" s="3"/>
      <c r="F46" s="4"/>
      <c r="G46" s="71"/>
      <c r="H46" s="8"/>
      <c r="I46" s="177"/>
    </row>
    <row r="47" spans="1:257" s="2" customFormat="1" ht="8.4499999999999993" customHeight="1">
      <c r="A47" s="176"/>
      <c r="B47" s="8"/>
      <c r="C47" s="28"/>
      <c r="D47" s="3"/>
      <c r="E47" s="3"/>
      <c r="F47" s="4"/>
      <c r="G47" s="71"/>
      <c r="H47" s="8"/>
      <c r="I47" s="177"/>
    </row>
    <row r="48" spans="1:257" s="15" customFormat="1">
      <c r="A48" s="212"/>
      <c r="B48" s="21"/>
      <c r="C48" s="22"/>
      <c r="D48" s="3" t="s">
        <v>302</v>
      </c>
      <c r="E48" s="17"/>
      <c r="F48" s="20"/>
      <c r="G48" s="71">
        <f>+G43</f>
        <v>0</v>
      </c>
      <c r="H48" s="28" t="s">
        <v>8</v>
      </c>
      <c r="I48" s="213"/>
      <c r="IO48"/>
      <c r="IP48"/>
      <c r="IQ48"/>
      <c r="IR48"/>
      <c r="IS48"/>
      <c r="IT48"/>
      <c r="IU48"/>
      <c r="IV48"/>
      <c r="IW48"/>
    </row>
    <row r="49" spans="1:257" s="2" customFormat="1" ht="8.4499999999999993" customHeight="1">
      <c r="A49" s="176"/>
      <c r="B49" s="8"/>
      <c r="C49" s="28"/>
      <c r="D49" s="3"/>
      <c r="E49" s="3"/>
      <c r="F49" s="4"/>
      <c r="G49" s="71"/>
      <c r="H49" s="8"/>
      <c r="I49" s="177"/>
    </row>
    <row r="50" spans="1:257" s="2" customFormat="1" ht="8.4499999999999993" customHeight="1">
      <c r="A50" s="176"/>
      <c r="B50" s="8"/>
      <c r="C50" s="28"/>
      <c r="D50" s="3"/>
      <c r="E50" s="3"/>
      <c r="F50" s="4"/>
      <c r="G50" s="71"/>
      <c r="H50" s="8"/>
      <c r="I50" s="177"/>
    </row>
    <row r="51" spans="1:257" s="15" customFormat="1">
      <c r="A51" s="212"/>
      <c r="B51" s="21"/>
      <c r="C51" s="22"/>
      <c r="D51" s="66" t="s">
        <v>301</v>
      </c>
      <c r="E51" s="17"/>
      <c r="F51" s="20"/>
      <c r="G51" s="71">
        <f>G48*0.22</f>
        <v>0</v>
      </c>
      <c r="H51" s="28" t="s">
        <v>8</v>
      </c>
      <c r="I51" s="213"/>
      <c r="IO51"/>
      <c r="IP51"/>
      <c r="IQ51"/>
      <c r="IR51"/>
      <c r="IS51"/>
      <c r="IT51"/>
      <c r="IU51"/>
      <c r="IV51"/>
      <c r="IW51"/>
    </row>
    <row r="52" spans="1:257" s="2" customFormat="1" ht="8.4499999999999993" customHeight="1">
      <c r="A52" s="176"/>
      <c r="B52" s="8"/>
      <c r="C52" s="28"/>
      <c r="D52" s="3"/>
      <c r="E52" s="3"/>
      <c r="F52" s="4"/>
      <c r="G52" s="71"/>
      <c r="H52" s="8"/>
      <c r="I52" s="177"/>
    </row>
    <row r="53" spans="1:257" s="2" customFormat="1" ht="8.4499999999999993" customHeight="1">
      <c r="A53" s="176"/>
      <c r="B53" s="149"/>
      <c r="C53" s="150"/>
      <c r="D53" s="151"/>
      <c r="E53" s="151"/>
      <c r="F53" s="152"/>
      <c r="G53" s="153"/>
      <c r="H53" s="149"/>
      <c r="I53" s="177"/>
    </row>
    <row r="54" spans="1:257" s="15" customFormat="1">
      <c r="A54" s="212"/>
      <c r="B54" s="21"/>
      <c r="C54" s="22"/>
      <c r="D54" s="3" t="s">
        <v>38</v>
      </c>
      <c r="E54" s="17"/>
      <c r="F54" s="20"/>
      <c r="G54" s="71">
        <f>SUM(G48+G51)</f>
        <v>0</v>
      </c>
      <c r="H54" s="28" t="s">
        <v>8</v>
      </c>
      <c r="I54" s="213"/>
      <c r="IO54"/>
      <c r="IP54"/>
      <c r="IQ54"/>
      <c r="IR54"/>
      <c r="IS54"/>
      <c r="IT54"/>
      <c r="IU54"/>
      <c r="IV54"/>
      <c r="IW54"/>
    </row>
    <row r="55" spans="1:257" s="2" customFormat="1" ht="8.4499999999999993" customHeight="1">
      <c r="A55" s="176"/>
      <c r="B55" s="8"/>
      <c r="C55" s="28"/>
      <c r="D55" s="3"/>
      <c r="E55" s="3"/>
      <c r="F55" s="4"/>
      <c r="G55" s="8"/>
      <c r="H55" s="8"/>
      <c r="I55" s="177"/>
    </row>
    <row r="56" spans="1:257">
      <c r="A56" s="174"/>
      <c r="B56" s="73"/>
      <c r="C56" s="73"/>
      <c r="D56" s="73"/>
      <c r="E56" s="73"/>
      <c r="F56" s="73"/>
      <c r="G56" s="73"/>
      <c r="H56" s="73"/>
      <c r="I56" s="178"/>
    </row>
    <row r="57" spans="1:257">
      <c r="A57" s="174"/>
      <c r="B57" s="73"/>
      <c r="C57" s="73"/>
      <c r="D57" s="73"/>
      <c r="E57" s="73"/>
      <c r="F57" s="73"/>
      <c r="G57" s="73"/>
      <c r="H57" s="73"/>
      <c r="I57" s="178"/>
    </row>
    <row r="58" spans="1:257">
      <c r="A58" s="174"/>
      <c r="B58" s="73"/>
      <c r="C58" s="73"/>
      <c r="D58" s="73"/>
      <c r="E58" s="73"/>
      <c r="F58" s="73"/>
      <c r="G58" s="73"/>
      <c r="H58" s="73"/>
      <c r="I58" s="178"/>
    </row>
    <row r="59" spans="1:257">
      <c r="A59" s="174"/>
      <c r="B59" s="73"/>
      <c r="C59" s="73"/>
      <c r="D59" s="73"/>
      <c r="E59" s="73"/>
      <c r="F59" s="73"/>
      <c r="G59" s="250" t="s">
        <v>914</v>
      </c>
      <c r="H59" s="73"/>
      <c r="I59" s="178"/>
    </row>
    <row r="60" spans="1:257">
      <c r="A60" s="196"/>
      <c r="B60" s="197"/>
      <c r="C60" s="197"/>
      <c r="D60" s="197"/>
      <c r="E60" s="197"/>
      <c r="F60" s="197"/>
      <c r="G60" s="197"/>
      <c r="H60" s="197"/>
      <c r="I60" s="200"/>
    </row>
    <row r="63" spans="1:257" ht="15">
      <c r="B63" s="579"/>
    </row>
  </sheetData>
  <sheetProtection password="CD86" sheet="1" objects="1" scenarios="1" selectLockedCells="1"/>
  <pageMargins left="0.98425196850393704" right="0.39370078740157483" top="0.59055118110236227" bottom="0.39370078740157483" header="0.11811023622047245" footer="0.11811023622047245"/>
  <pageSetup paperSize="9" firstPageNumber="0" orientation="portrait" r:id="rId1"/>
  <headerFooter alignWithMargins="0">
    <oddHeader>&amp;L&amp;8PRENOVA OBJEKTA NA CANKARJEVI 2&amp;R&amp;8PROJEKT: 13/17</oddHeader>
    <oddFooter>&amp;C&amp;9&amp;P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W69"/>
  <sheetViews>
    <sheetView view="pageLayout" topLeftCell="A4" zoomScaleNormal="100" workbookViewId="0">
      <selection activeCell="G24" sqref="G24:G41"/>
    </sheetView>
  </sheetViews>
  <sheetFormatPr defaultColWidth="10.5" defaultRowHeight="14.25"/>
  <cols>
    <col min="1" max="1" width="2.375" customWidth="1"/>
    <col min="2" max="2" width="7" customWidth="1"/>
    <col min="3" max="3" width="4.625" customWidth="1"/>
    <col min="4" max="5" width="14" customWidth="1"/>
    <col min="6" max="6" width="18.625" customWidth="1"/>
    <col min="7" max="7" width="11.625" customWidth="1"/>
    <col min="8" max="8" width="4.625" customWidth="1"/>
    <col min="9" max="9" width="2.375" customWidth="1"/>
  </cols>
  <sheetData>
    <row r="1" spans="1:257" s="2" customFormat="1" ht="12.75">
      <c r="A1" s="223"/>
      <c r="B1" s="224"/>
      <c r="C1" s="225"/>
      <c r="D1" s="226"/>
      <c r="E1" s="227"/>
      <c r="F1" s="228"/>
      <c r="G1" s="229"/>
      <c r="H1" s="229"/>
      <c r="I1" s="230"/>
    </row>
    <row r="2" spans="1:257" s="2" customFormat="1" ht="12.75">
      <c r="A2" s="176"/>
      <c r="B2" s="1"/>
      <c r="C2" s="77"/>
      <c r="D2" s="79"/>
      <c r="E2" s="3"/>
      <c r="F2" s="4"/>
      <c r="G2" s="8"/>
      <c r="H2" s="8"/>
      <c r="I2" s="177"/>
    </row>
    <row r="3" spans="1:257" s="14" customFormat="1" ht="15.75">
      <c r="A3" s="231"/>
      <c r="B3" s="88"/>
      <c r="C3" s="89"/>
      <c r="D3" s="90" t="s">
        <v>299</v>
      </c>
      <c r="E3" s="91"/>
      <c r="F3" s="92"/>
      <c r="G3" s="93"/>
      <c r="H3" s="93"/>
      <c r="I3" s="232"/>
    </row>
    <row r="4" spans="1:257" s="14" customFormat="1" ht="15.75">
      <c r="A4" s="217"/>
      <c r="B4" s="10"/>
      <c r="C4" s="80"/>
      <c r="D4" s="81"/>
      <c r="E4" s="11"/>
      <c r="F4" s="12"/>
      <c r="G4" s="13"/>
      <c r="H4" s="13"/>
      <c r="I4" s="218"/>
    </row>
    <row r="5" spans="1:257" s="15" customFormat="1" ht="12.75" customHeight="1">
      <c r="A5" s="212"/>
      <c r="B5" s="8"/>
      <c r="C5" s="3"/>
      <c r="D5" s="4"/>
      <c r="E5" s="3"/>
      <c r="F5" s="4"/>
      <c r="G5" s="8"/>
      <c r="H5" s="8"/>
      <c r="I5" s="213"/>
      <c r="IO5"/>
      <c r="IP5"/>
      <c r="IQ5"/>
      <c r="IR5"/>
      <c r="IS5"/>
      <c r="IT5"/>
      <c r="IU5"/>
      <c r="IV5"/>
      <c r="IW5"/>
    </row>
    <row r="6" spans="1:257" s="17" customFormat="1" ht="12.75">
      <c r="A6" s="212"/>
      <c r="B6" s="16" t="s">
        <v>5</v>
      </c>
      <c r="C6" s="3"/>
      <c r="D6" s="152" t="s">
        <v>6</v>
      </c>
      <c r="E6" s="3"/>
      <c r="F6" s="4"/>
      <c r="G6" s="8"/>
      <c r="H6" s="8"/>
      <c r="I6" s="213"/>
    </row>
    <row r="7" spans="1:257" s="18" customFormat="1" ht="8.25">
      <c r="A7" s="219"/>
      <c r="B7" s="9"/>
      <c r="C7" s="6"/>
      <c r="D7" s="7"/>
      <c r="E7" s="6"/>
      <c r="F7" s="7"/>
      <c r="G7" s="9"/>
      <c r="H7" s="9"/>
      <c r="I7" s="220"/>
    </row>
    <row r="8" spans="1:257" s="17" customFormat="1" ht="12.6" customHeight="1">
      <c r="A8" s="212"/>
      <c r="B8" s="19" t="s">
        <v>7</v>
      </c>
      <c r="D8" s="20" t="s">
        <v>292</v>
      </c>
      <c r="F8" s="20"/>
      <c r="G8" s="69">
        <f>+'GRADBENA DELA'!G101</f>
        <v>0</v>
      </c>
      <c r="H8" s="22" t="s">
        <v>8</v>
      </c>
      <c r="I8" s="213"/>
    </row>
    <row r="9" spans="1:257" s="17" customFormat="1" ht="6" customHeight="1">
      <c r="A9" s="212"/>
      <c r="B9" s="21"/>
      <c r="F9" s="20"/>
      <c r="G9" s="70"/>
      <c r="H9" s="21"/>
      <c r="I9" s="213"/>
    </row>
    <row r="10" spans="1:257" s="17" customFormat="1" ht="12.75">
      <c r="A10" s="212"/>
      <c r="B10" s="19" t="s">
        <v>9</v>
      </c>
      <c r="D10" s="17" t="s">
        <v>10</v>
      </c>
      <c r="F10" s="20"/>
      <c r="G10" s="70">
        <f>+'GRADBENA DELA'!G177</f>
        <v>0</v>
      </c>
      <c r="H10" s="22" t="s">
        <v>8</v>
      </c>
      <c r="I10" s="213"/>
    </row>
    <row r="11" spans="1:257" s="17" customFormat="1" ht="6" customHeight="1">
      <c r="A11" s="212"/>
      <c r="B11" s="21"/>
      <c r="F11" s="20"/>
      <c r="G11" s="70"/>
      <c r="H11" s="21"/>
      <c r="I11" s="213"/>
    </row>
    <row r="12" spans="1:257" s="17" customFormat="1" ht="12.75">
      <c r="A12" s="212"/>
      <c r="B12" s="19" t="s">
        <v>11</v>
      </c>
      <c r="D12" s="17" t="s">
        <v>12</v>
      </c>
      <c r="F12" s="20"/>
      <c r="G12" s="70">
        <f>+'GRADBENA DELA'!G237</f>
        <v>0</v>
      </c>
      <c r="H12" s="22" t="s">
        <v>8</v>
      </c>
      <c r="I12" s="213"/>
    </row>
    <row r="13" spans="1:257" s="17" customFormat="1" ht="6" customHeight="1">
      <c r="A13" s="212"/>
      <c r="B13" s="21"/>
      <c r="F13" s="20"/>
      <c r="G13" s="70"/>
      <c r="H13" s="21"/>
      <c r="I13" s="213"/>
    </row>
    <row r="14" spans="1:257" s="17" customFormat="1" ht="12.75">
      <c r="A14" s="212"/>
      <c r="B14" s="19" t="s">
        <v>13</v>
      </c>
      <c r="D14" s="17" t="s">
        <v>14</v>
      </c>
      <c r="F14" s="20"/>
      <c r="G14" s="70">
        <f>+'GRADBENA DELA'!G394</f>
        <v>0</v>
      </c>
      <c r="H14" s="22" t="s">
        <v>8</v>
      </c>
      <c r="I14" s="213"/>
    </row>
    <row r="15" spans="1:257" s="17" customFormat="1" ht="6" customHeight="1">
      <c r="A15" s="212"/>
      <c r="B15" s="21"/>
      <c r="F15" s="20"/>
      <c r="G15" s="70"/>
      <c r="H15" s="21"/>
      <c r="I15" s="213"/>
    </row>
    <row r="16" spans="1:257" s="17" customFormat="1" ht="12.75">
      <c r="A16" s="212"/>
      <c r="B16" s="19" t="s">
        <v>15</v>
      </c>
      <c r="D16" s="17" t="s">
        <v>16</v>
      </c>
      <c r="F16" s="20"/>
      <c r="G16" s="70">
        <f>+'GRADBENA DELA'!G465</f>
        <v>0</v>
      </c>
      <c r="H16" s="22" t="s">
        <v>8</v>
      </c>
      <c r="I16" s="213"/>
    </row>
    <row r="17" spans="1:257" s="18" customFormat="1" ht="8.4499999999999993" customHeight="1">
      <c r="A17" s="219"/>
      <c r="B17" s="23"/>
      <c r="D17" s="24"/>
      <c r="E17" s="24"/>
      <c r="F17" s="25"/>
      <c r="G17" s="85"/>
      <c r="H17" s="26"/>
      <c r="I17" s="220"/>
    </row>
    <row r="18" spans="1:257" s="18" customFormat="1" ht="8.4499999999999993" customHeight="1">
      <c r="A18" s="219"/>
      <c r="B18" s="23"/>
      <c r="F18" s="27"/>
      <c r="G18" s="86"/>
      <c r="H18" s="23"/>
      <c r="I18" s="220"/>
    </row>
    <row r="19" spans="1:257" s="15" customFormat="1">
      <c r="A19" s="212"/>
      <c r="B19" s="16"/>
      <c r="C19" s="17"/>
      <c r="D19" s="95" t="s">
        <v>17</v>
      </c>
      <c r="E19" s="154"/>
      <c r="F19" s="155"/>
      <c r="G19" s="156">
        <f>SUM(G8:G17)</f>
        <v>0</v>
      </c>
      <c r="H19" s="157" t="s">
        <v>8</v>
      </c>
      <c r="I19" s="213"/>
      <c r="IO19"/>
      <c r="IP19"/>
      <c r="IQ19"/>
      <c r="IR19"/>
      <c r="IS19"/>
      <c r="IT19"/>
      <c r="IU19"/>
      <c r="IV19"/>
      <c r="IW19"/>
    </row>
    <row r="20" spans="1:257" s="2" customFormat="1" ht="8.4499999999999993" customHeight="1">
      <c r="A20" s="176"/>
      <c r="B20" s="8"/>
      <c r="C20" s="28"/>
      <c r="D20" s="29"/>
      <c r="E20" s="29"/>
      <c r="F20" s="30"/>
      <c r="G20" s="87"/>
      <c r="H20" s="31"/>
      <c r="I20" s="177"/>
    </row>
    <row r="21" spans="1:257" s="37" customFormat="1" ht="12.75">
      <c r="A21" s="233"/>
      <c r="B21" s="32"/>
      <c r="C21" s="33"/>
      <c r="D21" s="34"/>
      <c r="E21" s="35"/>
      <c r="F21" s="4"/>
      <c r="G21" s="71"/>
      <c r="H21" s="36" t="s">
        <v>18</v>
      </c>
      <c r="I21" s="177"/>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row>
    <row r="22" spans="1:257" s="3" customFormat="1" ht="14.1" customHeight="1">
      <c r="A22" s="176"/>
      <c r="B22" s="16" t="s">
        <v>19</v>
      </c>
      <c r="C22" s="28"/>
      <c r="D22" s="158" t="s">
        <v>20</v>
      </c>
      <c r="F22" s="4"/>
      <c r="G22" s="71"/>
      <c r="H22" s="8"/>
      <c r="I22" s="177"/>
    </row>
    <row r="23" spans="1:257" s="5" customFormat="1" ht="8.25">
      <c r="A23" s="221"/>
      <c r="B23" s="9"/>
      <c r="C23" s="38"/>
      <c r="D23" s="6"/>
      <c r="E23" s="6"/>
      <c r="F23" s="7"/>
      <c r="G23" s="84"/>
      <c r="H23" s="9"/>
      <c r="I23" s="222"/>
    </row>
    <row r="24" spans="1:257" s="15" customFormat="1" ht="12.75">
      <c r="A24" s="212"/>
      <c r="B24" s="19" t="s">
        <v>21</v>
      </c>
      <c r="C24" s="22"/>
      <c r="D24" s="17" t="s">
        <v>22</v>
      </c>
      <c r="E24" s="17"/>
      <c r="F24" s="20"/>
      <c r="G24" s="70">
        <f>+'OBRTNIŠKA DELA '!G62</f>
        <v>0</v>
      </c>
      <c r="H24" s="22" t="s">
        <v>8</v>
      </c>
      <c r="I24" s="213"/>
    </row>
    <row r="25" spans="1:257" s="15" customFormat="1" ht="5.0999999999999996" customHeight="1">
      <c r="A25" s="212"/>
      <c r="B25" s="21"/>
      <c r="C25" s="22"/>
      <c r="D25" s="17"/>
      <c r="E25" s="17"/>
      <c r="F25" s="20"/>
      <c r="G25" s="70"/>
      <c r="H25" s="21"/>
      <c r="I25" s="213"/>
    </row>
    <row r="26" spans="1:257" s="15" customFormat="1" ht="12.75">
      <c r="A26" s="212"/>
      <c r="B26" s="19" t="s">
        <v>23</v>
      </c>
      <c r="C26" s="22"/>
      <c r="D26" s="17" t="s">
        <v>24</v>
      </c>
      <c r="E26" s="17"/>
      <c r="F26" s="20"/>
      <c r="G26" s="70">
        <f>+'OBRTNIŠKA DELA '!G149</f>
        <v>0</v>
      </c>
      <c r="H26" s="22" t="s">
        <v>8</v>
      </c>
      <c r="I26" s="213"/>
    </row>
    <row r="27" spans="1:257" s="15" customFormat="1" ht="4.3499999999999996" customHeight="1">
      <c r="A27" s="212"/>
      <c r="B27" s="21"/>
      <c r="C27" s="22"/>
      <c r="D27" s="17"/>
      <c r="E27" s="17"/>
      <c r="F27" s="20"/>
      <c r="G27" s="70"/>
      <c r="H27" s="21"/>
      <c r="I27" s="213"/>
    </row>
    <row r="28" spans="1:257" s="15" customFormat="1" ht="12.75">
      <c r="A28" s="212"/>
      <c r="B28" s="19" t="s">
        <v>25</v>
      </c>
      <c r="C28" s="22"/>
      <c r="D28" s="17" t="s">
        <v>414</v>
      </c>
      <c r="E28" s="17"/>
      <c r="F28" s="20"/>
      <c r="G28" s="70">
        <f>+'OBRTNIŠKA DELA '!G326</f>
        <v>0</v>
      </c>
      <c r="H28" s="22" t="s">
        <v>8</v>
      </c>
      <c r="I28" s="213"/>
    </row>
    <row r="29" spans="1:257" s="15" customFormat="1" ht="5.0999999999999996" customHeight="1">
      <c r="A29" s="212"/>
      <c r="B29" s="21"/>
      <c r="C29" s="22"/>
      <c r="D29" s="17"/>
      <c r="E29" s="17"/>
      <c r="F29" s="20"/>
      <c r="G29" s="70"/>
      <c r="H29" s="21"/>
      <c r="I29" s="213"/>
    </row>
    <row r="30" spans="1:257" s="15" customFormat="1" ht="12.75">
      <c r="A30" s="212"/>
      <c r="B30" s="19" t="s">
        <v>26</v>
      </c>
      <c r="C30" s="22"/>
      <c r="D30" s="17" t="s">
        <v>27</v>
      </c>
      <c r="E30" s="17"/>
      <c r="F30" s="20"/>
      <c r="G30" s="70">
        <f>+'OBRTNIŠKA DELA '!G392</f>
        <v>0</v>
      </c>
      <c r="H30" s="22" t="s">
        <v>8</v>
      </c>
      <c r="I30" s="213"/>
    </row>
    <row r="31" spans="1:257" s="15" customFormat="1" ht="3.6" customHeight="1">
      <c r="A31" s="212"/>
      <c r="B31" s="21"/>
      <c r="C31" s="22"/>
      <c r="D31" s="17"/>
      <c r="E31" s="17"/>
      <c r="F31" s="20"/>
      <c r="G31" s="70"/>
      <c r="H31" s="21"/>
      <c r="I31" s="213"/>
    </row>
    <row r="32" spans="1:257" s="15" customFormat="1" ht="12.75">
      <c r="A32" s="212"/>
      <c r="B32" s="19" t="s">
        <v>28</v>
      </c>
      <c r="C32" s="22"/>
      <c r="D32" s="17" t="s">
        <v>29</v>
      </c>
      <c r="E32" s="17"/>
      <c r="F32" s="20"/>
      <c r="G32" s="70">
        <f>+'OBRTNIŠKA DELA '!G453</f>
        <v>0</v>
      </c>
      <c r="H32" s="22" t="s">
        <v>8</v>
      </c>
      <c r="I32" s="213"/>
    </row>
    <row r="33" spans="1:9" s="15" customFormat="1" ht="3.6" customHeight="1">
      <c r="A33" s="212"/>
      <c r="B33" s="21"/>
      <c r="C33" s="22"/>
      <c r="D33" s="17"/>
      <c r="E33" s="17"/>
      <c r="F33" s="20"/>
      <c r="G33" s="70"/>
      <c r="H33" s="21"/>
      <c r="I33" s="213"/>
    </row>
    <row r="34" spans="1:9" s="15" customFormat="1" ht="12.75">
      <c r="A34" s="212"/>
      <c r="B34" s="19" t="s">
        <v>30</v>
      </c>
      <c r="C34" s="22"/>
      <c r="D34" s="17" t="s">
        <v>295</v>
      </c>
      <c r="E34" s="17"/>
      <c r="F34" s="20"/>
      <c r="G34" s="70">
        <f>+'OBRTNIŠKA DELA '!G512</f>
        <v>0</v>
      </c>
      <c r="H34" s="22" t="s">
        <v>8</v>
      </c>
      <c r="I34" s="213"/>
    </row>
    <row r="35" spans="1:9" s="15" customFormat="1" ht="3.6" customHeight="1">
      <c r="A35" s="212"/>
      <c r="B35" s="21"/>
      <c r="C35" s="22"/>
      <c r="D35" s="17"/>
      <c r="E35" s="17"/>
      <c r="F35" s="20"/>
      <c r="G35" s="70"/>
      <c r="H35" s="21"/>
      <c r="I35" s="213"/>
    </row>
    <row r="36" spans="1:9" s="15" customFormat="1" ht="12.75">
      <c r="A36" s="212"/>
      <c r="B36" s="19" t="s">
        <v>31</v>
      </c>
      <c r="C36" s="22"/>
      <c r="D36" s="17" t="s">
        <v>32</v>
      </c>
      <c r="E36" s="17"/>
      <c r="F36" s="20"/>
      <c r="G36" s="70">
        <f>+'OBRTNIŠKA DELA '!G564</f>
        <v>0</v>
      </c>
      <c r="H36" s="22" t="s">
        <v>8</v>
      </c>
      <c r="I36" s="213"/>
    </row>
    <row r="37" spans="1:9" s="15" customFormat="1" ht="5.0999999999999996" customHeight="1">
      <c r="A37" s="212"/>
      <c r="B37" s="21"/>
      <c r="C37" s="22"/>
      <c r="D37" s="17"/>
      <c r="E37" s="17"/>
      <c r="F37" s="20"/>
      <c r="G37" s="70"/>
      <c r="H37" s="21"/>
      <c r="I37" s="213"/>
    </row>
    <row r="38" spans="1:9" s="15" customFormat="1" ht="12.75">
      <c r="A38" s="212"/>
      <c r="B38" s="19" t="s">
        <v>33</v>
      </c>
      <c r="C38" s="22"/>
      <c r="D38" s="17" t="s">
        <v>34</v>
      </c>
      <c r="E38" s="17"/>
      <c r="F38" s="20"/>
      <c r="G38" s="70">
        <f>+'OBRTNIŠKA DELA '!G628</f>
        <v>0</v>
      </c>
      <c r="H38" s="22" t="s">
        <v>8</v>
      </c>
      <c r="I38" s="213"/>
    </row>
    <row r="39" spans="1:9" s="15" customFormat="1" ht="4.3499999999999996" customHeight="1">
      <c r="A39" s="212"/>
      <c r="B39" s="21"/>
      <c r="C39" s="22"/>
      <c r="D39" s="17"/>
      <c r="E39" s="17"/>
      <c r="F39" s="20"/>
      <c r="G39" s="70"/>
      <c r="H39" s="21"/>
      <c r="I39" s="213"/>
    </row>
    <row r="40" spans="1:9" s="15" customFormat="1" ht="12.75">
      <c r="A40" s="212"/>
      <c r="B40" s="19" t="s">
        <v>35</v>
      </c>
      <c r="C40" s="22"/>
      <c r="D40" s="17" t="s">
        <v>36</v>
      </c>
      <c r="E40" s="17"/>
      <c r="F40" s="20"/>
      <c r="G40" s="70">
        <f>+'OBRTNIŠKA DELA '!G678</f>
        <v>0</v>
      </c>
      <c r="H40" s="22" t="s">
        <v>8</v>
      </c>
      <c r="I40" s="213"/>
    </row>
    <row r="41" spans="1:9" s="2" customFormat="1" ht="8.4499999999999993" customHeight="1">
      <c r="A41" s="176"/>
      <c r="B41" s="8"/>
      <c r="C41" s="28"/>
      <c r="D41" s="29"/>
      <c r="E41" s="29"/>
      <c r="F41" s="30"/>
      <c r="G41" s="87"/>
      <c r="H41" s="31"/>
      <c r="I41" s="177"/>
    </row>
    <row r="42" spans="1:9" s="3" customFormat="1" ht="8.4499999999999993" customHeight="1">
      <c r="A42" s="176"/>
      <c r="B42" s="8"/>
      <c r="C42" s="28"/>
      <c r="F42" s="4"/>
      <c r="G42" s="71"/>
      <c r="H42" s="8"/>
      <c r="I42" s="177"/>
    </row>
    <row r="43" spans="1:9" s="2" customFormat="1" ht="12.75">
      <c r="A43" s="176"/>
      <c r="B43" s="16"/>
      <c r="C43" s="28"/>
      <c r="D43" s="94" t="s">
        <v>37</v>
      </c>
      <c r="E43" s="94"/>
      <c r="F43" s="95"/>
      <c r="G43" s="156">
        <f>SUM(G24:G41)</f>
        <v>0</v>
      </c>
      <c r="H43" s="157" t="s">
        <v>8</v>
      </c>
      <c r="I43" s="177"/>
    </row>
    <row r="44" spans="1:9" s="2" customFormat="1" ht="8.4499999999999993" customHeight="1">
      <c r="A44" s="176"/>
      <c r="B44" s="8"/>
      <c r="C44" s="28"/>
      <c r="D44" s="29"/>
      <c r="E44" s="29"/>
      <c r="F44" s="30"/>
      <c r="G44" s="31"/>
      <c r="H44" s="31"/>
      <c r="I44" s="177"/>
    </row>
    <row r="45" spans="1:9">
      <c r="A45" s="174"/>
      <c r="B45" s="73"/>
      <c r="C45" s="73"/>
      <c r="D45" s="73"/>
      <c r="E45" s="73"/>
      <c r="F45" s="73"/>
      <c r="G45" s="73"/>
      <c r="H45" s="73"/>
      <c r="I45" s="178"/>
    </row>
    <row r="46" spans="1:9">
      <c r="A46" s="174"/>
      <c r="B46" s="73"/>
      <c r="C46" s="73"/>
      <c r="D46" s="73"/>
      <c r="E46" s="73"/>
      <c r="F46" s="73"/>
      <c r="G46" s="73"/>
      <c r="H46" s="73"/>
      <c r="I46" s="178"/>
    </row>
    <row r="47" spans="1:9">
      <c r="A47" s="174"/>
      <c r="B47" s="73"/>
      <c r="C47" s="73"/>
      <c r="D47" s="73"/>
      <c r="E47" s="73"/>
      <c r="F47" s="73"/>
      <c r="G47" s="73"/>
      <c r="H47" s="73"/>
      <c r="I47" s="178"/>
    </row>
    <row r="48" spans="1:9">
      <c r="A48" s="174"/>
      <c r="B48" s="73"/>
      <c r="C48" s="73"/>
      <c r="D48" s="73"/>
      <c r="E48" s="73"/>
      <c r="F48" s="73"/>
      <c r="G48" s="73"/>
      <c r="H48" s="73"/>
      <c r="I48" s="178"/>
    </row>
    <row r="49" spans="1:11">
      <c r="A49" s="174"/>
      <c r="B49" s="73"/>
      <c r="C49" s="73"/>
      <c r="D49" s="582"/>
      <c r="E49" s="583"/>
      <c r="F49" s="583"/>
      <c r="G49" s="583"/>
      <c r="H49" s="583"/>
      <c r="I49" s="583"/>
      <c r="J49" s="583"/>
      <c r="K49" s="580"/>
    </row>
    <row r="50" spans="1:11">
      <c r="A50" s="174"/>
      <c r="B50" s="73"/>
      <c r="C50" s="73"/>
      <c r="D50" s="581"/>
      <c r="E50" s="73"/>
      <c r="F50" s="73"/>
      <c r="G50" s="73"/>
      <c r="H50" s="73"/>
      <c r="I50" s="178"/>
    </row>
    <row r="51" spans="1:11">
      <c r="A51" s="174"/>
      <c r="B51" s="73"/>
      <c r="C51" s="73"/>
      <c r="D51" s="73"/>
      <c r="E51" s="73"/>
      <c r="F51" s="73"/>
      <c r="G51" s="73"/>
      <c r="H51" s="73"/>
      <c r="I51" s="178"/>
    </row>
    <row r="52" spans="1:11">
      <c r="A52" s="174"/>
      <c r="B52" s="584"/>
      <c r="C52" s="584"/>
      <c r="D52" s="584"/>
      <c r="E52" s="584"/>
      <c r="F52" s="584"/>
      <c r="G52" s="584"/>
      <c r="H52" s="584"/>
      <c r="I52" s="178"/>
    </row>
    <row r="53" spans="1:11">
      <c r="A53" s="174"/>
      <c r="B53" s="584"/>
      <c r="C53" s="584"/>
      <c r="D53" s="584"/>
      <c r="E53" s="584"/>
      <c r="F53" s="584"/>
      <c r="G53" s="584"/>
      <c r="H53" s="584"/>
      <c r="I53" s="178"/>
    </row>
    <row r="54" spans="1:11">
      <c r="A54" s="174"/>
      <c r="B54" s="584"/>
      <c r="C54" s="584"/>
      <c r="D54" s="584"/>
      <c r="E54" s="584"/>
      <c r="F54" s="584"/>
      <c r="G54" s="584"/>
      <c r="H54" s="584"/>
      <c r="I54" s="178"/>
    </row>
    <row r="55" spans="1:11">
      <c r="A55" s="174"/>
      <c r="B55" s="584"/>
      <c r="C55" s="584"/>
      <c r="D55" s="584"/>
      <c r="E55" s="584"/>
      <c r="F55" s="584"/>
      <c r="G55" s="584"/>
      <c r="H55" s="584"/>
      <c r="I55" s="178"/>
    </row>
    <row r="56" spans="1:11">
      <c r="A56" s="174"/>
      <c r="B56" s="584"/>
      <c r="C56" s="584"/>
      <c r="D56" s="584"/>
      <c r="E56" s="584"/>
      <c r="F56" s="584"/>
      <c r="G56" s="584"/>
      <c r="H56" s="584"/>
      <c r="I56" s="178"/>
    </row>
    <row r="57" spans="1:11">
      <c r="A57" s="174"/>
      <c r="B57" s="584"/>
      <c r="C57" s="584"/>
      <c r="D57" s="584"/>
      <c r="E57" s="584"/>
      <c r="F57" s="584"/>
      <c r="G57" s="584"/>
      <c r="H57" s="584"/>
      <c r="I57" s="178"/>
    </row>
    <row r="58" spans="1:11">
      <c r="A58" s="174"/>
      <c r="B58" s="73"/>
      <c r="C58" s="73"/>
      <c r="D58" s="73"/>
      <c r="E58" s="73"/>
      <c r="F58" s="73"/>
      <c r="G58" s="73"/>
      <c r="H58" s="73"/>
      <c r="I58" s="178"/>
    </row>
    <row r="59" spans="1:11">
      <c r="A59" s="174"/>
      <c r="B59" s="73"/>
      <c r="C59" s="73"/>
      <c r="D59" s="73"/>
      <c r="E59" s="73"/>
      <c r="F59" s="73"/>
      <c r="G59" s="73"/>
      <c r="H59" s="73"/>
      <c r="I59" s="178"/>
    </row>
    <row r="60" spans="1:11">
      <c r="A60" s="174"/>
      <c r="B60" s="73"/>
      <c r="C60" s="73"/>
      <c r="D60" s="73"/>
      <c r="E60" s="73"/>
      <c r="F60" s="73"/>
      <c r="G60" s="73"/>
      <c r="H60" s="73"/>
      <c r="I60" s="178"/>
    </row>
    <row r="61" spans="1:11">
      <c r="A61" s="174"/>
      <c r="B61" s="73"/>
      <c r="C61" s="73"/>
      <c r="D61" s="73"/>
      <c r="E61" s="73"/>
      <c r="F61" s="73"/>
      <c r="G61" s="73"/>
      <c r="H61" s="73"/>
      <c r="I61" s="178"/>
    </row>
    <row r="62" spans="1:11">
      <c r="A62" s="174"/>
      <c r="B62" s="73"/>
      <c r="C62" s="73"/>
      <c r="D62" s="73"/>
      <c r="E62" s="73"/>
      <c r="F62" s="73"/>
      <c r="G62" s="73"/>
      <c r="H62" s="73"/>
      <c r="I62" s="178"/>
    </row>
    <row r="63" spans="1:11">
      <c r="A63" s="174"/>
      <c r="B63" s="73"/>
      <c r="C63" s="73"/>
      <c r="D63" s="73"/>
      <c r="E63" s="73"/>
      <c r="F63" s="73"/>
      <c r="G63" s="73"/>
      <c r="H63" s="73"/>
      <c r="I63" s="178"/>
    </row>
    <row r="64" spans="1:11">
      <c r="A64" s="174"/>
      <c r="B64" s="73"/>
      <c r="C64" s="73"/>
      <c r="D64" s="73"/>
      <c r="E64" s="73"/>
      <c r="F64" s="73"/>
      <c r="G64" s="73"/>
      <c r="H64" s="73"/>
      <c r="I64" s="178"/>
    </row>
    <row r="65" spans="1:9">
      <c r="A65" s="174"/>
      <c r="B65" s="73"/>
      <c r="C65" s="73"/>
      <c r="D65" s="73"/>
      <c r="E65" s="73"/>
      <c r="F65" s="73"/>
      <c r="G65" s="73"/>
      <c r="H65" s="73"/>
      <c r="I65" s="178"/>
    </row>
    <row r="66" spans="1:9">
      <c r="A66" s="174"/>
      <c r="B66" s="73"/>
      <c r="C66" s="73"/>
      <c r="D66" s="73"/>
      <c r="E66" s="73"/>
      <c r="F66" s="73"/>
      <c r="G66" s="73"/>
      <c r="H66" s="73"/>
      <c r="I66" s="178"/>
    </row>
    <row r="67" spans="1:9">
      <c r="A67" s="174"/>
      <c r="B67" s="73"/>
      <c r="C67" s="73"/>
      <c r="D67" s="73"/>
      <c r="E67" s="73"/>
      <c r="F67" s="73"/>
      <c r="G67" s="73"/>
      <c r="H67" s="73"/>
      <c r="I67" s="178"/>
    </row>
    <row r="68" spans="1:9">
      <c r="A68" s="174"/>
      <c r="B68" s="73"/>
      <c r="C68" s="73"/>
      <c r="D68" s="73"/>
      <c r="E68" s="73"/>
      <c r="F68" s="73"/>
      <c r="G68" s="73"/>
      <c r="H68" s="73"/>
      <c r="I68" s="178"/>
    </row>
    <row r="69" spans="1:9">
      <c r="A69" s="196"/>
      <c r="B69" s="197"/>
      <c r="C69" s="197"/>
      <c r="D69" s="197"/>
      <c r="E69" s="197"/>
      <c r="F69" s="197"/>
      <c r="G69" s="197"/>
      <c r="H69" s="197"/>
      <c r="I69" s="200"/>
    </row>
  </sheetData>
  <sheetProtection password="CD86" sheet="1" objects="1" scenarios="1" selectLockedCells="1" selectUnlockedCells="1"/>
  <pageMargins left="0.98425196850393704" right="0.39370078740157483" top="0.59055118110236227" bottom="0.39370078740157483" header="0.11811023622047245" footer="0.11811023622047245"/>
  <pageSetup paperSize="9" firstPageNumber="0" orientation="portrait" r:id="rId1"/>
  <headerFooter alignWithMargins="0">
    <oddHeader xml:space="preserve">&amp;L&amp;8PRENOVA OBJEKTA NA CANKARJEVI 2&amp;R&amp;8PROJEKT: 13/17
</oddHeader>
    <oddFooter>&amp;C&amp;9&amp;P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466"/>
  <sheetViews>
    <sheetView view="pageLayout" topLeftCell="A298" zoomScaleNormal="100" workbookViewId="0">
      <selection activeCell="F54" sqref="F54"/>
    </sheetView>
  </sheetViews>
  <sheetFormatPr defaultColWidth="8.875" defaultRowHeight="14.25"/>
  <cols>
    <col min="1" max="1" width="1.375" customWidth="1"/>
    <col min="2" max="2" width="3.625" customWidth="1"/>
    <col min="3" max="3" width="2.5" customWidth="1"/>
    <col min="4" max="4" width="43.625" customWidth="1"/>
    <col min="5" max="6" width="9.125" customWidth="1"/>
    <col min="7" max="7" width="9.625" customWidth="1"/>
    <col min="8" max="8" width="1.375" customWidth="1"/>
    <col min="9" max="9" width="2.625" customWidth="1"/>
    <col min="10" max="10" width="10.125" customWidth="1"/>
    <col min="11" max="11" width="6.5" customWidth="1"/>
    <col min="12" max="12" width="14.875" customWidth="1"/>
  </cols>
  <sheetData>
    <row r="1" spans="1:8">
      <c r="A1" s="191"/>
      <c r="B1" s="192"/>
      <c r="C1" s="192"/>
      <c r="D1" s="192"/>
      <c r="E1" s="192"/>
      <c r="F1" s="192"/>
      <c r="G1" s="192"/>
      <c r="H1" s="204"/>
    </row>
    <row r="2" spans="1:8" ht="14.1" customHeight="1">
      <c r="A2" s="174"/>
      <c r="B2" s="113" t="s">
        <v>39</v>
      </c>
      <c r="C2" s="114"/>
      <c r="D2" s="630" t="s">
        <v>40</v>
      </c>
      <c r="E2" s="630"/>
      <c r="F2" s="630"/>
      <c r="G2" s="630"/>
      <c r="H2" s="178"/>
    </row>
    <row r="3" spans="1:8" ht="15">
      <c r="A3" s="174"/>
      <c r="B3" s="73"/>
      <c r="C3" s="73"/>
      <c r="D3" s="73"/>
      <c r="E3" s="96"/>
      <c r="F3" s="73"/>
      <c r="G3" s="73"/>
      <c r="H3" s="178"/>
    </row>
    <row r="4" spans="1:8" ht="14.1" customHeight="1">
      <c r="A4" s="174"/>
      <c r="B4" s="115" t="s">
        <v>7</v>
      </c>
      <c r="C4" s="115"/>
      <c r="D4" s="631" t="s">
        <v>403</v>
      </c>
      <c r="E4" s="631"/>
      <c r="F4" s="631"/>
      <c r="G4" s="631"/>
      <c r="H4" s="178"/>
    </row>
    <row r="5" spans="1:8">
      <c r="A5" s="174"/>
      <c r="B5" s="73"/>
      <c r="C5" s="73"/>
      <c r="D5" s="73"/>
      <c r="E5" s="73"/>
      <c r="F5" s="73"/>
      <c r="G5" s="73"/>
      <c r="H5" s="178"/>
    </row>
    <row r="6" spans="1:8" s="43" customFormat="1" ht="15">
      <c r="A6" s="172"/>
      <c r="B6" s="97"/>
      <c r="C6" s="74"/>
      <c r="D6" s="98" t="s">
        <v>41</v>
      </c>
      <c r="E6" s="99"/>
      <c r="F6" s="97"/>
      <c r="G6" s="97"/>
      <c r="H6" s="173"/>
    </row>
    <row r="7" spans="1:8" s="43" customFormat="1" ht="15">
      <c r="A7" s="172"/>
      <c r="B7" s="97"/>
      <c r="C7" s="100" t="s">
        <v>42</v>
      </c>
      <c r="D7" s="632" t="s">
        <v>287</v>
      </c>
      <c r="E7" s="632"/>
      <c r="F7" s="632"/>
      <c r="G7" s="632"/>
      <c r="H7" s="173"/>
    </row>
    <row r="8" spans="1:8" s="44" customFormat="1" ht="15">
      <c r="A8" s="179"/>
      <c r="B8" s="74"/>
      <c r="C8" s="100" t="s">
        <v>42</v>
      </c>
      <c r="D8" s="633" t="s">
        <v>43</v>
      </c>
      <c r="E8" s="633"/>
      <c r="F8" s="633"/>
      <c r="G8" s="633"/>
      <c r="H8" s="180"/>
    </row>
    <row r="9" spans="1:8" s="15" customFormat="1" ht="12.75">
      <c r="A9" s="212"/>
      <c r="B9" s="17"/>
      <c r="C9" s="101"/>
      <c r="D9" s="17"/>
      <c r="E9" s="17"/>
      <c r="F9" s="17"/>
      <c r="G9" s="17"/>
      <c r="H9" s="213"/>
    </row>
    <row r="10" spans="1:8" s="43" customFormat="1" ht="15">
      <c r="A10" s="172"/>
      <c r="B10" s="97"/>
      <c r="C10" s="74"/>
      <c r="D10" s="98" t="s">
        <v>44</v>
      </c>
      <c r="E10" s="99"/>
      <c r="F10" s="97"/>
      <c r="G10" s="97"/>
      <c r="H10" s="173"/>
    </row>
    <row r="11" spans="1:8" s="43" customFormat="1">
      <c r="A11" s="172"/>
      <c r="B11" s="97"/>
      <c r="C11" s="102"/>
      <c r="D11" s="632" t="s">
        <v>45</v>
      </c>
      <c r="E11" s="632"/>
      <c r="F11" s="632"/>
      <c r="G11" s="632"/>
      <c r="H11" s="173"/>
    </row>
    <row r="12" spans="1:8" s="43" customFormat="1">
      <c r="A12" s="172"/>
      <c r="B12" s="97"/>
      <c r="C12" s="102"/>
      <c r="D12" s="632" t="s">
        <v>46</v>
      </c>
      <c r="E12" s="632"/>
      <c r="F12" s="632"/>
      <c r="G12" s="632"/>
      <c r="H12" s="173"/>
    </row>
    <row r="13" spans="1:8" s="43" customFormat="1">
      <c r="A13" s="172"/>
      <c r="B13" s="97"/>
      <c r="C13" s="102"/>
      <c r="D13" s="632" t="s">
        <v>47</v>
      </c>
      <c r="E13" s="632"/>
      <c r="F13" s="632"/>
      <c r="G13" s="632"/>
      <c r="H13" s="173"/>
    </row>
    <row r="14" spans="1:8" s="43" customFormat="1">
      <c r="A14" s="172"/>
      <c r="B14" s="97"/>
      <c r="C14" s="102"/>
      <c r="D14" s="632" t="s">
        <v>48</v>
      </c>
      <c r="E14" s="632"/>
      <c r="F14" s="632"/>
      <c r="G14" s="632"/>
      <c r="H14" s="173"/>
    </row>
    <row r="15" spans="1:8" s="43" customFormat="1">
      <c r="A15" s="172"/>
      <c r="B15" s="97"/>
      <c r="C15" s="102"/>
      <c r="D15" s="632" t="s">
        <v>49</v>
      </c>
      <c r="E15" s="632"/>
      <c r="F15" s="632"/>
      <c r="G15" s="632"/>
      <c r="H15" s="173"/>
    </row>
    <row r="16" spans="1:8" s="43" customFormat="1">
      <c r="A16" s="172"/>
      <c r="B16" s="97"/>
      <c r="C16" s="102"/>
      <c r="D16" s="632" t="s">
        <v>50</v>
      </c>
      <c r="E16" s="632"/>
      <c r="F16" s="632"/>
      <c r="G16" s="632"/>
      <c r="H16" s="173"/>
    </row>
    <row r="17" spans="1:8" s="43" customFormat="1">
      <c r="A17" s="172"/>
      <c r="B17" s="97"/>
      <c r="C17" s="102"/>
      <c r="D17" s="632" t="s">
        <v>51</v>
      </c>
      <c r="E17" s="632"/>
      <c r="F17" s="632"/>
      <c r="G17" s="632"/>
      <c r="H17" s="173"/>
    </row>
    <row r="18" spans="1:8" s="43" customFormat="1">
      <c r="A18" s="172"/>
      <c r="B18" s="97"/>
      <c r="C18" s="102"/>
      <c r="D18" s="632" t="s">
        <v>52</v>
      </c>
      <c r="E18" s="632"/>
      <c r="F18" s="632"/>
      <c r="G18" s="632"/>
      <c r="H18" s="173"/>
    </row>
    <row r="19" spans="1:8" s="45" customFormat="1" ht="22.7" customHeight="1">
      <c r="A19" s="183"/>
      <c r="B19" s="103"/>
      <c r="C19" s="104"/>
      <c r="D19" s="634" t="s">
        <v>53</v>
      </c>
      <c r="E19" s="634"/>
      <c r="F19" s="634"/>
      <c r="G19" s="634"/>
      <c r="H19" s="184"/>
    </row>
    <row r="20" spans="1:8" s="43" customFormat="1">
      <c r="A20" s="172"/>
      <c r="B20" s="97"/>
      <c r="C20" s="102"/>
      <c r="D20" s="632" t="s">
        <v>54</v>
      </c>
      <c r="E20" s="632"/>
      <c r="F20" s="632"/>
      <c r="G20" s="632"/>
      <c r="H20" s="173"/>
    </row>
    <row r="21" spans="1:8" s="43" customFormat="1">
      <c r="A21" s="172"/>
      <c r="B21" s="97"/>
      <c r="C21" s="102"/>
      <c r="D21" s="632" t="s">
        <v>55</v>
      </c>
      <c r="E21" s="632"/>
      <c r="F21" s="632"/>
      <c r="G21" s="632"/>
      <c r="H21" s="173"/>
    </row>
    <row r="22" spans="1:8" s="43" customFormat="1">
      <c r="A22" s="172"/>
      <c r="B22" s="97"/>
      <c r="C22" s="102"/>
      <c r="D22" s="632" t="s">
        <v>56</v>
      </c>
      <c r="E22" s="632"/>
      <c r="F22" s="632"/>
      <c r="G22" s="632"/>
      <c r="H22" s="173"/>
    </row>
    <row r="23" spans="1:8" s="43" customFormat="1">
      <c r="A23" s="172"/>
      <c r="B23" s="97"/>
      <c r="C23" s="102"/>
      <c r="D23" s="632" t="s">
        <v>57</v>
      </c>
      <c r="E23" s="632"/>
      <c r="F23" s="632"/>
      <c r="G23" s="632"/>
      <c r="H23" s="173"/>
    </row>
    <row r="24" spans="1:8" s="43" customFormat="1">
      <c r="A24" s="172"/>
      <c r="B24" s="97"/>
      <c r="C24" s="102"/>
      <c r="D24" s="632" t="s">
        <v>58</v>
      </c>
      <c r="E24" s="632"/>
      <c r="F24" s="632"/>
      <c r="G24" s="632"/>
      <c r="H24" s="173"/>
    </row>
    <row r="25" spans="1:8" s="43" customFormat="1">
      <c r="A25" s="172"/>
      <c r="B25" s="97"/>
      <c r="C25" s="102"/>
      <c r="D25" s="632" t="s">
        <v>59</v>
      </c>
      <c r="E25" s="632"/>
      <c r="F25" s="632"/>
      <c r="G25" s="632"/>
      <c r="H25" s="173"/>
    </row>
    <row r="26" spans="1:8" s="45" customFormat="1" ht="22.7" customHeight="1">
      <c r="A26" s="183"/>
      <c r="B26" s="103"/>
      <c r="C26" s="104"/>
      <c r="D26" s="635" t="s">
        <v>60</v>
      </c>
      <c r="E26" s="635"/>
      <c r="F26" s="635"/>
      <c r="G26" s="635"/>
      <c r="H26" s="184"/>
    </row>
    <row r="27" spans="1:8" s="43" customFormat="1">
      <c r="A27" s="172"/>
      <c r="B27" s="97"/>
      <c r="C27" s="102"/>
      <c r="D27" s="632" t="s">
        <v>61</v>
      </c>
      <c r="E27" s="632"/>
      <c r="F27" s="632"/>
      <c r="G27" s="632"/>
      <c r="H27" s="173"/>
    </row>
    <row r="28" spans="1:8" s="43" customFormat="1" ht="15">
      <c r="A28" s="172"/>
      <c r="B28" s="97"/>
      <c r="C28" s="100"/>
      <c r="D28" s="74"/>
      <c r="E28" s="285" t="s">
        <v>303</v>
      </c>
      <c r="F28" s="285" t="s">
        <v>304</v>
      </c>
      <c r="G28" s="285" t="s">
        <v>305</v>
      </c>
      <c r="H28" s="173"/>
    </row>
    <row r="29" spans="1:8" ht="38.25">
      <c r="A29" s="174"/>
      <c r="B29" s="105" t="s">
        <v>7</v>
      </c>
      <c r="C29" s="106">
        <v>1</v>
      </c>
      <c r="D29" s="107" t="s">
        <v>333</v>
      </c>
      <c r="E29" s="96"/>
      <c r="F29" s="131"/>
      <c r="G29" s="131"/>
      <c r="H29" s="178"/>
    </row>
    <row r="30" spans="1:8">
      <c r="A30" s="174"/>
      <c r="B30" s="105"/>
      <c r="C30" s="106"/>
      <c r="D30" s="107" t="s">
        <v>334</v>
      </c>
      <c r="E30" s="297">
        <v>55</v>
      </c>
      <c r="F30" s="594"/>
      <c r="G30" s="299">
        <f>E30*F30</f>
        <v>0</v>
      </c>
      <c r="H30" s="178"/>
    </row>
    <row r="31" spans="1:8">
      <c r="A31" s="174"/>
      <c r="B31" s="105"/>
      <c r="C31" s="106"/>
      <c r="D31" s="107" t="s">
        <v>335</v>
      </c>
      <c r="E31" s="297">
        <v>55</v>
      </c>
      <c r="F31" s="594"/>
      <c r="G31" s="299">
        <f t="shared" ref="G31:G32" si="0">E31*F31</f>
        <v>0</v>
      </c>
      <c r="H31" s="178"/>
    </row>
    <row r="32" spans="1:8">
      <c r="A32" s="174"/>
      <c r="B32" s="105"/>
      <c r="C32" s="106"/>
      <c r="D32" s="107" t="s">
        <v>336</v>
      </c>
      <c r="E32" s="297">
        <v>55</v>
      </c>
      <c r="F32" s="594"/>
      <c r="G32" s="299">
        <f t="shared" si="0"/>
        <v>0</v>
      </c>
      <c r="H32" s="178"/>
    </row>
    <row r="33" spans="1:12">
      <c r="A33" s="174"/>
      <c r="B33" s="73"/>
      <c r="C33" s="108"/>
      <c r="D33" s="20"/>
      <c r="E33" s="298"/>
      <c r="F33" s="300"/>
      <c r="G33" s="301"/>
      <c r="H33" s="175"/>
      <c r="J33" s="48"/>
      <c r="K33" s="49"/>
      <c r="L33" s="49"/>
    </row>
    <row r="34" spans="1:12" ht="38.25">
      <c r="A34" s="174"/>
      <c r="B34" s="105" t="s">
        <v>7</v>
      </c>
      <c r="C34" s="252">
        <f>COUNTA($C27:C$33)+1</f>
        <v>2</v>
      </c>
      <c r="D34" s="107" t="s">
        <v>326</v>
      </c>
      <c r="E34" s="96"/>
      <c r="F34" s="131"/>
      <c r="G34" s="131"/>
      <c r="H34" s="175"/>
      <c r="J34" s="48"/>
      <c r="K34" s="49"/>
      <c r="L34" s="49"/>
    </row>
    <row r="35" spans="1:12">
      <c r="A35" s="174"/>
      <c r="B35" s="105"/>
      <c r="C35" s="106"/>
      <c r="D35" s="107" t="s">
        <v>316</v>
      </c>
      <c r="E35" s="297">
        <v>1</v>
      </c>
      <c r="F35" s="594"/>
      <c r="G35" s="299">
        <f>E35*F35</f>
        <v>0</v>
      </c>
      <c r="H35" s="175"/>
      <c r="J35" s="48"/>
      <c r="K35" s="49"/>
      <c r="L35" s="49"/>
    </row>
    <row r="36" spans="1:12">
      <c r="A36" s="174"/>
      <c r="B36" s="105"/>
      <c r="C36" s="106"/>
      <c r="D36" s="107"/>
      <c r="E36" s="297"/>
      <c r="F36" s="299"/>
      <c r="G36" s="299"/>
      <c r="H36" s="175"/>
      <c r="J36" s="48"/>
      <c r="K36" s="49"/>
      <c r="L36" s="49"/>
    </row>
    <row r="37" spans="1:12" ht="102">
      <c r="A37" s="174"/>
      <c r="B37" s="105" t="s">
        <v>7</v>
      </c>
      <c r="C37" s="252" t="s">
        <v>348</v>
      </c>
      <c r="D37" s="107" t="s">
        <v>915</v>
      </c>
      <c r="E37" s="96"/>
      <c r="F37" s="131"/>
      <c r="G37" s="131"/>
      <c r="H37" s="175"/>
      <c r="J37" s="48"/>
      <c r="K37" s="49"/>
      <c r="L37" s="49"/>
    </row>
    <row r="38" spans="1:12">
      <c r="A38" s="174"/>
      <c r="B38" s="105"/>
      <c r="C38" s="106"/>
      <c r="D38" s="107" t="s">
        <v>316</v>
      </c>
      <c r="E38" s="297">
        <v>1</v>
      </c>
      <c r="F38" s="594"/>
      <c r="G38" s="299">
        <f>E38*F38</f>
        <v>0</v>
      </c>
      <c r="H38" s="175"/>
      <c r="J38" s="48"/>
      <c r="K38" s="49"/>
      <c r="L38" s="49"/>
    </row>
    <row r="39" spans="1:12">
      <c r="A39" s="174"/>
      <c r="B39" s="105"/>
      <c r="C39" s="106"/>
      <c r="D39" s="107"/>
      <c r="E39" s="297"/>
      <c r="F39" s="299"/>
      <c r="G39" s="299"/>
      <c r="H39" s="175"/>
      <c r="J39" s="48"/>
      <c r="K39" s="49"/>
      <c r="L39" s="49"/>
    </row>
    <row r="40" spans="1:12" ht="25.5">
      <c r="A40" s="174"/>
      <c r="B40" s="105" t="s">
        <v>7</v>
      </c>
      <c r="C40" s="252" t="s">
        <v>383</v>
      </c>
      <c r="D40" s="107" t="s">
        <v>400</v>
      </c>
      <c r="E40" s="96"/>
      <c r="F40" s="131"/>
      <c r="G40" s="131"/>
      <c r="H40" s="175"/>
      <c r="J40" s="48"/>
      <c r="K40" s="49"/>
      <c r="L40" s="49"/>
    </row>
    <row r="41" spans="1:12">
      <c r="A41" s="174"/>
      <c r="B41" s="105"/>
      <c r="C41" s="106"/>
      <c r="D41" s="107" t="s">
        <v>316</v>
      </c>
      <c r="E41" s="297">
        <v>1</v>
      </c>
      <c r="F41" s="594"/>
      <c r="G41" s="299">
        <f>E41*F41</f>
        <v>0</v>
      </c>
      <c r="H41" s="175"/>
      <c r="J41" s="48"/>
      <c r="K41" s="49"/>
      <c r="L41" s="49"/>
    </row>
    <row r="42" spans="1:12">
      <c r="A42" s="174"/>
      <c r="B42" s="105"/>
      <c r="C42" s="106"/>
      <c r="D42" s="107"/>
      <c r="E42" s="297"/>
      <c r="F42" s="299"/>
      <c r="G42" s="299"/>
      <c r="H42" s="175"/>
      <c r="J42" s="48"/>
      <c r="K42" s="49"/>
      <c r="L42" s="49"/>
    </row>
    <row r="43" spans="1:12" ht="89.25">
      <c r="A43" s="174"/>
      <c r="B43" s="105" t="s">
        <v>7</v>
      </c>
      <c r="C43" s="146">
        <f>COUNTA($C$29:C42)+1</f>
        <v>5</v>
      </c>
      <c r="D43" s="107" t="s">
        <v>916</v>
      </c>
      <c r="E43" s="297"/>
      <c r="F43" s="299"/>
      <c r="G43" s="299"/>
      <c r="H43" s="175"/>
      <c r="J43" s="48"/>
      <c r="K43" s="49"/>
      <c r="L43" s="49"/>
    </row>
    <row r="44" spans="1:12">
      <c r="A44" s="174"/>
      <c r="B44" s="73"/>
      <c r="C44" s="108"/>
      <c r="D44" s="107" t="s">
        <v>316</v>
      </c>
      <c r="E44" s="297">
        <v>1</v>
      </c>
      <c r="F44" s="594"/>
      <c r="G44" s="299">
        <f>E44*F44</f>
        <v>0</v>
      </c>
      <c r="H44" s="175"/>
      <c r="J44" s="48"/>
      <c r="K44" s="49"/>
      <c r="L44" s="49"/>
    </row>
    <row r="45" spans="1:12">
      <c r="A45" s="174"/>
      <c r="B45" s="73"/>
      <c r="C45" s="108"/>
      <c r="D45" s="107"/>
      <c r="E45" s="297"/>
      <c r="F45" s="299"/>
      <c r="G45" s="299"/>
      <c r="H45" s="175"/>
      <c r="J45" s="48"/>
      <c r="K45" s="49"/>
      <c r="L45" s="49"/>
    </row>
    <row r="46" spans="1:12" ht="38.25">
      <c r="A46" s="174"/>
      <c r="B46" s="252" t="s">
        <v>7</v>
      </c>
      <c r="C46" s="146">
        <f>COUNTA($C$29:C45)+1</f>
        <v>6</v>
      </c>
      <c r="D46" s="107" t="s">
        <v>416</v>
      </c>
      <c r="E46" s="118"/>
      <c r="F46" s="116"/>
      <c r="G46" s="116"/>
      <c r="H46" s="175"/>
      <c r="J46" s="48"/>
      <c r="K46" s="49"/>
      <c r="L46" s="49"/>
    </row>
    <row r="47" spans="1:12">
      <c r="A47" s="174"/>
      <c r="B47" s="73"/>
      <c r="C47" s="108"/>
      <c r="D47" s="20" t="s">
        <v>325</v>
      </c>
      <c r="E47" s="70">
        <v>69</v>
      </c>
      <c r="F47" s="595"/>
      <c r="G47" s="109">
        <f>(E47*F47)</f>
        <v>0</v>
      </c>
      <c r="H47" s="175"/>
      <c r="J47" s="48"/>
      <c r="K47" s="49"/>
      <c r="L47" s="49"/>
    </row>
    <row r="48" spans="1:12">
      <c r="A48" s="174"/>
      <c r="B48" s="73"/>
      <c r="C48" s="108"/>
      <c r="D48" s="20" t="s">
        <v>317</v>
      </c>
      <c r="E48" s="70">
        <v>3</v>
      </c>
      <c r="F48" s="595"/>
      <c r="G48" s="109">
        <f t="shared" ref="G48:G49" si="1">(E48*F48)</f>
        <v>0</v>
      </c>
      <c r="H48" s="175"/>
      <c r="J48" s="48"/>
      <c r="K48" s="49"/>
      <c r="L48" s="49"/>
    </row>
    <row r="49" spans="1:12">
      <c r="A49" s="174"/>
      <c r="B49" s="73"/>
      <c r="C49" s="108"/>
      <c r="D49" s="20" t="s">
        <v>318</v>
      </c>
      <c r="E49" s="70">
        <v>4</v>
      </c>
      <c r="F49" s="595"/>
      <c r="G49" s="109">
        <f t="shared" si="1"/>
        <v>0</v>
      </c>
      <c r="H49" s="175"/>
      <c r="J49" s="48"/>
      <c r="K49" s="49"/>
      <c r="L49" s="49"/>
    </row>
    <row r="50" spans="1:12">
      <c r="A50" s="174"/>
      <c r="B50" s="73"/>
      <c r="C50" s="108"/>
      <c r="D50" s="20"/>
      <c r="E50" s="70"/>
      <c r="F50" s="70"/>
      <c r="G50" s="109"/>
      <c r="H50" s="175"/>
      <c r="J50" s="48"/>
      <c r="K50" s="49"/>
      <c r="L50" s="49"/>
    </row>
    <row r="51" spans="1:12" ht="38.25">
      <c r="A51" s="174"/>
      <c r="B51" s="252" t="s">
        <v>7</v>
      </c>
      <c r="C51" s="146">
        <f>COUNTA($C$29:C50)+1</f>
        <v>7</v>
      </c>
      <c r="D51" s="107" t="s">
        <v>876</v>
      </c>
      <c r="E51" s="118"/>
      <c r="F51" s="116"/>
      <c r="G51" s="116"/>
      <c r="H51" s="175"/>
      <c r="J51" s="48"/>
      <c r="K51" s="49"/>
      <c r="L51" s="49"/>
    </row>
    <row r="52" spans="1:12" ht="38.25">
      <c r="A52" s="174"/>
      <c r="B52" s="73"/>
      <c r="C52" s="108"/>
      <c r="D52" s="107" t="s">
        <v>917</v>
      </c>
      <c r="E52" s="70">
        <v>1</v>
      </c>
      <c r="F52" s="595"/>
      <c r="G52" s="109">
        <f>(E52*F52)</f>
        <v>0</v>
      </c>
      <c r="H52" s="175"/>
      <c r="J52" s="48"/>
      <c r="K52" s="49"/>
      <c r="L52" s="49"/>
    </row>
    <row r="53" spans="1:12" ht="38.25">
      <c r="A53" s="174"/>
      <c r="B53" s="73"/>
      <c r="C53" s="108"/>
      <c r="D53" s="107" t="s">
        <v>918</v>
      </c>
      <c r="E53" s="70">
        <v>1</v>
      </c>
      <c r="F53" s="595"/>
      <c r="G53" s="109">
        <f t="shared" ref="G53:G54" si="2">(E53*F53)</f>
        <v>0</v>
      </c>
      <c r="H53" s="175"/>
      <c r="J53" s="48"/>
      <c r="K53" s="49"/>
      <c r="L53" s="49"/>
    </row>
    <row r="54" spans="1:12" ht="38.25">
      <c r="A54" s="174"/>
      <c r="B54" s="73"/>
      <c r="C54" s="108"/>
      <c r="D54" s="107" t="s">
        <v>919</v>
      </c>
      <c r="E54" s="70">
        <v>1</v>
      </c>
      <c r="F54" s="595"/>
      <c r="G54" s="109">
        <f t="shared" si="2"/>
        <v>0</v>
      </c>
      <c r="H54" s="175"/>
      <c r="J54" s="48"/>
      <c r="K54" s="49"/>
      <c r="L54" s="49"/>
    </row>
    <row r="55" spans="1:12">
      <c r="A55" s="174"/>
      <c r="B55" s="73"/>
      <c r="C55" s="108"/>
      <c r="D55" s="20"/>
      <c r="E55" s="70"/>
      <c r="F55" s="70"/>
      <c r="G55" s="109"/>
      <c r="H55" s="175"/>
      <c r="J55" s="48"/>
      <c r="K55" s="49"/>
      <c r="L55" s="49"/>
    </row>
    <row r="56" spans="1:12" ht="38.25">
      <c r="A56" s="174"/>
      <c r="B56" s="252" t="s">
        <v>7</v>
      </c>
      <c r="C56" s="146">
        <f>COUNTA($C$29:C55)+1</f>
        <v>8</v>
      </c>
      <c r="D56" s="107" t="s">
        <v>877</v>
      </c>
      <c r="E56" s="118"/>
      <c r="F56" s="116"/>
      <c r="G56" s="116"/>
      <c r="H56" s="175"/>
      <c r="J56" s="48"/>
      <c r="K56" s="49"/>
      <c r="L56" s="49"/>
    </row>
    <row r="57" spans="1:12" ht="25.5">
      <c r="A57" s="174"/>
      <c r="B57" s="73"/>
      <c r="C57" s="108"/>
      <c r="D57" s="107" t="s">
        <v>920</v>
      </c>
      <c r="E57" s="70">
        <v>1</v>
      </c>
      <c r="F57" s="595"/>
      <c r="G57" s="109">
        <f>(E57*F57)</f>
        <v>0</v>
      </c>
      <c r="H57" s="175"/>
      <c r="J57" s="48"/>
      <c r="K57" s="49"/>
      <c r="L57" s="49"/>
    </row>
    <row r="58" spans="1:12" ht="38.25">
      <c r="A58" s="174"/>
      <c r="B58" s="73"/>
      <c r="C58" s="108"/>
      <c r="D58" s="107" t="s">
        <v>921</v>
      </c>
      <c r="E58" s="70">
        <v>1</v>
      </c>
      <c r="F58" s="595"/>
      <c r="G58" s="109">
        <f t="shared" ref="G58:G59" si="3">(E58*F58)</f>
        <v>0</v>
      </c>
      <c r="H58" s="175"/>
      <c r="J58" s="48"/>
      <c r="K58" s="49"/>
      <c r="L58" s="49"/>
    </row>
    <row r="59" spans="1:12" ht="38.25">
      <c r="A59" s="174"/>
      <c r="B59" s="73"/>
      <c r="C59" s="108"/>
      <c r="D59" s="107" t="s">
        <v>922</v>
      </c>
      <c r="E59" s="70">
        <v>1</v>
      </c>
      <c r="F59" s="595"/>
      <c r="G59" s="109">
        <f t="shared" si="3"/>
        <v>0</v>
      </c>
      <c r="H59" s="175"/>
      <c r="J59" s="48"/>
      <c r="K59" s="49"/>
      <c r="L59" s="49"/>
    </row>
    <row r="60" spans="1:12">
      <c r="A60" s="174"/>
      <c r="B60" s="73"/>
      <c r="C60" s="108"/>
      <c r="D60" s="20"/>
      <c r="E60" s="70"/>
      <c r="F60" s="70"/>
      <c r="G60" s="109"/>
      <c r="H60" s="175"/>
      <c r="J60" s="48"/>
      <c r="K60" s="49"/>
      <c r="L60" s="49"/>
    </row>
    <row r="61" spans="1:12" ht="25.5">
      <c r="A61" s="174"/>
      <c r="B61" s="252" t="s">
        <v>7</v>
      </c>
      <c r="C61" s="146">
        <f>COUNTA($C$29:C60)+1</f>
        <v>9</v>
      </c>
      <c r="D61" s="107" t="s">
        <v>417</v>
      </c>
      <c r="E61" s="118"/>
      <c r="F61" s="116"/>
      <c r="G61" s="116"/>
      <c r="H61" s="175"/>
      <c r="J61" s="48"/>
      <c r="K61" s="49"/>
      <c r="L61" s="49"/>
    </row>
    <row r="62" spans="1:12">
      <c r="A62" s="174"/>
      <c r="B62" s="73"/>
      <c r="C62" s="108"/>
      <c r="D62" s="107" t="s">
        <v>319</v>
      </c>
      <c r="E62" s="70">
        <v>971</v>
      </c>
      <c r="F62" s="595"/>
      <c r="G62" s="109">
        <f>(E62*F62)</f>
        <v>0</v>
      </c>
      <c r="H62" s="175"/>
      <c r="J62" s="48"/>
      <c r="K62" s="49"/>
      <c r="L62" s="49"/>
    </row>
    <row r="63" spans="1:12">
      <c r="A63" s="174"/>
      <c r="B63" s="73"/>
      <c r="C63" s="108"/>
      <c r="D63" s="107" t="s">
        <v>320</v>
      </c>
      <c r="E63" s="70">
        <v>1112</v>
      </c>
      <c r="F63" s="595"/>
      <c r="G63" s="109">
        <f t="shared" ref="G63:G64" si="4">(E63*F63)</f>
        <v>0</v>
      </c>
      <c r="H63" s="175"/>
      <c r="J63" s="48"/>
      <c r="K63" s="49"/>
      <c r="L63" s="49"/>
    </row>
    <row r="64" spans="1:12">
      <c r="A64" s="174"/>
      <c r="B64" s="73"/>
      <c r="C64" s="108"/>
      <c r="D64" s="107" t="s">
        <v>321</v>
      </c>
      <c r="E64" s="70">
        <v>1083</v>
      </c>
      <c r="F64" s="595"/>
      <c r="G64" s="109">
        <f t="shared" si="4"/>
        <v>0</v>
      </c>
      <c r="H64" s="175"/>
      <c r="J64" s="48"/>
      <c r="K64" s="49"/>
      <c r="L64" s="49"/>
    </row>
    <row r="65" spans="1:12">
      <c r="A65" s="174"/>
      <c r="B65" s="73"/>
      <c r="C65" s="108"/>
      <c r="D65" s="20"/>
      <c r="E65" s="70"/>
      <c r="F65" s="70"/>
      <c r="G65" s="109"/>
      <c r="H65" s="175"/>
      <c r="J65" s="48"/>
      <c r="K65" s="49"/>
      <c r="L65" s="49"/>
    </row>
    <row r="66" spans="1:12" ht="25.5">
      <c r="A66" s="174"/>
      <c r="B66" s="252" t="s">
        <v>7</v>
      </c>
      <c r="C66" s="146">
        <f>COUNTA($C$29:C65)+1</f>
        <v>10</v>
      </c>
      <c r="D66" s="107" t="s">
        <v>322</v>
      </c>
      <c r="E66" s="118"/>
      <c r="F66" s="116"/>
      <c r="G66" s="116"/>
      <c r="H66" s="175"/>
      <c r="J66" s="48"/>
      <c r="K66" s="49"/>
      <c r="L66" s="49"/>
    </row>
    <row r="67" spans="1:12">
      <c r="A67" s="174"/>
      <c r="B67" s="73"/>
      <c r="C67" s="108"/>
      <c r="D67" s="107" t="s">
        <v>323</v>
      </c>
      <c r="E67" s="70">
        <v>335</v>
      </c>
      <c r="F67" s="595"/>
      <c r="G67" s="109">
        <f>(E67*F67)</f>
        <v>0</v>
      </c>
      <c r="H67" s="175"/>
      <c r="J67" s="48"/>
      <c r="K67" s="49"/>
      <c r="L67" s="49"/>
    </row>
    <row r="68" spans="1:12">
      <c r="A68" s="174"/>
      <c r="B68" s="73"/>
      <c r="C68" s="108"/>
      <c r="D68" s="107" t="s">
        <v>337</v>
      </c>
      <c r="E68" s="70">
        <v>384</v>
      </c>
      <c r="F68" s="595"/>
      <c r="G68" s="109">
        <f t="shared" ref="G68" si="5">(E68*F68)</f>
        <v>0</v>
      </c>
      <c r="H68" s="175"/>
      <c r="J68" s="48"/>
      <c r="K68" s="49"/>
      <c r="L68" s="49"/>
    </row>
    <row r="69" spans="1:12">
      <c r="A69" s="174"/>
      <c r="B69" s="73"/>
      <c r="C69" s="108"/>
      <c r="D69" s="107"/>
      <c r="E69" s="70"/>
      <c r="F69" s="70"/>
      <c r="G69" s="109"/>
      <c r="H69" s="175"/>
      <c r="J69" s="48"/>
      <c r="K69" s="49"/>
      <c r="L69" s="49"/>
    </row>
    <row r="70" spans="1:12" ht="25.5">
      <c r="A70" s="174"/>
      <c r="B70" s="252" t="s">
        <v>7</v>
      </c>
      <c r="C70" s="146">
        <f>COUNTA($C$29:C69)+1</f>
        <v>11</v>
      </c>
      <c r="D70" s="107" t="s">
        <v>324</v>
      </c>
      <c r="E70" s="118"/>
      <c r="F70" s="116"/>
      <c r="G70" s="116"/>
      <c r="H70" s="175"/>
      <c r="J70" s="48"/>
      <c r="K70" s="49"/>
      <c r="L70" s="49"/>
    </row>
    <row r="71" spans="1:12">
      <c r="A71" s="174"/>
      <c r="B71" s="73"/>
      <c r="C71" s="108"/>
      <c r="D71" s="107" t="s">
        <v>343</v>
      </c>
      <c r="E71" s="70">
        <v>208.8</v>
      </c>
      <c r="F71" s="595"/>
      <c r="G71" s="109">
        <f>(E71*F71)</f>
        <v>0</v>
      </c>
      <c r="H71" s="175"/>
      <c r="J71" s="48"/>
      <c r="K71" s="49"/>
      <c r="L71" s="49"/>
    </row>
    <row r="72" spans="1:12">
      <c r="A72" s="174"/>
      <c r="B72" s="73"/>
      <c r="C72" s="108"/>
      <c r="D72" s="107"/>
      <c r="E72" s="70"/>
      <c r="F72" s="70"/>
      <c r="G72" s="109"/>
      <c r="H72" s="175"/>
      <c r="J72" s="48"/>
      <c r="K72" s="49"/>
      <c r="L72" s="49"/>
    </row>
    <row r="73" spans="1:12" ht="25.5">
      <c r="A73" s="174"/>
      <c r="B73" s="252" t="s">
        <v>7</v>
      </c>
      <c r="C73" s="146">
        <f>COUNTA($C$29:C72)+1</f>
        <v>12</v>
      </c>
      <c r="D73" s="107" t="s">
        <v>878</v>
      </c>
      <c r="E73" s="118"/>
      <c r="F73" s="116"/>
      <c r="G73" s="116"/>
      <c r="H73" s="175"/>
      <c r="J73" s="48"/>
      <c r="K73" s="49"/>
      <c r="L73" s="49"/>
    </row>
    <row r="74" spans="1:12">
      <c r="A74" s="174"/>
      <c r="B74" s="73"/>
      <c r="C74" s="108"/>
      <c r="D74" s="107" t="s">
        <v>342</v>
      </c>
      <c r="E74" s="70">
        <v>2.8</v>
      </c>
      <c r="F74" s="595"/>
      <c r="G74" s="109">
        <f>(E74*F74)</f>
        <v>0</v>
      </c>
      <c r="H74" s="175"/>
      <c r="J74" s="48"/>
      <c r="K74" s="49"/>
      <c r="L74" s="49"/>
    </row>
    <row r="75" spans="1:12">
      <c r="A75" s="174"/>
      <c r="B75" s="73"/>
      <c r="C75" s="108"/>
      <c r="D75" s="107"/>
      <c r="E75" s="70"/>
      <c r="F75" s="70"/>
      <c r="G75" s="109"/>
      <c r="H75" s="175"/>
      <c r="J75" s="48"/>
      <c r="K75" s="49"/>
      <c r="L75" s="49"/>
    </row>
    <row r="76" spans="1:12" ht="25.5">
      <c r="A76" s="174"/>
      <c r="B76" s="252" t="s">
        <v>7</v>
      </c>
      <c r="C76" s="146">
        <f>COUNTA($C$29:C75)+1</f>
        <v>13</v>
      </c>
      <c r="D76" s="107" t="s">
        <v>338</v>
      </c>
      <c r="E76" s="118"/>
      <c r="F76" s="116"/>
      <c r="G76" s="116"/>
      <c r="H76" s="175"/>
      <c r="J76" s="48"/>
      <c r="K76" s="49"/>
      <c r="L76" s="49"/>
    </row>
    <row r="77" spans="1:12">
      <c r="A77" s="174"/>
      <c r="B77" s="73"/>
      <c r="C77" s="108"/>
      <c r="D77" s="107" t="s">
        <v>339</v>
      </c>
      <c r="E77" s="70">
        <v>174.5</v>
      </c>
      <c r="F77" s="595"/>
      <c r="G77" s="109">
        <f>(E77*F77)</f>
        <v>0</v>
      </c>
      <c r="H77" s="175"/>
      <c r="J77" s="48"/>
      <c r="K77" s="49"/>
      <c r="L77" s="49"/>
    </row>
    <row r="78" spans="1:12">
      <c r="A78" s="174"/>
      <c r="B78" s="73"/>
      <c r="C78" s="108"/>
      <c r="D78" s="107"/>
      <c r="E78" s="70"/>
      <c r="F78" s="70"/>
      <c r="G78" s="109"/>
      <c r="H78" s="175"/>
      <c r="J78" s="48"/>
      <c r="K78" s="49"/>
      <c r="L78" s="49"/>
    </row>
    <row r="79" spans="1:12" s="45" customFormat="1" ht="36.75" customHeight="1">
      <c r="A79" s="183"/>
      <c r="B79" s="145" t="s">
        <v>7</v>
      </c>
      <c r="C79" s="253">
        <f>COUNTA($C$29:C78)+1</f>
        <v>14</v>
      </c>
      <c r="D79" s="107" t="s">
        <v>904</v>
      </c>
      <c r="E79" s="119"/>
      <c r="F79" s="119"/>
      <c r="G79" s="119"/>
      <c r="H79" s="184"/>
    </row>
    <row r="80" spans="1:12" s="15" customFormat="1" ht="12.75">
      <c r="A80" s="212"/>
      <c r="B80" s="17"/>
      <c r="C80" s="20"/>
      <c r="D80" s="589" t="s">
        <v>356</v>
      </c>
      <c r="E80" s="109">
        <v>425</v>
      </c>
      <c r="F80" s="595"/>
      <c r="G80" s="109">
        <f>(E80*F80)</f>
        <v>0</v>
      </c>
      <c r="H80" s="214"/>
      <c r="J80" s="67"/>
      <c r="K80" s="68"/>
      <c r="L80" s="68"/>
    </row>
    <row r="81" spans="1:12" s="15" customFormat="1" ht="12.75">
      <c r="A81" s="212"/>
      <c r="B81" s="17"/>
      <c r="C81" s="20"/>
      <c r="D81" s="112"/>
      <c r="E81" s="70"/>
      <c r="F81" s="70"/>
      <c r="G81" s="109"/>
      <c r="H81" s="214"/>
      <c r="J81" s="67"/>
      <c r="K81" s="68"/>
      <c r="L81" s="68"/>
    </row>
    <row r="82" spans="1:12" s="15" customFormat="1" ht="38.25">
      <c r="A82" s="212"/>
      <c r="B82" s="145" t="s">
        <v>7</v>
      </c>
      <c r="C82" s="253">
        <f>COUNTA($C$29:C81)+1</f>
        <v>15</v>
      </c>
      <c r="D82" s="107" t="s">
        <v>418</v>
      </c>
      <c r="E82" s="119"/>
      <c r="F82" s="119"/>
      <c r="G82" s="119"/>
      <c r="H82" s="214"/>
      <c r="J82" s="67"/>
      <c r="K82" s="68"/>
      <c r="L82" s="68"/>
    </row>
    <row r="83" spans="1:12" s="15" customFormat="1" ht="12.75">
      <c r="A83" s="212"/>
      <c r="B83" s="17"/>
      <c r="C83" s="20"/>
      <c r="D83" s="112" t="s">
        <v>419</v>
      </c>
      <c r="E83" s="109">
        <v>352</v>
      </c>
      <c r="F83" s="595"/>
      <c r="G83" s="109">
        <f>(E83*F83)</f>
        <v>0</v>
      </c>
      <c r="H83" s="214"/>
      <c r="J83" s="67"/>
      <c r="K83" s="68"/>
      <c r="L83" s="68"/>
    </row>
    <row r="84" spans="1:12" s="15" customFormat="1" ht="12.75">
      <c r="A84" s="212"/>
      <c r="B84" s="17"/>
      <c r="C84" s="20"/>
      <c r="D84" s="112"/>
      <c r="E84" s="70"/>
      <c r="F84" s="70"/>
      <c r="G84" s="109"/>
      <c r="H84" s="214"/>
      <c r="J84" s="67"/>
      <c r="K84" s="68"/>
      <c r="L84" s="68"/>
    </row>
    <row r="85" spans="1:12" s="15" customFormat="1" ht="38.25">
      <c r="A85" s="212"/>
      <c r="B85" s="145" t="s">
        <v>7</v>
      </c>
      <c r="C85" s="253">
        <f>COUNTA($C$29:C83)+1</f>
        <v>16</v>
      </c>
      <c r="D85" s="107" t="s">
        <v>879</v>
      </c>
      <c r="E85" s="119"/>
      <c r="F85" s="119"/>
      <c r="G85" s="119"/>
      <c r="H85" s="214"/>
      <c r="J85" s="67"/>
      <c r="K85" s="68"/>
      <c r="L85" s="68"/>
    </row>
    <row r="86" spans="1:12" s="15" customFormat="1" ht="12.75">
      <c r="A86" s="212"/>
      <c r="B86" s="17"/>
      <c r="C86" s="20"/>
      <c r="D86" s="621" t="s">
        <v>346</v>
      </c>
      <c r="E86" s="109">
        <v>36</v>
      </c>
      <c r="F86" s="595"/>
      <c r="G86" s="109">
        <f>(E86*F86)</f>
        <v>0</v>
      </c>
      <c r="H86" s="214"/>
      <c r="J86" s="67"/>
      <c r="K86" s="68"/>
      <c r="L86" s="68"/>
    </row>
    <row r="87" spans="1:12" s="15" customFormat="1" ht="12.75">
      <c r="A87" s="212"/>
      <c r="B87" s="17"/>
      <c r="C87" s="20"/>
      <c r="D87" s="112"/>
      <c r="E87" s="70"/>
      <c r="F87" s="70"/>
      <c r="G87" s="109"/>
      <c r="H87" s="214"/>
      <c r="J87" s="67"/>
      <c r="K87" s="68"/>
      <c r="L87" s="68"/>
    </row>
    <row r="88" spans="1:12" s="15" customFormat="1" ht="76.5">
      <c r="A88" s="212"/>
      <c r="B88" s="145" t="s">
        <v>7</v>
      </c>
      <c r="C88" s="253">
        <f>COUNTA($C$29:C86)+1</f>
        <v>17</v>
      </c>
      <c r="D88" s="107" t="s">
        <v>913</v>
      </c>
      <c r="E88" s="119"/>
      <c r="F88" s="119"/>
      <c r="G88" s="119"/>
      <c r="H88" s="214"/>
      <c r="J88" s="67"/>
      <c r="K88" s="68"/>
      <c r="L88" s="68"/>
    </row>
    <row r="89" spans="1:12" s="15" customFormat="1" ht="12.75">
      <c r="A89" s="212"/>
      <c r="B89" s="17"/>
      <c r="C89" s="20"/>
      <c r="D89" s="592" t="s">
        <v>346</v>
      </c>
      <c r="E89" s="109">
        <v>501.4</v>
      </c>
      <c r="F89" s="595"/>
      <c r="G89" s="109">
        <f>(E89*F89)</f>
        <v>0</v>
      </c>
      <c r="H89" s="214"/>
      <c r="J89" s="67"/>
      <c r="K89" s="68"/>
      <c r="L89" s="68"/>
    </row>
    <row r="90" spans="1:12" s="15" customFormat="1" ht="12.75">
      <c r="A90" s="212"/>
      <c r="B90" s="17"/>
      <c r="C90" s="20"/>
      <c r="D90" s="112"/>
      <c r="E90" s="70"/>
      <c r="F90" s="70"/>
      <c r="G90" s="109"/>
      <c r="H90" s="214"/>
      <c r="J90" s="67"/>
      <c r="K90" s="68"/>
      <c r="L90" s="68"/>
    </row>
    <row r="91" spans="1:12" s="15" customFormat="1" ht="25.5">
      <c r="A91" s="259"/>
      <c r="B91" s="145" t="s">
        <v>7</v>
      </c>
      <c r="C91" s="253">
        <f>COUNTA($C$29:C89)+1</f>
        <v>18</v>
      </c>
      <c r="D91" s="112" t="s">
        <v>420</v>
      </c>
      <c r="E91" s="70">
        <v>85</v>
      </c>
      <c r="F91" s="595"/>
      <c r="G91" s="109">
        <f>+E91*F91</f>
        <v>0</v>
      </c>
      <c r="H91" s="214"/>
      <c r="J91" s="67"/>
      <c r="K91" s="68"/>
      <c r="L91" s="68"/>
    </row>
    <row r="92" spans="1:12" s="15" customFormat="1" ht="12.75">
      <c r="A92" s="259"/>
      <c r="B92" s="145"/>
      <c r="C92" s="253"/>
      <c r="D92" s="112" t="s">
        <v>421</v>
      </c>
      <c r="E92" s="70">
        <v>35</v>
      </c>
      <c r="F92" s="595"/>
      <c r="G92" s="109">
        <f>+E92*F92</f>
        <v>0</v>
      </c>
      <c r="H92" s="214"/>
      <c r="J92" s="67"/>
      <c r="K92" s="68"/>
      <c r="L92" s="68"/>
    </row>
    <row r="93" spans="1:12" s="15" customFormat="1" ht="12.75">
      <c r="A93" s="259"/>
      <c r="B93" s="145"/>
      <c r="C93" s="253"/>
      <c r="D93" s="112"/>
      <c r="E93" s="70"/>
      <c r="F93" s="70"/>
      <c r="G93" s="109"/>
      <c r="H93" s="214"/>
      <c r="J93" s="67"/>
      <c r="K93" s="68"/>
      <c r="L93" s="68"/>
    </row>
    <row r="94" spans="1:12" s="15" customFormat="1" ht="38.25">
      <c r="A94" s="259"/>
      <c r="B94" s="145" t="s">
        <v>7</v>
      </c>
      <c r="C94" s="253">
        <f>COUNTA($C$29:C92)+1</f>
        <v>19</v>
      </c>
      <c r="D94" s="107" t="s">
        <v>427</v>
      </c>
      <c r="E94" s="119"/>
      <c r="F94" s="119"/>
      <c r="G94" s="119"/>
      <c r="H94" s="214"/>
      <c r="J94" s="67"/>
      <c r="K94" s="68"/>
      <c r="L94" s="68"/>
    </row>
    <row r="95" spans="1:12" s="15" customFormat="1" ht="12.75">
      <c r="A95" s="259"/>
      <c r="B95" s="17"/>
      <c r="C95" s="20"/>
      <c r="D95" s="112" t="s">
        <v>341</v>
      </c>
      <c r="E95" s="109">
        <v>31.5</v>
      </c>
      <c r="F95" s="595"/>
      <c r="G95" s="109">
        <f>(E95*F95)</f>
        <v>0</v>
      </c>
      <c r="H95" s="214"/>
      <c r="J95" s="67"/>
      <c r="K95" s="68"/>
      <c r="L95" s="68"/>
    </row>
    <row r="96" spans="1:12" s="15" customFormat="1" ht="12.75">
      <c r="A96" s="259"/>
      <c r="B96" s="145"/>
      <c r="C96" s="253"/>
      <c r="D96" s="112"/>
      <c r="E96" s="70"/>
      <c r="F96" s="70"/>
      <c r="G96" s="109"/>
      <c r="H96" s="214"/>
      <c r="J96" s="67"/>
      <c r="K96" s="68"/>
      <c r="L96" s="68"/>
    </row>
    <row r="97" spans="1:12" s="15" customFormat="1" ht="25.5">
      <c r="A97" s="259"/>
      <c r="B97" s="145" t="s">
        <v>7</v>
      </c>
      <c r="C97" s="253">
        <f>COUNTA($C$29:C95)+1</f>
        <v>20</v>
      </c>
      <c r="D97" s="112" t="s">
        <v>340</v>
      </c>
      <c r="E97" s="70"/>
      <c r="F97" s="70"/>
      <c r="G97" s="109"/>
      <c r="H97" s="214"/>
      <c r="J97" s="67"/>
      <c r="K97" s="68"/>
      <c r="L97" s="68"/>
    </row>
    <row r="98" spans="1:12" s="15" customFormat="1" ht="12.75">
      <c r="A98" s="259"/>
      <c r="B98" s="145"/>
      <c r="C98" s="253"/>
      <c r="D98" s="112" t="s">
        <v>342</v>
      </c>
      <c r="E98" s="70">
        <f>25+(E62+E63+E64)*0.05+E67*0.3+E68*0.15+E71+E74</f>
        <v>553</v>
      </c>
      <c r="F98" s="595"/>
      <c r="G98" s="109">
        <f t="shared" ref="G98" si="6">+E98*F98</f>
        <v>0</v>
      </c>
      <c r="H98" s="214"/>
      <c r="J98" s="67"/>
      <c r="K98" s="68"/>
      <c r="L98" s="68"/>
    </row>
    <row r="99" spans="1:12" s="15" customFormat="1" ht="12.75">
      <c r="A99" s="259"/>
      <c r="B99" s="145"/>
      <c r="C99" s="253"/>
      <c r="D99" s="112"/>
      <c r="E99" s="70"/>
      <c r="F99" s="70"/>
      <c r="G99" s="109"/>
      <c r="H99" s="214"/>
      <c r="J99" s="67"/>
      <c r="K99" s="68"/>
      <c r="L99" s="68"/>
    </row>
    <row r="100" spans="1:12" ht="12" customHeight="1">
      <c r="A100" s="174"/>
      <c r="B100" s="73"/>
      <c r="C100" s="108"/>
      <c r="D100" s="108"/>
      <c r="E100" s="116"/>
      <c r="F100" s="117"/>
      <c r="G100" s="116"/>
      <c r="H100" s="175"/>
      <c r="J100" s="48"/>
      <c r="K100" s="49"/>
      <c r="L100" s="49"/>
    </row>
    <row r="101" spans="1:12">
      <c r="A101" s="174"/>
      <c r="B101" s="159"/>
      <c r="C101" s="160"/>
      <c r="D101" s="95" t="s">
        <v>327</v>
      </c>
      <c r="E101" s="161"/>
      <c r="F101" s="162"/>
      <c r="G101" s="163">
        <f>SUM(G30:G98)</f>
        <v>0</v>
      </c>
      <c r="H101" s="175"/>
      <c r="J101" s="48"/>
      <c r="K101" s="49"/>
      <c r="L101" s="49"/>
    </row>
    <row r="102" spans="1:12">
      <c r="A102" s="174"/>
      <c r="B102" s="73"/>
      <c r="C102" s="108"/>
      <c r="D102" s="108"/>
      <c r="E102" s="73"/>
      <c r="F102" s="110"/>
      <c r="G102" s="73"/>
      <c r="H102" s="175"/>
      <c r="J102" s="48"/>
      <c r="K102" s="49"/>
      <c r="L102" s="49"/>
    </row>
    <row r="103" spans="1:12" ht="14.1" customHeight="1">
      <c r="A103" s="174"/>
      <c r="B103" s="115" t="s">
        <v>9</v>
      </c>
      <c r="C103" s="115"/>
      <c r="D103" s="631" t="s">
        <v>68</v>
      </c>
      <c r="E103" s="631"/>
      <c r="F103" s="631"/>
      <c r="G103" s="631"/>
      <c r="H103" s="178"/>
    </row>
    <row r="104" spans="1:12" ht="16.5" customHeight="1">
      <c r="A104" s="174"/>
      <c r="B104" s="73"/>
      <c r="C104" s="73"/>
      <c r="D104" s="73"/>
      <c r="E104" s="73"/>
      <c r="F104" s="73"/>
      <c r="G104" s="73"/>
      <c r="H104" s="178"/>
    </row>
    <row r="105" spans="1:12" s="43" customFormat="1" ht="15">
      <c r="A105" s="172"/>
      <c r="B105" s="97"/>
      <c r="C105" s="147"/>
      <c r="D105" s="98" t="s">
        <v>41</v>
      </c>
      <c r="E105" s="99"/>
      <c r="F105" s="97"/>
      <c r="G105" s="97"/>
      <c r="H105" s="173"/>
    </row>
    <row r="106" spans="1:12" s="43" customFormat="1" ht="22.7" customHeight="1">
      <c r="A106" s="172"/>
      <c r="B106" s="97"/>
      <c r="C106" s="123" t="s">
        <v>42</v>
      </c>
      <c r="D106" s="635" t="s">
        <v>69</v>
      </c>
      <c r="E106" s="635"/>
      <c r="F106" s="635"/>
      <c r="G106" s="635"/>
      <c r="H106" s="173"/>
    </row>
    <row r="107" spans="1:12" s="52" customFormat="1" ht="33.950000000000003" customHeight="1">
      <c r="A107" s="210"/>
      <c r="B107" s="126"/>
      <c r="C107" s="123" t="s">
        <v>42</v>
      </c>
      <c r="D107" s="635" t="s">
        <v>70</v>
      </c>
      <c r="E107" s="635"/>
      <c r="F107" s="635"/>
      <c r="G107" s="635"/>
      <c r="H107" s="211"/>
    </row>
    <row r="108" spans="1:12" s="44" customFormat="1" ht="45.6" customHeight="1">
      <c r="A108" s="179"/>
      <c r="B108" s="147"/>
      <c r="C108" s="123" t="s">
        <v>42</v>
      </c>
      <c r="D108" s="636" t="s">
        <v>71</v>
      </c>
      <c r="E108" s="636"/>
      <c r="F108" s="636"/>
      <c r="G108" s="636"/>
      <c r="H108" s="180"/>
    </row>
    <row r="109" spans="1:12" s="44" customFormat="1" ht="47.25" customHeight="1">
      <c r="A109" s="179"/>
      <c r="B109" s="147"/>
      <c r="C109" s="123" t="s">
        <v>42</v>
      </c>
      <c r="D109" s="636" t="s">
        <v>72</v>
      </c>
      <c r="E109" s="636"/>
      <c r="F109" s="636"/>
      <c r="G109" s="636"/>
      <c r="H109" s="180"/>
    </row>
    <row r="110" spans="1:12" s="44" customFormat="1" ht="18" customHeight="1">
      <c r="A110" s="179"/>
      <c r="B110" s="147"/>
      <c r="C110" s="123" t="s">
        <v>42</v>
      </c>
      <c r="D110" s="636" t="s">
        <v>73</v>
      </c>
      <c r="E110" s="636"/>
      <c r="F110" s="636"/>
      <c r="G110" s="636"/>
      <c r="H110" s="180"/>
    </row>
    <row r="111" spans="1:12" s="44" customFormat="1" ht="18" customHeight="1">
      <c r="A111" s="179"/>
      <c r="B111" s="147"/>
      <c r="C111" s="123" t="s">
        <v>42</v>
      </c>
      <c r="D111" s="636" t="s">
        <v>74</v>
      </c>
      <c r="E111" s="636"/>
      <c r="F111" s="636"/>
      <c r="G111" s="636"/>
      <c r="H111" s="180"/>
    </row>
    <row r="112" spans="1:12" s="44" customFormat="1" ht="15.75" customHeight="1">
      <c r="A112" s="179"/>
      <c r="B112" s="147"/>
      <c r="C112" s="100"/>
      <c r="D112" s="148"/>
      <c r="E112" s="98"/>
      <c r="F112" s="147"/>
      <c r="G112" s="147"/>
      <c r="H112" s="180"/>
    </row>
    <row r="113" spans="1:8" s="43" customFormat="1" ht="15">
      <c r="A113" s="172"/>
      <c r="B113" s="97"/>
      <c r="C113" s="147"/>
      <c r="D113" s="98" t="s">
        <v>44</v>
      </c>
      <c r="E113" s="99"/>
      <c r="F113" s="97"/>
      <c r="G113" s="97"/>
      <c r="H113" s="173"/>
    </row>
    <row r="114" spans="1:8" s="43" customFormat="1">
      <c r="A114" s="172"/>
      <c r="B114" s="97"/>
      <c r="C114" s="102"/>
      <c r="D114" s="632" t="s">
        <v>45</v>
      </c>
      <c r="E114" s="632"/>
      <c r="F114" s="632"/>
      <c r="G114" s="632"/>
      <c r="H114" s="173"/>
    </row>
    <row r="115" spans="1:8" s="43" customFormat="1">
      <c r="A115" s="172"/>
      <c r="B115" s="97"/>
      <c r="C115" s="102"/>
      <c r="D115" s="632" t="s">
        <v>75</v>
      </c>
      <c r="E115" s="632"/>
      <c r="F115" s="632"/>
      <c r="G115" s="632"/>
      <c r="H115" s="173"/>
    </row>
    <row r="116" spans="1:8" s="43" customFormat="1">
      <c r="A116" s="172"/>
      <c r="B116" s="97"/>
      <c r="C116" s="102"/>
      <c r="D116" s="632" t="s">
        <v>49</v>
      </c>
      <c r="E116" s="632"/>
      <c r="F116" s="632"/>
      <c r="G116" s="632"/>
      <c r="H116" s="173"/>
    </row>
    <row r="117" spans="1:8" s="43" customFormat="1">
      <c r="A117" s="172"/>
      <c r="B117" s="97"/>
      <c r="C117" s="102"/>
      <c r="D117" s="632" t="s">
        <v>76</v>
      </c>
      <c r="E117" s="632"/>
      <c r="F117" s="632"/>
      <c r="G117" s="632"/>
      <c r="H117" s="173"/>
    </row>
    <row r="118" spans="1:8" s="43" customFormat="1">
      <c r="A118" s="172"/>
      <c r="B118" s="97"/>
      <c r="C118" s="102"/>
      <c r="D118" s="632" t="s">
        <v>77</v>
      </c>
      <c r="E118" s="632"/>
      <c r="F118" s="632"/>
      <c r="G118" s="632"/>
      <c r="H118" s="173"/>
    </row>
    <row r="119" spans="1:8" s="43" customFormat="1">
      <c r="A119" s="172"/>
      <c r="B119" s="97"/>
      <c r="C119" s="102"/>
      <c r="D119" s="632" t="s">
        <v>78</v>
      </c>
      <c r="E119" s="632"/>
      <c r="F119" s="632"/>
      <c r="G119" s="632"/>
      <c r="H119" s="173"/>
    </row>
    <row r="120" spans="1:8" s="43" customFormat="1">
      <c r="A120" s="172"/>
      <c r="B120" s="97"/>
      <c r="C120" s="102"/>
      <c r="D120" s="632" t="s">
        <v>79</v>
      </c>
      <c r="E120" s="632"/>
      <c r="F120" s="632"/>
      <c r="G120" s="632"/>
      <c r="H120" s="173"/>
    </row>
    <row r="121" spans="1:8" s="43" customFormat="1">
      <c r="A121" s="172"/>
      <c r="B121" s="97"/>
      <c r="C121" s="102"/>
      <c r="D121" s="632" t="s">
        <v>80</v>
      </c>
      <c r="E121" s="632"/>
      <c r="F121" s="632"/>
      <c r="G121" s="632"/>
      <c r="H121" s="173"/>
    </row>
    <row r="122" spans="1:8" s="43" customFormat="1">
      <c r="A122" s="172"/>
      <c r="B122" s="97"/>
      <c r="C122" s="102"/>
      <c r="D122" s="632" t="s">
        <v>81</v>
      </c>
      <c r="E122" s="632"/>
      <c r="F122" s="632"/>
      <c r="G122" s="632"/>
      <c r="H122" s="173"/>
    </row>
    <row r="123" spans="1:8" s="53" customFormat="1" ht="33.950000000000003" customHeight="1">
      <c r="A123" s="181"/>
      <c r="B123" s="124"/>
      <c r="C123" s="125"/>
      <c r="D123" s="635" t="s">
        <v>82</v>
      </c>
      <c r="E123" s="635"/>
      <c r="F123" s="635"/>
      <c r="G123" s="635"/>
      <c r="H123" s="182"/>
    </row>
    <row r="124" spans="1:8" s="53" customFormat="1" ht="22.7" customHeight="1">
      <c r="A124" s="181"/>
      <c r="B124" s="124"/>
      <c r="C124" s="125"/>
      <c r="D124" s="637" t="s">
        <v>884</v>
      </c>
      <c r="E124" s="637"/>
      <c r="F124" s="637"/>
      <c r="G124" s="637"/>
      <c r="H124" s="182"/>
    </row>
    <row r="125" spans="1:8" s="45" customFormat="1" ht="12.75" customHeight="1">
      <c r="A125" s="183"/>
      <c r="B125" s="103"/>
      <c r="C125" s="104"/>
      <c r="D125" s="634" t="s">
        <v>83</v>
      </c>
      <c r="E125" s="634"/>
      <c r="F125" s="634"/>
      <c r="G125" s="634"/>
      <c r="H125" s="184"/>
    </row>
    <row r="126" spans="1:8" s="45" customFormat="1" ht="27" customHeight="1">
      <c r="A126" s="183"/>
      <c r="B126" s="103"/>
      <c r="C126" s="104"/>
      <c r="D126" s="635" t="s">
        <v>84</v>
      </c>
      <c r="E126" s="635"/>
      <c r="F126" s="635"/>
      <c r="G126" s="635"/>
      <c r="H126" s="184"/>
    </row>
    <row r="127" spans="1:8" s="43" customFormat="1" ht="22.7" customHeight="1">
      <c r="A127" s="172"/>
      <c r="B127" s="97"/>
      <c r="C127" s="102"/>
      <c r="D127" s="635" t="s">
        <v>85</v>
      </c>
      <c r="E127" s="635"/>
      <c r="F127" s="635"/>
      <c r="G127" s="635"/>
      <c r="H127" s="173"/>
    </row>
    <row r="128" spans="1:8" s="46" customFormat="1" ht="24" customHeight="1">
      <c r="A128" s="185"/>
      <c r="B128" s="127"/>
      <c r="C128" s="128"/>
      <c r="D128" s="635" t="s">
        <v>53</v>
      </c>
      <c r="E128" s="635"/>
      <c r="F128" s="635"/>
      <c r="G128" s="635"/>
      <c r="H128" s="186"/>
    </row>
    <row r="129" spans="1:12" s="43" customFormat="1" ht="15" customHeight="1">
      <c r="A129" s="172"/>
      <c r="B129" s="97"/>
      <c r="C129" s="102"/>
      <c r="D129" s="632" t="s">
        <v>86</v>
      </c>
      <c r="E129" s="632"/>
      <c r="F129" s="632"/>
      <c r="G129" s="632"/>
      <c r="H129" s="173"/>
    </row>
    <row r="130" spans="1:12" s="43" customFormat="1">
      <c r="A130" s="172"/>
      <c r="B130" s="97"/>
      <c r="C130" s="102"/>
      <c r="D130" s="632" t="s">
        <v>55</v>
      </c>
      <c r="E130" s="632"/>
      <c r="F130" s="632"/>
      <c r="G130" s="632"/>
      <c r="H130" s="173"/>
    </row>
    <row r="131" spans="1:12" s="43" customFormat="1">
      <c r="A131" s="172"/>
      <c r="B131" s="97"/>
      <c r="C131" s="102"/>
      <c r="D131" s="632" t="s">
        <v>56</v>
      </c>
      <c r="E131" s="632"/>
      <c r="F131" s="632"/>
      <c r="G131" s="632"/>
      <c r="H131" s="173"/>
    </row>
    <row r="132" spans="1:12" s="43" customFormat="1">
      <c r="A132" s="172"/>
      <c r="B132" s="97"/>
      <c r="C132" s="102"/>
      <c r="D132" s="632" t="s">
        <v>87</v>
      </c>
      <c r="E132" s="632"/>
      <c r="F132" s="632"/>
      <c r="G132" s="632"/>
      <c r="H132" s="173"/>
    </row>
    <row r="133" spans="1:12" s="43" customFormat="1">
      <c r="A133" s="172"/>
      <c r="B133" s="97"/>
      <c r="C133" s="102"/>
      <c r="D133" s="632" t="s">
        <v>88</v>
      </c>
      <c r="E133" s="632"/>
      <c r="F133" s="632"/>
      <c r="G133" s="632"/>
      <c r="H133" s="173"/>
    </row>
    <row r="134" spans="1:12" s="45" customFormat="1" ht="12.75" customHeight="1">
      <c r="A134" s="183"/>
      <c r="B134" s="103"/>
      <c r="C134" s="104"/>
      <c r="D134" s="634" t="s">
        <v>89</v>
      </c>
      <c r="E134" s="634"/>
      <c r="F134" s="634"/>
      <c r="G134" s="634"/>
      <c r="H134" s="184"/>
    </row>
    <row r="135" spans="1:12" s="45" customFormat="1" ht="23.25" customHeight="1">
      <c r="A135" s="183"/>
      <c r="B135" s="103"/>
      <c r="C135" s="104"/>
      <c r="D135" s="635" t="s">
        <v>60</v>
      </c>
      <c r="E135" s="635"/>
      <c r="F135" s="635"/>
      <c r="G135" s="635"/>
      <c r="H135" s="184"/>
    </row>
    <row r="136" spans="1:12" s="45" customFormat="1" ht="23.25" customHeight="1">
      <c r="A136" s="183"/>
      <c r="B136" s="103"/>
      <c r="C136" s="104"/>
      <c r="D136" s="577" t="s">
        <v>885</v>
      </c>
      <c r="E136" s="575"/>
      <c r="F136" s="575"/>
      <c r="G136" s="575"/>
      <c r="H136" s="184"/>
    </row>
    <row r="137" spans="1:12" s="43" customFormat="1">
      <c r="A137" s="187"/>
      <c r="B137" s="188"/>
      <c r="C137" s="189"/>
      <c r="D137" s="638" t="s">
        <v>61</v>
      </c>
      <c r="E137" s="638"/>
      <c r="F137" s="638"/>
      <c r="G137" s="638"/>
      <c r="H137" s="190"/>
    </row>
    <row r="138" spans="1:12" s="43" customFormat="1" ht="15">
      <c r="A138" s="166"/>
      <c r="B138" s="167"/>
      <c r="C138" s="168"/>
      <c r="D138" s="169" t="s">
        <v>62</v>
      </c>
      <c r="E138" s="170"/>
      <c r="F138" s="167"/>
      <c r="G138" s="167"/>
      <c r="H138" s="171"/>
    </row>
    <row r="139" spans="1:12" s="43" customFormat="1" ht="15">
      <c r="A139" s="172"/>
      <c r="B139" s="97"/>
      <c r="C139" s="100" t="s">
        <v>42</v>
      </c>
      <c r="D139" s="632" t="s">
        <v>90</v>
      </c>
      <c r="E139" s="632"/>
      <c r="F139" s="632"/>
      <c r="G139" s="632"/>
      <c r="H139" s="173"/>
    </row>
    <row r="140" spans="1:12" s="43" customFormat="1" ht="24" customHeight="1">
      <c r="A140" s="172"/>
      <c r="B140" s="97"/>
      <c r="C140" s="100" t="s">
        <v>42</v>
      </c>
      <c r="D140" s="639" t="s">
        <v>91</v>
      </c>
      <c r="E140" s="639"/>
      <c r="F140" s="639"/>
      <c r="G140" s="639"/>
      <c r="H140" s="173"/>
    </row>
    <row r="141" spans="1:12" s="43" customFormat="1" ht="15">
      <c r="A141" s="172"/>
      <c r="B141" s="97"/>
      <c r="C141" s="100" t="s">
        <v>42</v>
      </c>
      <c r="D141" s="632" t="s">
        <v>63</v>
      </c>
      <c r="E141" s="632"/>
      <c r="F141" s="632"/>
      <c r="G141" s="632"/>
      <c r="H141" s="173"/>
    </row>
    <row r="142" spans="1:12" s="43" customFormat="1" ht="15">
      <c r="A142" s="172"/>
      <c r="B142" s="97"/>
      <c r="C142" s="100" t="s">
        <v>42</v>
      </c>
      <c r="D142" s="632" t="s">
        <v>92</v>
      </c>
      <c r="E142" s="632"/>
      <c r="F142" s="632"/>
      <c r="G142" s="632"/>
      <c r="H142" s="173"/>
    </row>
    <row r="143" spans="1:12">
      <c r="A143" s="174"/>
      <c r="B143" s="73"/>
      <c r="C143" s="108"/>
      <c r="D143" s="108"/>
      <c r="E143" s="73"/>
      <c r="F143" s="110"/>
      <c r="G143" s="73"/>
      <c r="H143" s="175"/>
      <c r="J143" s="48"/>
      <c r="K143" s="49"/>
      <c r="L143" s="49"/>
    </row>
    <row r="144" spans="1:12">
      <c r="A144" s="174"/>
      <c r="B144" s="145" t="s">
        <v>9</v>
      </c>
      <c r="C144" s="253">
        <v>1</v>
      </c>
      <c r="D144" s="120" t="s">
        <v>328</v>
      </c>
      <c r="E144" s="73"/>
      <c r="F144" s="110"/>
      <c r="G144" s="73"/>
      <c r="H144" s="175"/>
      <c r="J144" s="48"/>
      <c r="K144" s="49"/>
      <c r="L144" s="49"/>
    </row>
    <row r="145" spans="1:12">
      <c r="A145" s="174"/>
      <c r="B145" s="257"/>
      <c r="C145" s="258"/>
      <c r="D145" s="20" t="s">
        <v>66</v>
      </c>
      <c r="E145" s="70">
        <v>34</v>
      </c>
      <c r="F145" s="595"/>
      <c r="G145" s="109">
        <f>(E145*F145)</f>
        <v>0</v>
      </c>
      <c r="H145" s="175"/>
      <c r="J145" s="48"/>
      <c r="K145" s="49"/>
      <c r="L145" s="49"/>
    </row>
    <row r="146" spans="1:12">
      <c r="A146" s="174"/>
      <c r="B146" s="257"/>
      <c r="C146" s="258"/>
      <c r="D146" s="20"/>
      <c r="E146" s="70"/>
      <c r="F146" s="596"/>
      <c r="G146" s="109"/>
      <c r="H146" s="175"/>
      <c r="J146" s="48"/>
      <c r="K146" s="49"/>
      <c r="L146" s="49"/>
    </row>
    <row r="147" spans="1:12" ht="76.5">
      <c r="A147" s="174"/>
      <c r="B147" s="145" t="s">
        <v>9</v>
      </c>
      <c r="C147" s="253">
        <f>COUNTA($C$144:C146)+1</f>
        <v>2</v>
      </c>
      <c r="D147" s="120" t="s">
        <v>479</v>
      </c>
      <c r="E147" s="73"/>
      <c r="F147" s="597"/>
      <c r="G147" s="73"/>
      <c r="H147" s="175"/>
      <c r="J147" s="48"/>
      <c r="K147" s="49"/>
      <c r="L147" s="49"/>
    </row>
    <row r="148" spans="1:12">
      <c r="A148" s="174"/>
      <c r="B148" s="257"/>
      <c r="C148" s="258"/>
      <c r="D148" s="20" t="s">
        <v>66</v>
      </c>
      <c r="E148" s="70">
        <v>257.33999999999997</v>
      </c>
      <c r="F148" s="595"/>
      <c r="G148" s="109">
        <f>(E148*F148)</f>
        <v>0</v>
      </c>
      <c r="H148" s="175"/>
      <c r="J148" s="48"/>
      <c r="K148" s="49"/>
      <c r="L148" s="49"/>
    </row>
    <row r="149" spans="1:12">
      <c r="A149" s="174"/>
      <c r="B149" s="257"/>
      <c r="C149" s="258"/>
      <c r="D149" s="20"/>
      <c r="E149" s="70"/>
      <c r="F149" s="596"/>
      <c r="G149" s="109"/>
      <c r="H149" s="175"/>
      <c r="J149" s="48"/>
      <c r="K149" s="49"/>
      <c r="L149" s="49"/>
    </row>
    <row r="150" spans="1:12" ht="76.5">
      <c r="A150" s="174"/>
      <c r="B150" s="145" t="s">
        <v>9</v>
      </c>
      <c r="C150" s="253">
        <f>COUNTA($C$144:C149)+1</f>
        <v>3</v>
      </c>
      <c r="D150" s="120" t="s">
        <v>880</v>
      </c>
      <c r="E150" s="73"/>
      <c r="F150" s="597"/>
      <c r="G150" s="73"/>
      <c r="H150" s="175"/>
      <c r="J150" s="48"/>
      <c r="K150" s="49"/>
      <c r="L150" s="49"/>
    </row>
    <row r="151" spans="1:12">
      <c r="A151" s="174"/>
      <c r="B151" s="257"/>
      <c r="C151" s="258"/>
      <c r="D151" s="20" t="s">
        <v>66</v>
      </c>
      <c r="E151" s="70">
        <v>19.04</v>
      </c>
      <c r="F151" s="595"/>
      <c r="G151" s="109">
        <f>(E151*F151)</f>
        <v>0</v>
      </c>
      <c r="H151" s="175"/>
      <c r="J151" s="48"/>
      <c r="K151" s="49"/>
      <c r="L151" s="49"/>
    </row>
    <row r="152" spans="1:12">
      <c r="A152" s="174"/>
      <c r="B152" s="97"/>
      <c r="C152" s="258"/>
      <c r="D152" s="108"/>
      <c r="E152" s="116"/>
      <c r="F152" s="598"/>
      <c r="G152" s="116"/>
      <c r="H152" s="175"/>
      <c r="J152" s="48"/>
      <c r="K152" s="49"/>
      <c r="L152" s="49"/>
    </row>
    <row r="153" spans="1:12" ht="25.5">
      <c r="A153" s="174"/>
      <c r="B153" s="145" t="s">
        <v>9</v>
      </c>
      <c r="C153" s="253">
        <f>COUNTA($C$144:C152)+1</f>
        <v>4</v>
      </c>
      <c r="D153" s="120" t="s">
        <v>345</v>
      </c>
      <c r="E153" s="116"/>
      <c r="F153" s="598"/>
      <c r="G153" s="116"/>
      <c r="H153" s="175"/>
      <c r="J153" s="48"/>
      <c r="K153" s="49"/>
      <c r="L153" s="49"/>
    </row>
    <row r="154" spans="1:12">
      <c r="A154" s="174"/>
      <c r="B154" s="257"/>
      <c r="C154" s="258"/>
      <c r="D154" s="20" t="s">
        <v>344</v>
      </c>
      <c r="E154" s="70">
        <v>154.69999999999999</v>
      </c>
      <c r="F154" s="595"/>
      <c r="G154" s="109">
        <f>(E154*F154)</f>
        <v>0</v>
      </c>
      <c r="H154" s="175"/>
      <c r="J154" s="48"/>
      <c r="K154" s="49"/>
      <c r="L154" s="49"/>
    </row>
    <row r="155" spans="1:12">
      <c r="A155" s="174"/>
      <c r="B155" s="97"/>
      <c r="C155" s="258"/>
      <c r="D155" s="108"/>
      <c r="E155" s="116"/>
      <c r="F155" s="117"/>
      <c r="G155" s="116"/>
      <c r="H155" s="175"/>
      <c r="J155" s="48"/>
      <c r="K155" s="49"/>
      <c r="L155" s="49"/>
    </row>
    <row r="156" spans="1:12">
      <c r="A156" s="174"/>
      <c r="B156" s="97"/>
      <c r="C156" s="258"/>
      <c r="D156" s="108"/>
      <c r="E156" s="116"/>
      <c r="F156" s="117"/>
      <c r="G156" s="116"/>
      <c r="H156" s="175"/>
      <c r="J156" s="48"/>
      <c r="K156" s="49"/>
      <c r="L156" s="49"/>
    </row>
    <row r="157" spans="1:12" ht="25.5">
      <c r="A157" s="174"/>
      <c r="B157" s="145" t="s">
        <v>9</v>
      </c>
      <c r="C157" s="253">
        <f>COUNTA($C$144:C156)+1</f>
        <v>5</v>
      </c>
      <c r="D157" s="120" t="s">
        <v>93</v>
      </c>
      <c r="E157" s="116"/>
      <c r="F157" s="117"/>
      <c r="G157" s="116"/>
      <c r="H157" s="175"/>
      <c r="J157" s="48"/>
      <c r="K157" s="49"/>
      <c r="L157" s="49"/>
    </row>
    <row r="158" spans="1:12">
      <c r="A158" s="174"/>
      <c r="B158" s="257"/>
      <c r="C158" s="258"/>
      <c r="D158" s="20" t="s">
        <v>288</v>
      </c>
      <c r="E158" s="70">
        <v>11630.11</v>
      </c>
      <c r="F158" s="595"/>
      <c r="G158" s="109">
        <f>(E158*F158)</f>
        <v>0</v>
      </c>
      <c r="H158" s="175"/>
      <c r="J158" s="48"/>
      <c r="K158" s="49"/>
      <c r="L158" s="49"/>
    </row>
    <row r="159" spans="1:12">
      <c r="A159" s="174"/>
      <c r="B159" s="257"/>
      <c r="C159" s="258"/>
      <c r="D159" s="20"/>
      <c r="E159" s="70"/>
      <c r="F159" s="596"/>
      <c r="G159" s="109"/>
      <c r="H159" s="175"/>
      <c r="J159" s="48"/>
      <c r="K159" s="49"/>
      <c r="L159" s="49"/>
    </row>
    <row r="160" spans="1:12" ht="25.5">
      <c r="A160" s="174"/>
      <c r="B160" s="145" t="s">
        <v>9</v>
      </c>
      <c r="C160" s="253">
        <f>COUNTA($C$144:C159)+1</f>
        <v>6</v>
      </c>
      <c r="D160" s="120" t="s">
        <v>422</v>
      </c>
      <c r="E160" s="116"/>
      <c r="F160" s="598"/>
      <c r="G160" s="116"/>
      <c r="H160" s="175"/>
      <c r="J160" s="48"/>
      <c r="K160" s="49"/>
      <c r="L160" s="49"/>
    </row>
    <row r="161" spans="1:12">
      <c r="A161" s="174"/>
      <c r="B161" s="257"/>
      <c r="C161" s="258"/>
      <c r="D161" s="20" t="s">
        <v>288</v>
      </c>
      <c r="E161" s="70">
        <v>3689.15</v>
      </c>
      <c r="F161" s="595"/>
      <c r="G161" s="109">
        <f>(E161*F161)</f>
        <v>0</v>
      </c>
      <c r="H161" s="175"/>
      <c r="J161" s="48"/>
      <c r="K161" s="49"/>
      <c r="L161" s="49"/>
    </row>
    <row r="162" spans="1:12">
      <c r="A162" s="174"/>
      <c r="B162" s="257"/>
      <c r="C162" s="258"/>
      <c r="D162" s="20"/>
      <c r="E162" s="70"/>
      <c r="F162" s="596"/>
      <c r="G162" s="109"/>
      <c r="H162" s="175"/>
      <c r="J162" s="48"/>
      <c r="K162" s="49"/>
      <c r="L162" s="49"/>
    </row>
    <row r="163" spans="1:12" ht="25.5">
      <c r="A163" s="174"/>
      <c r="B163" s="145" t="s">
        <v>9</v>
      </c>
      <c r="C163" s="253">
        <f>COUNTA($C$144:C162)+1</f>
        <v>7</v>
      </c>
      <c r="D163" s="120" t="s">
        <v>424</v>
      </c>
      <c r="E163" s="116"/>
      <c r="F163" s="598"/>
      <c r="G163" s="116"/>
      <c r="H163" s="175"/>
      <c r="J163" s="48"/>
      <c r="K163" s="49"/>
      <c r="L163" s="49"/>
    </row>
    <row r="164" spans="1:12">
      <c r="A164" s="174"/>
      <c r="B164" s="257"/>
      <c r="C164" s="258"/>
      <c r="D164" s="20" t="s">
        <v>288</v>
      </c>
      <c r="E164" s="70">
        <v>14923.31</v>
      </c>
      <c r="F164" s="595"/>
      <c r="G164" s="109">
        <f>(E164*F164)</f>
        <v>0</v>
      </c>
      <c r="H164" s="175"/>
      <c r="J164" s="48"/>
      <c r="K164" s="49"/>
      <c r="L164" s="49"/>
    </row>
    <row r="165" spans="1:12">
      <c r="A165" s="174"/>
      <c r="B165" s="257"/>
      <c r="C165" s="258"/>
      <c r="D165" s="20"/>
      <c r="E165" s="70"/>
      <c r="F165" s="596"/>
      <c r="G165" s="109"/>
      <c r="H165" s="175"/>
      <c r="J165" s="48"/>
      <c r="K165" s="49"/>
      <c r="L165" s="49"/>
    </row>
    <row r="166" spans="1:12" ht="38.25">
      <c r="A166" s="174"/>
      <c r="B166" s="145" t="s">
        <v>9</v>
      </c>
      <c r="C166" s="253">
        <f>COUNTA($C$144:C165)+1</f>
        <v>8</v>
      </c>
      <c r="D166" s="120" t="s">
        <v>423</v>
      </c>
      <c r="E166" s="116"/>
      <c r="F166" s="598"/>
      <c r="G166" s="116"/>
      <c r="H166" s="175"/>
      <c r="J166" s="48"/>
      <c r="K166" s="49"/>
      <c r="L166" s="49"/>
    </row>
    <row r="167" spans="1:12">
      <c r="A167" s="174"/>
      <c r="B167" s="257"/>
      <c r="C167" s="258"/>
      <c r="D167" s="20" t="s">
        <v>356</v>
      </c>
      <c r="E167" s="70">
        <v>609</v>
      </c>
      <c r="F167" s="595"/>
      <c r="G167" s="109">
        <f>(E167*F167)</f>
        <v>0</v>
      </c>
      <c r="H167" s="175"/>
      <c r="J167" s="48"/>
      <c r="K167" s="49"/>
      <c r="L167" s="49"/>
    </row>
    <row r="168" spans="1:12">
      <c r="A168" s="174"/>
      <c r="B168" s="257"/>
      <c r="C168" s="258"/>
      <c r="D168" s="20"/>
      <c r="E168" s="70"/>
      <c r="F168" s="596"/>
      <c r="G168" s="109"/>
      <c r="H168" s="175"/>
      <c r="J168" s="48"/>
      <c r="K168" s="49"/>
      <c r="L168" s="49"/>
    </row>
    <row r="169" spans="1:12" ht="38.25">
      <c r="A169" s="174"/>
      <c r="B169" s="145" t="s">
        <v>9</v>
      </c>
      <c r="C169" s="253">
        <f>COUNTA($C$144:C168)+1</f>
        <v>9</v>
      </c>
      <c r="D169" s="120" t="s">
        <v>905</v>
      </c>
      <c r="E169" s="116"/>
      <c r="F169" s="598"/>
      <c r="G169" s="116"/>
      <c r="H169" s="175"/>
      <c r="J169" s="48"/>
      <c r="K169" s="49"/>
      <c r="L169" s="49"/>
    </row>
    <row r="170" spans="1:12">
      <c r="A170" s="174"/>
      <c r="B170" s="257"/>
      <c r="C170" s="258"/>
      <c r="D170" s="20" t="s">
        <v>290</v>
      </c>
      <c r="E170" s="590">
        <v>106</v>
      </c>
      <c r="F170" s="595"/>
      <c r="G170" s="109">
        <f>(E170*F170)</f>
        <v>0</v>
      </c>
      <c r="H170" s="175"/>
      <c r="J170" s="48"/>
      <c r="K170" s="49"/>
      <c r="L170" s="49"/>
    </row>
    <row r="171" spans="1:12">
      <c r="A171" s="174"/>
      <c r="B171" s="257"/>
      <c r="C171" s="258"/>
      <c r="D171" s="20"/>
      <c r="E171" s="70"/>
      <c r="F171" s="596"/>
      <c r="G171" s="109"/>
      <c r="H171" s="175"/>
      <c r="J171" s="48"/>
      <c r="K171" s="49"/>
      <c r="L171" s="49"/>
    </row>
    <row r="172" spans="1:12" ht="25.5">
      <c r="A172" s="174"/>
      <c r="B172" s="145" t="s">
        <v>9</v>
      </c>
      <c r="C172" s="253">
        <f>COUNTA($C$144:C171)+1</f>
        <v>10</v>
      </c>
      <c r="D172" s="120" t="s">
        <v>439</v>
      </c>
      <c r="E172" s="116"/>
      <c r="F172" s="598"/>
      <c r="G172" s="116"/>
      <c r="H172" s="175"/>
      <c r="J172" s="48"/>
      <c r="K172" s="49"/>
      <c r="L172" s="49"/>
    </row>
    <row r="173" spans="1:12">
      <c r="A173" s="174"/>
      <c r="B173" s="257"/>
      <c r="C173" s="258"/>
      <c r="D173" s="20" t="s">
        <v>290</v>
      </c>
      <c r="E173" s="70">
        <v>1</v>
      </c>
      <c r="F173" s="595"/>
      <c r="G173" s="109">
        <f>(E173*F173)</f>
        <v>0</v>
      </c>
      <c r="H173" s="175"/>
      <c r="J173" s="48"/>
      <c r="K173" s="49"/>
      <c r="L173" s="49"/>
    </row>
    <row r="174" spans="1:12">
      <c r="A174" s="174"/>
      <c r="B174" s="257"/>
      <c r="C174" s="258"/>
      <c r="D174" s="20"/>
      <c r="E174" s="70"/>
      <c r="F174" s="596"/>
      <c r="G174" s="109"/>
      <c r="H174" s="175"/>
      <c r="J174" s="48"/>
      <c r="K174" s="49"/>
      <c r="L174" s="49"/>
    </row>
    <row r="175" spans="1:12">
      <c r="A175" s="174"/>
      <c r="B175" s="257"/>
      <c r="C175" s="258"/>
      <c r="D175" s="20"/>
      <c r="E175" s="70"/>
      <c r="F175" s="70"/>
      <c r="G175" s="109"/>
      <c r="H175" s="175"/>
      <c r="J175" s="48"/>
      <c r="K175" s="49"/>
      <c r="L175" s="49"/>
    </row>
    <row r="176" spans="1:12">
      <c r="A176" s="174"/>
      <c r="B176" s="73"/>
      <c r="C176" s="108"/>
      <c r="D176" s="108"/>
      <c r="E176" s="116"/>
      <c r="F176" s="117"/>
      <c r="G176" s="116"/>
      <c r="H176" s="175"/>
      <c r="J176" s="48"/>
      <c r="K176" s="49"/>
      <c r="L176" s="49"/>
    </row>
    <row r="177" spans="1:8" s="2" customFormat="1" ht="12.75">
      <c r="A177" s="176"/>
      <c r="B177" s="94"/>
      <c r="C177" s="95"/>
      <c r="D177" s="95" t="s">
        <v>94</v>
      </c>
      <c r="E177" s="164"/>
      <c r="F177" s="164"/>
      <c r="G177" s="164">
        <f>SUM(G145:G173)</f>
        <v>0</v>
      </c>
      <c r="H177" s="177"/>
    </row>
    <row r="178" spans="1:8" s="2" customFormat="1" ht="26.25" customHeight="1">
      <c r="A178" s="176"/>
      <c r="B178" s="82"/>
      <c r="C178" s="83"/>
      <c r="D178" s="83"/>
      <c r="E178" s="122"/>
      <c r="F178" s="122"/>
      <c r="G178" s="122"/>
      <c r="H178" s="177"/>
    </row>
    <row r="179" spans="1:8" ht="14.1" customHeight="1">
      <c r="A179" s="174"/>
      <c r="B179" s="115" t="s">
        <v>11</v>
      </c>
      <c r="C179" s="115"/>
      <c r="D179" s="631" t="s">
        <v>95</v>
      </c>
      <c r="E179" s="631"/>
      <c r="F179" s="631"/>
      <c r="G179" s="631"/>
      <c r="H179" s="178"/>
    </row>
    <row r="180" spans="1:8">
      <c r="A180" s="174"/>
      <c r="B180" s="73"/>
      <c r="C180" s="73"/>
      <c r="D180" s="73"/>
      <c r="E180" s="73"/>
      <c r="F180" s="73"/>
      <c r="G180" s="73"/>
      <c r="H180" s="178"/>
    </row>
    <row r="181" spans="1:8" s="43" customFormat="1" ht="15">
      <c r="A181" s="172"/>
      <c r="B181" s="97"/>
      <c r="C181" s="74"/>
      <c r="D181" s="98" t="s">
        <v>41</v>
      </c>
      <c r="E181" s="99"/>
      <c r="F181" s="97"/>
      <c r="G181" s="97"/>
      <c r="H181" s="173"/>
    </row>
    <row r="182" spans="1:8" s="43" customFormat="1" ht="34.5" customHeight="1">
      <c r="A182" s="172"/>
      <c r="B182" s="97"/>
      <c r="C182" s="123" t="s">
        <v>42</v>
      </c>
      <c r="D182" s="635" t="s">
        <v>96</v>
      </c>
      <c r="E182" s="635"/>
      <c r="F182" s="635"/>
      <c r="G182" s="635"/>
      <c r="H182" s="173"/>
    </row>
    <row r="183" spans="1:8" s="43" customFormat="1" ht="12" customHeight="1">
      <c r="A183" s="172"/>
      <c r="B183" s="97"/>
      <c r="C183" s="123" t="s">
        <v>42</v>
      </c>
      <c r="D183" s="635" t="s">
        <v>97</v>
      </c>
      <c r="E183" s="635"/>
      <c r="F183" s="635"/>
      <c r="G183" s="635"/>
      <c r="H183" s="173"/>
    </row>
    <row r="184" spans="1:8" s="44" customFormat="1" ht="30.75" customHeight="1">
      <c r="A184" s="179"/>
      <c r="B184" s="74"/>
      <c r="C184" s="123" t="s">
        <v>42</v>
      </c>
      <c r="D184" s="636" t="s">
        <v>98</v>
      </c>
      <c r="E184" s="636"/>
      <c r="F184" s="636"/>
      <c r="G184" s="636"/>
      <c r="H184" s="180"/>
    </row>
    <row r="185" spans="1:8" s="44" customFormat="1" ht="17.25" customHeight="1">
      <c r="A185" s="179"/>
      <c r="B185" s="74"/>
      <c r="C185" s="123" t="s">
        <v>42</v>
      </c>
      <c r="D185" s="636" t="s">
        <v>74</v>
      </c>
      <c r="E185" s="636"/>
      <c r="F185" s="636"/>
      <c r="G185" s="636"/>
      <c r="H185" s="180"/>
    </row>
    <row r="186" spans="1:8" s="44" customFormat="1" ht="15">
      <c r="A186" s="179"/>
      <c r="B186" s="74"/>
      <c r="C186" s="100"/>
      <c r="D186" s="75"/>
      <c r="E186" s="98"/>
      <c r="F186" s="74"/>
      <c r="G186" s="74"/>
      <c r="H186" s="180"/>
    </row>
    <row r="187" spans="1:8" s="43" customFormat="1" ht="15">
      <c r="A187" s="172"/>
      <c r="B187" s="97"/>
      <c r="C187" s="74"/>
      <c r="D187" s="98" t="s">
        <v>44</v>
      </c>
      <c r="E187" s="99"/>
      <c r="F187" s="97"/>
      <c r="G187" s="97"/>
      <c r="H187" s="173"/>
    </row>
    <row r="188" spans="1:8" s="43" customFormat="1">
      <c r="A188" s="172"/>
      <c r="B188" s="97"/>
      <c r="C188" s="102"/>
      <c r="D188" s="632" t="s">
        <v>45</v>
      </c>
      <c r="E188" s="632"/>
      <c r="F188" s="632"/>
      <c r="G188" s="632"/>
      <c r="H188" s="173"/>
    </row>
    <row r="189" spans="1:8" s="43" customFormat="1">
      <c r="A189" s="172"/>
      <c r="B189" s="97"/>
      <c r="C189" s="102"/>
      <c r="D189" s="632" t="s">
        <v>75</v>
      </c>
      <c r="E189" s="632"/>
      <c r="F189" s="632"/>
      <c r="G189" s="632"/>
      <c r="H189" s="173"/>
    </row>
    <row r="190" spans="1:8" s="43" customFormat="1">
      <c r="A190" s="172"/>
      <c r="B190" s="97"/>
      <c r="C190" s="102"/>
      <c r="D190" s="632" t="s">
        <v>49</v>
      </c>
      <c r="E190" s="632"/>
      <c r="F190" s="632"/>
      <c r="G190" s="632"/>
      <c r="H190" s="173"/>
    </row>
    <row r="191" spans="1:8" s="43" customFormat="1">
      <c r="A191" s="172"/>
      <c r="B191" s="97"/>
      <c r="C191" s="102"/>
      <c r="D191" s="632" t="s">
        <v>99</v>
      </c>
      <c r="E191" s="632"/>
      <c r="F191" s="632"/>
      <c r="G191" s="632"/>
      <c r="H191" s="173"/>
    </row>
    <row r="192" spans="1:8" s="43" customFormat="1">
      <c r="A192" s="172"/>
      <c r="B192" s="97"/>
      <c r="C192" s="102"/>
      <c r="D192" s="632" t="s">
        <v>76</v>
      </c>
      <c r="E192" s="632"/>
      <c r="F192" s="632"/>
      <c r="G192" s="632"/>
      <c r="H192" s="173"/>
    </row>
    <row r="193" spans="1:8" s="43" customFormat="1">
      <c r="A193" s="172"/>
      <c r="B193" s="97"/>
      <c r="C193" s="102"/>
      <c r="D193" s="632" t="s">
        <v>100</v>
      </c>
      <c r="E193" s="632"/>
      <c r="F193" s="632"/>
      <c r="G193" s="632"/>
      <c r="H193" s="173"/>
    </row>
    <row r="194" spans="1:8" s="43" customFormat="1">
      <c r="A194" s="172"/>
      <c r="B194" s="97"/>
      <c r="C194" s="102"/>
      <c r="D194" s="632" t="s">
        <v>101</v>
      </c>
      <c r="E194" s="632"/>
      <c r="F194" s="632"/>
      <c r="G194" s="632"/>
      <c r="H194" s="173"/>
    </row>
    <row r="195" spans="1:8" s="43" customFormat="1">
      <c r="A195" s="172"/>
      <c r="B195" s="97"/>
      <c r="C195" s="102"/>
      <c r="D195" s="632" t="s">
        <v>102</v>
      </c>
      <c r="E195" s="632"/>
      <c r="F195" s="632"/>
      <c r="G195" s="632"/>
      <c r="H195" s="173"/>
    </row>
    <row r="196" spans="1:8" s="43" customFormat="1">
      <c r="A196" s="172"/>
      <c r="B196" s="97"/>
      <c r="C196" s="102"/>
      <c r="D196" s="632" t="s">
        <v>103</v>
      </c>
      <c r="E196" s="632"/>
      <c r="F196" s="632"/>
      <c r="G196" s="632"/>
      <c r="H196" s="173"/>
    </row>
    <row r="197" spans="1:8" s="43" customFormat="1">
      <c r="A197" s="172"/>
      <c r="B197" s="97"/>
      <c r="C197" s="102"/>
      <c r="D197" s="632" t="s">
        <v>104</v>
      </c>
      <c r="E197" s="632"/>
      <c r="F197" s="632"/>
      <c r="G197" s="632"/>
      <c r="H197" s="173"/>
    </row>
    <row r="198" spans="1:8" s="53" customFormat="1" ht="11.45" customHeight="1">
      <c r="A198" s="181"/>
      <c r="B198" s="124"/>
      <c r="C198" s="125"/>
      <c r="D198" s="635" t="s">
        <v>105</v>
      </c>
      <c r="E198" s="635"/>
      <c r="F198" s="635"/>
      <c r="G198" s="635"/>
      <c r="H198" s="182"/>
    </row>
    <row r="199" spans="1:8" s="53" customFormat="1" ht="11.45" customHeight="1">
      <c r="A199" s="181"/>
      <c r="B199" s="124"/>
      <c r="C199" s="125"/>
      <c r="D199" s="635" t="s">
        <v>55</v>
      </c>
      <c r="E199" s="635"/>
      <c r="F199" s="635"/>
      <c r="G199" s="635"/>
      <c r="H199" s="182"/>
    </row>
    <row r="200" spans="1:8" s="45" customFormat="1" ht="12.75" customHeight="1">
      <c r="A200" s="183"/>
      <c r="B200" s="103"/>
      <c r="C200" s="104"/>
      <c r="D200" s="634" t="s">
        <v>106</v>
      </c>
      <c r="E200" s="634"/>
      <c r="F200" s="634"/>
      <c r="G200" s="634"/>
      <c r="H200" s="184"/>
    </row>
    <row r="201" spans="1:8" s="45" customFormat="1" ht="12.75" customHeight="1">
      <c r="A201" s="183"/>
      <c r="B201" s="103"/>
      <c r="C201" s="104"/>
      <c r="D201" s="635" t="s">
        <v>107</v>
      </c>
      <c r="E201" s="635"/>
      <c r="F201" s="635"/>
      <c r="G201" s="635"/>
      <c r="H201" s="184"/>
    </row>
    <row r="202" spans="1:8" s="45" customFormat="1" ht="12.75" customHeight="1">
      <c r="A202" s="183"/>
      <c r="B202" s="103"/>
      <c r="C202" s="104"/>
      <c r="D202" s="635" t="s">
        <v>56</v>
      </c>
      <c r="E202" s="635"/>
      <c r="F202" s="635"/>
      <c r="G202" s="635"/>
      <c r="H202" s="184"/>
    </row>
    <row r="203" spans="1:8" s="46" customFormat="1" ht="22.7" customHeight="1">
      <c r="A203" s="185"/>
      <c r="B203" s="127"/>
      <c r="C203" s="128"/>
      <c r="D203" s="635" t="s">
        <v>53</v>
      </c>
      <c r="E203" s="635"/>
      <c r="F203" s="635"/>
      <c r="G203" s="635"/>
      <c r="H203" s="186"/>
    </row>
    <row r="204" spans="1:8" s="43" customFormat="1">
      <c r="A204" s="172"/>
      <c r="B204" s="97"/>
      <c r="C204" s="102"/>
      <c r="D204" s="632" t="s">
        <v>108</v>
      </c>
      <c r="E204" s="632"/>
      <c r="F204" s="632"/>
      <c r="G204" s="632"/>
      <c r="H204" s="173"/>
    </row>
    <row r="205" spans="1:8" s="43" customFormat="1">
      <c r="A205" s="172"/>
      <c r="B205" s="97"/>
      <c r="C205" s="102"/>
      <c r="D205" s="632" t="s">
        <v>88</v>
      </c>
      <c r="E205" s="632"/>
      <c r="F205" s="632"/>
      <c r="G205" s="632"/>
      <c r="H205" s="173"/>
    </row>
    <row r="206" spans="1:8" s="43" customFormat="1">
      <c r="A206" s="172"/>
      <c r="B206" s="97"/>
      <c r="C206" s="102"/>
      <c r="D206" s="632" t="s">
        <v>109</v>
      </c>
      <c r="E206" s="632"/>
      <c r="F206" s="632"/>
      <c r="G206" s="632"/>
      <c r="H206" s="173"/>
    </row>
    <row r="207" spans="1:8" s="45" customFormat="1" ht="22.7" customHeight="1">
      <c r="A207" s="183"/>
      <c r="B207" s="103"/>
      <c r="C207" s="104"/>
      <c r="D207" s="635" t="s">
        <v>60</v>
      </c>
      <c r="E207" s="635"/>
      <c r="F207" s="635"/>
      <c r="G207" s="635"/>
      <c r="H207" s="184"/>
    </row>
    <row r="208" spans="1:8" s="45" customFormat="1" ht="33.950000000000003" customHeight="1">
      <c r="A208" s="183"/>
      <c r="B208" s="103"/>
      <c r="C208" s="104"/>
      <c r="D208" s="635" t="s">
        <v>110</v>
      </c>
      <c r="E208" s="635"/>
      <c r="F208" s="635"/>
      <c r="G208" s="635"/>
      <c r="H208" s="184"/>
    </row>
    <row r="209" spans="1:12" s="43" customFormat="1">
      <c r="A209" s="187"/>
      <c r="B209" s="188"/>
      <c r="C209" s="189"/>
      <c r="D209" s="638" t="s">
        <v>61</v>
      </c>
      <c r="E209" s="638"/>
      <c r="F209" s="638"/>
      <c r="G209" s="638"/>
      <c r="H209" s="190"/>
    </row>
    <row r="210" spans="1:12">
      <c r="A210" s="191"/>
      <c r="B210" s="192"/>
      <c r="C210" s="193"/>
      <c r="D210" s="193"/>
      <c r="E210" s="192"/>
      <c r="F210" s="194"/>
      <c r="G210" s="192"/>
      <c r="H210" s="195"/>
      <c r="J210" s="48"/>
      <c r="K210" s="49"/>
      <c r="L210" s="49"/>
    </row>
    <row r="211" spans="1:12" s="43" customFormat="1" ht="15">
      <c r="A211" s="172"/>
      <c r="B211" s="97"/>
      <c r="C211" s="74"/>
      <c r="D211" s="98" t="s">
        <v>62</v>
      </c>
      <c r="E211" s="99"/>
      <c r="F211" s="97"/>
      <c r="G211" s="97"/>
      <c r="H211" s="173"/>
    </row>
    <row r="212" spans="1:12" s="43" customFormat="1" ht="27.75" customHeight="1">
      <c r="A212" s="172"/>
      <c r="B212" s="97"/>
      <c r="C212" s="123" t="s">
        <v>42</v>
      </c>
      <c r="D212" s="635" t="s">
        <v>111</v>
      </c>
      <c r="E212" s="635"/>
      <c r="F212" s="635"/>
      <c r="G212" s="635"/>
      <c r="H212" s="173"/>
    </row>
    <row r="213" spans="1:12" s="43" customFormat="1" ht="27.75" customHeight="1">
      <c r="A213" s="172"/>
      <c r="B213" s="97"/>
      <c r="C213" s="123" t="s">
        <v>42</v>
      </c>
      <c r="D213" s="635" t="s">
        <v>112</v>
      </c>
      <c r="E213" s="635"/>
      <c r="F213" s="635"/>
      <c r="G213" s="635"/>
      <c r="H213" s="173"/>
    </row>
    <row r="214" spans="1:12" s="43" customFormat="1" ht="21" customHeight="1">
      <c r="A214" s="172"/>
      <c r="B214" s="97"/>
      <c r="C214" s="100" t="s">
        <v>42</v>
      </c>
      <c r="D214" s="632" t="s">
        <v>63</v>
      </c>
      <c r="E214" s="632"/>
      <c r="F214" s="632"/>
      <c r="G214" s="632"/>
      <c r="H214" s="173"/>
    </row>
    <row r="215" spans="1:12" s="43" customFormat="1" ht="69.75" customHeight="1">
      <c r="A215" s="172"/>
      <c r="B215" s="97"/>
      <c r="C215" s="123" t="s">
        <v>42</v>
      </c>
      <c r="D215" s="635" t="s">
        <v>113</v>
      </c>
      <c r="E215" s="635"/>
      <c r="F215" s="635"/>
      <c r="G215" s="635"/>
      <c r="H215" s="173"/>
    </row>
    <row r="216" spans="1:12" s="43" customFormat="1" ht="33.75" customHeight="1">
      <c r="A216" s="172"/>
      <c r="B216" s="97"/>
      <c r="C216" s="100" t="s">
        <v>42</v>
      </c>
      <c r="D216" s="635" t="s">
        <v>114</v>
      </c>
      <c r="E216" s="635"/>
      <c r="F216" s="635"/>
      <c r="G216" s="635"/>
      <c r="H216" s="173"/>
    </row>
    <row r="217" spans="1:12" s="43" customFormat="1" ht="30.75" customHeight="1">
      <c r="A217" s="172"/>
      <c r="B217" s="97"/>
      <c r="C217" s="100" t="s">
        <v>42</v>
      </c>
      <c r="D217" s="640" t="s">
        <v>115</v>
      </c>
      <c r="E217" s="640"/>
      <c r="F217" s="640"/>
      <c r="G217" s="640"/>
      <c r="H217" s="173"/>
    </row>
    <row r="218" spans="1:12" s="43" customFormat="1" ht="15">
      <c r="A218" s="172"/>
      <c r="B218" s="97"/>
      <c r="C218" s="100"/>
      <c r="D218" s="76"/>
      <c r="E218" s="74"/>
      <c r="F218" s="74"/>
      <c r="G218" s="74"/>
      <c r="H218" s="173"/>
    </row>
    <row r="219" spans="1:12" ht="51">
      <c r="A219" s="174"/>
      <c r="B219" s="145" t="s">
        <v>11</v>
      </c>
      <c r="C219" s="253">
        <v>1</v>
      </c>
      <c r="D219" s="129" t="s">
        <v>480</v>
      </c>
      <c r="E219" s="73"/>
      <c r="F219" s="302"/>
      <c r="G219" s="131"/>
      <c r="H219" s="175"/>
      <c r="J219" s="48"/>
      <c r="K219" s="49"/>
      <c r="L219" s="49"/>
    </row>
    <row r="220" spans="1:12">
      <c r="A220" s="174"/>
      <c r="B220" s="257"/>
      <c r="C220" s="253"/>
      <c r="D220" s="20" t="s">
        <v>67</v>
      </c>
      <c r="E220" s="62">
        <v>56</v>
      </c>
      <c r="F220" s="599"/>
      <c r="G220" s="111">
        <f>(E220*F220)</f>
        <v>0</v>
      </c>
      <c r="H220" s="175"/>
      <c r="J220" s="48"/>
      <c r="K220" s="49"/>
      <c r="L220" s="49"/>
    </row>
    <row r="221" spans="1:12">
      <c r="A221" s="174"/>
      <c r="B221" s="257"/>
      <c r="C221" s="253"/>
      <c r="D221" s="20"/>
      <c r="E221" s="62"/>
      <c r="F221" s="600"/>
      <c r="G221" s="111"/>
      <c r="H221" s="175"/>
      <c r="J221" s="48"/>
      <c r="K221" s="49"/>
      <c r="L221" s="49"/>
    </row>
    <row r="222" spans="1:12" ht="51">
      <c r="A222" s="174"/>
      <c r="B222" s="145" t="s">
        <v>11</v>
      </c>
      <c r="C222" s="253">
        <f>COUNTA($C$219:C221)+1</f>
        <v>2</v>
      </c>
      <c r="D222" s="129" t="s">
        <v>438</v>
      </c>
      <c r="E222" s="73"/>
      <c r="F222" s="600"/>
      <c r="G222" s="131"/>
      <c r="H222" s="175"/>
      <c r="J222" s="48"/>
      <c r="K222" s="49"/>
      <c r="L222" s="49"/>
    </row>
    <row r="223" spans="1:12">
      <c r="A223" s="174"/>
      <c r="B223" s="257"/>
      <c r="C223" s="253"/>
      <c r="D223" s="20" t="s">
        <v>67</v>
      </c>
      <c r="E223" s="62">
        <v>86.4</v>
      </c>
      <c r="F223" s="599"/>
      <c r="G223" s="111">
        <f>(E223*F223)</f>
        <v>0</v>
      </c>
      <c r="H223" s="175"/>
      <c r="J223" s="48"/>
      <c r="K223" s="49"/>
      <c r="L223" s="49"/>
    </row>
    <row r="224" spans="1:12">
      <c r="A224" s="174"/>
      <c r="B224" s="257"/>
      <c r="C224" s="253"/>
      <c r="D224" s="20"/>
      <c r="E224" s="62"/>
      <c r="F224" s="600"/>
      <c r="G224" s="111"/>
      <c r="H224" s="175"/>
      <c r="J224" s="48"/>
      <c r="K224" s="49"/>
      <c r="L224" s="49"/>
    </row>
    <row r="225" spans="1:12" ht="25.5">
      <c r="A225" s="174"/>
      <c r="B225" s="145" t="s">
        <v>11</v>
      </c>
      <c r="C225" s="253">
        <f>COUNTA($C$219:C224)+1</f>
        <v>3</v>
      </c>
      <c r="D225" s="129" t="s">
        <v>116</v>
      </c>
      <c r="E225" s="73"/>
      <c r="F225" s="600"/>
      <c r="G225" s="131"/>
      <c r="H225" s="175"/>
      <c r="J225" s="48"/>
      <c r="K225" s="49"/>
      <c r="L225" s="49"/>
    </row>
    <row r="226" spans="1:12">
      <c r="A226" s="174"/>
      <c r="B226" s="257"/>
      <c r="C226" s="253"/>
      <c r="D226" s="20" t="s">
        <v>67</v>
      </c>
      <c r="E226" s="62">
        <v>1360</v>
      </c>
      <c r="F226" s="599"/>
      <c r="G226" s="111">
        <f>(E226*F226)</f>
        <v>0</v>
      </c>
      <c r="H226" s="175"/>
      <c r="J226" s="48"/>
      <c r="K226" s="49"/>
      <c r="L226" s="49"/>
    </row>
    <row r="227" spans="1:12">
      <c r="A227" s="174"/>
      <c r="B227" s="257"/>
      <c r="C227" s="253"/>
      <c r="D227" s="20"/>
      <c r="E227" s="62"/>
      <c r="F227" s="600"/>
      <c r="G227" s="111"/>
      <c r="H227" s="175"/>
      <c r="J227" s="48"/>
      <c r="K227" s="49"/>
      <c r="L227" s="49"/>
    </row>
    <row r="228" spans="1:12" ht="25.5">
      <c r="A228" s="174"/>
      <c r="B228" s="145" t="s">
        <v>11</v>
      </c>
      <c r="C228" s="253">
        <f>COUNTA($C$219:C227)+1</f>
        <v>4</v>
      </c>
      <c r="D228" s="129" t="s">
        <v>117</v>
      </c>
      <c r="E228" s="73"/>
      <c r="F228" s="600"/>
      <c r="G228" s="131"/>
      <c r="H228" s="175"/>
      <c r="J228" s="48"/>
      <c r="K228" s="49"/>
      <c r="L228" s="49"/>
    </row>
    <row r="229" spans="1:12">
      <c r="A229" s="174"/>
      <c r="B229" s="257"/>
      <c r="C229" s="253"/>
      <c r="D229" s="20" t="s">
        <v>67</v>
      </c>
      <c r="E229" s="62">
        <v>945</v>
      </c>
      <c r="F229" s="599"/>
      <c r="G229" s="111">
        <f>(E229*F229)</f>
        <v>0</v>
      </c>
      <c r="H229" s="175"/>
      <c r="J229" s="48"/>
      <c r="K229" s="49"/>
      <c r="L229" s="49"/>
    </row>
    <row r="230" spans="1:12">
      <c r="A230" s="174"/>
      <c r="B230" s="257"/>
      <c r="C230" s="253"/>
      <c r="D230" s="20"/>
      <c r="E230" s="62"/>
      <c r="F230" s="600"/>
      <c r="G230" s="111"/>
      <c r="H230" s="175"/>
      <c r="J230" s="48"/>
      <c r="K230" s="49"/>
      <c r="L230" s="49"/>
    </row>
    <row r="231" spans="1:12" ht="25.5">
      <c r="A231" s="174"/>
      <c r="B231" s="145" t="s">
        <v>11</v>
      </c>
      <c r="C231" s="253">
        <f>COUNTA($C$219:C230)+1</f>
        <v>5</v>
      </c>
      <c r="D231" s="129" t="s">
        <v>425</v>
      </c>
      <c r="E231" s="73"/>
      <c r="F231" s="597"/>
      <c r="G231" s="73"/>
      <c r="H231" s="175"/>
      <c r="J231" s="48"/>
      <c r="K231" s="49"/>
      <c r="L231" s="49"/>
    </row>
    <row r="232" spans="1:12">
      <c r="A232" s="174"/>
      <c r="B232" s="121"/>
      <c r="C232" s="20"/>
      <c r="D232" s="20" t="s">
        <v>67</v>
      </c>
      <c r="E232" s="62">
        <v>1044</v>
      </c>
      <c r="F232" s="601"/>
      <c r="G232" s="111">
        <f>(E232*F232)</f>
        <v>0</v>
      </c>
      <c r="H232" s="175"/>
      <c r="J232" s="48"/>
      <c r="K232" s="49"/>
      <c r="L232" s="49"/>
    </row>
    <row r="233" spans="1:12">
      <c r="A233" s="174"/>
      <c r="B233" s="121"/>
      <c r="C233" s="20"/>
      <c r="D233" s="20"/>
      <c r="E233" s="62"/>
      <c r="F233" s="602"/>
      <c r="G233" s="111"/>
      <c r="H233" s="175"/>
      <c r="J233" s="48"/>
      <c r="K233" s="49"/>
      <c r="L233" s="49"/>
    </row>
    <row r="234" spans="1:12" ht="25.5">
      <c r="A234" s="174"/>
      <c r="B234" s="145" t="s">
        <v>11</v>
      </c>
      <c r="C234" s="253">
        <f>COUNTA($C$219:C233)+1</f>
        <v>6</v>
      </c>
      <c r="D234" s="129" t="s">
        <v>426</v>
      </c>
      <c r="E234" s="73"/>
      <c r="F234" s="597"/>
      <c r="G234" s="73"/>
      <c r="H234" s="175"/>
      <c r="J234" s="48"/>
      <c r="K234" s="49"/>
      <c r="L234" s="49"/>
    </row>
    <row r="235" spans="1:12">
      <c r="A235" s="174"/>
      <c r="B235" s="121"/>
      <c r="C235" s="20"/>
      <c r="D235" s="20" t="s">
        <v>67</v>
      </c>
      <c r="E235" s="62">
        <v>515</v>
      </c>
      <c r="F235" s="601"/>
      <c r="G235" s="111">
        <f>(E235*F235)</f>
        <v>0</v>
      </c>
      <c r="H235" s="175"/>
      <c r="J235" s="48"/>
      <c r="K235" s="49"/>
      <c r="L235" s="49"/>
    </row>
    <row r="236" spans="1:12">
      <c r="A236" s="174"/>
      <c r="B236" s="73"/>
      <c r="C236" s="108"/>
      <c r="D236" s="108"/>
      <c r="E236" s="73"/>
      <c r="F236" s="110"/>
      <c r="G236" s="73"/>
      <c r="H236" s="175"/>
      <c r="J236" s="48"/>
      <c r="K236" s="49"/>
      <c r="L236" s="49"/>
    </row>
    <row r="237" spans="1:12" s="2" customFormat="1" ht="12.75">
      <c r="A237" s="176"/>
      <c r="B237" s="94"/>
      <c r="C237" s="95"/>
      <c r="D237" s="95" t="s">
        <v>118</v>
      </c>
      <c r="E237" s="94"/>
      <c r="F237" s="165"/>
      <c r="G237" s="164">
        <f>SUM(G219:G235)</f>
        <v>0</v>
      </c>
      <c r="H237" s="177"/>
    </row>
    <row r="238" spans="1:12">
      <c r="A238" s="174"/>
      <c r="B238" s="73"/>
      <c r="C238" s="108"/>
      <c r="D238" s="108"/>
      <c r="E238" s="73"/>
      <c r="F238" s="131"/>
      <c r="G238" s="73"/>
      <c r="H238" s="178"/>
    </row>
    <row r="239" spans="1:12">
      <c r="A239" s="174"/>
      <c r="B239" s="73"/>
      <c r="C239" s="108"/>
      <c r="D239" s="108"/>
      <c r="E239" s="73"/>
      <c r="F239" s="131"/>
      <c r="G239" s="73"/>
      <c r="H239" s="178"/>
    </row>
    <row r="240" spans="1:12">
      <c r="A240" s="174"/>
      <c r="B240" s="73"/>
      <c r="C240" s="108"/>
      <c r="D240" s="108"/>
      <c r="E240" s="73"/>
      <c r="F240" s="131"/>
      <c r="G240" s="73"/>
      <c r="H240" s="178"/>
    </row>
    <row r="241" spans="1:8">
      <c r="A241" s="174"/>
      <c r="B241" s="73"/>
      <c r="C241" s="108"/>
      <c r="D241" s="108"/>
      <c r="E241" s="73"/>
      <c r="F241" s="131"/>
      <c r="G241" s="73"/>
      <c r="H241" s="178"/>
    </row>
    <row r="242" spans="1:8">
      <c r="A242" s="174"/>
      <c r="B242" s="73"/>
      <c r="C242" s="108"/>
      <c r="D242" s="108"/>
      <c r="E242" s="73"/>
      <c r="F242" s="131"/>
      <c r="G242" s="73"/>
      <c r="H242" s="178"/>
    </row>
    <row r="243" spans="1:8">
      <c r="A243" s="191"/>
      <c r="B243" s="192"/>
      <c r="C243" s="193"/>
      <c r="D243" s="201"/>
      <c r="E243" s="202"/>
      <c r="F243" s="203"/>
      <c r="G243" s="202"/>
      <c r="H243" s="204"/>
    </row>
    <row r="244" spans="1:8" ht="14.1" customHeight="1">
      <c r="A244" s="174"/>
      <c r="B244" s="41" t="s">
        <v>13</v>
      </c>
      <c r="C244" s="42"/>
      <c r="D244" s="641" t="s">
        <v>119</v>
      </c>
      <c r="E244" s="641"/>
      <c r="F244" s="641"/>
      <c r="G244" s="641"/>
      <c r="H244" s="178"/>
    </row>
    <row r="245" spans="1:8">
      <c r="A245" s="174"/>
      <c r="B245" s="73"/>
      <c r="C245" s="73"/>
      <c r="D245" s="73"/>
      <c r="E245" s="73"/>
      <c r="F245" s="73"/>
      <c r="G245" s="73"/>
      <c r="H245" s="178"/>
    </row>
    <row r="246" spans="1:8" s="43" customFormat="1" ht="15">
      <c r="A246" s="172"/>
      <c r="B246" s="97"/>
      <c r="C246" s="74"/>
      <c r="D246" s="98" t="s">
        <v>41</v>
      </c>
      <c r="E246" s="99"/>
      <c r="F246" s="97"/>
      <c r="G246" s="97"/>
      <c r="H246" s="173"/>
    </row>
    <row r="247" spans="1:8" s="43" customFormat="1" ht="15">
      <c r="A247" s="172"/>
      <c r="B247" s="97"/>
      <c r="C247" s="123" t="s">
        <v>42</v>
      </c>
      <c r="D247" s="632" t="s">
        <v>120</v>
      </c>
      <c r="E247" s="632"/>
      <c r="F247" s="632"/>
      <c r="G247" s="632"/>
      <c r="H247" s="173"/>
    </row>
    <row r="248" spans="1:8" s="44" customFormat="1" ht="41.25" customHeight="1">
      <c r="A248" s="179"/>
      <c r="B248" s="74"/>
      <c r="C248" s="123" t="s">
        <v>42</v>
      </c>
      <c r="D248" s="636" t="s">
        <v>121</v>
      </c>
      <c r="E248" s="636"/>
      <c r="F248" s="636"/>
      <c r="G248" s="636"/>
      <c r="H248" s="180"/>
    </row>
    <row r="249" spans="1:8" s="43" customFormat="1" ht="35.25" customHeight="1">
      <c r="A249" s="172"/>
      <c r="B249" s="97"/>
      <c r="C249" s="123" t="s">
        <v>42</v>
      </c>
      <c r="D249" s="635" t="s">
        <v>122</v>
      </c>
      <c r="E249" s="635"/>
      <c r="F249" s="635"/>
      <c r="G249" s="635"/>
      <c r="H249" s="173"/>
    </row>
    <row r="250" spans="1:8" s="43" customFormat="1" ht="24" customHeight="1">
      <c r="A250" s="172"/>
      <c r="B250" s="97"/>
      <c r="C250" s="123" t="s">
        <v>42</v>
      </c>
      <c r="D250" s="635" t="s">
        <v>123</v>
      </c>
      <c r="E250" s="635"/>
      <c r="F250" s="635"/>
      <c r="G250" s="635"/>
      <c r="H250" s="173"/>
    </row>
    <row r="251" spans="1:8" s="44" customFormat="1" ht="12.75" customHeight="1">
      <c r="A251" s="179"/>
      <c r="B251" s="74"/>
      <c r="C251" s="123" t="s">
        <v>42</v>
      </c>
      <c r="D251" s="636" t="s">
        <v>43</v>
      </c>
      <c r="E251" s="636"/>
      <c r="F251" s="636"/>
      <c r="G251" s="636"/>
      <c r="H251" s="180"/>
    </row>
    <row r="252" spans="1:8" s="44" customFormat="1" ht="15" customHeight="1">
      <c r="A252" s="179"/>
      <c r="B252" s="642"/>
      <c r="C252" s="642"/>
      <c r="D252" s="642"/>
      <c r="E252" s="642"/>
      <c r="F252" s="642"/>
      <c r="G252" s="642"/>
      <c r="H252" s="180"/>
    </row>
    <row r="253" spans="1:8" s="43" customFormat="1" ht="15">
      <c r="A253" s="172"/>
      <c r="B253" s="97"/>
      <c r="C253" s="74"/>
      <c r="D253" s="98" t="s">
        <v>44</v>
      </c>
      <c r="E253" s="99"/>
      <c r="F253" s="97"/>
      <c r="G253" s="97"/>
      <c r="H253" s="173"/>
    </row>
    <row r="254" spans="1:8" s="43" customFormat="1">
      <c r="A254" s="172"/>
      <c r="B254" s="97"/>
      <c r="C254" s="102"/>
      <c r="D254" s="632" t="s">
        <v>45</v>
      </c>
      <c r="E254" s="632"/>
      <c r="F254" s="632"/>
      <c r="G254" s="632"/>
      <c r="H254" s="173"/>
    </row>
    <row r="255" spans="1:8" s="43" customFormat="1">
      <c r="A255" s="172"/>
      <c r="B255" s="97"/>
      <c r="C255" s="102"/>
      <c r="D255" s="632" t="s">
        <v>75</v>
      </c>
      <c r="E255" s="632"/>
      <c r="F255" s="632"/>
      <c r="G255" s="632"/>
      <c r="H255" s="173"/>
    </row>
    <row r="256" spans="1:8" s="43" customFormat="1">
      <c r="A256" s="172"/>
      <c r="B256" s="97"/>
      <c r="C256" s="102"/>
      <c r="D256" s="632" t="s">
        <v>49</v>
      </c>
      <c r="E256" s="632"/>
      <c r="F256" s="632"/>
      <c r="G256" s="632"/>
      <c r="H256" s="173"/>
    </row>
    <row r="257" spans="1:8" s="43" customFormat="1">
      <c r="A257" s="172"/>
      <c r="B257" s="97"/>
      <c r="C257" s="102"/>
      <c r="D257" s="632" t="s">
        <v>124</v>
      </c>
      <c r="E257" s="632"/>
      <c r="F257" s="632"/>
      <c r="G257" s="632"/>
      <c r="H257" s="173"/>
    </row>
    <row r="258" spans="1:8" s="43" customFormat="1">
      <c r="A258" s="172"/>
      <c r="B258" s="97"/>
      <c r="C258" s="102"/>
      <c r="D258" s="632" t="s">
        <v>76</v>
      </c>
      <c r="E258" s="632"/>
      <c r="F258" s="632"/>
      <c r="G258" s="632"/>
      <c r="H258" s="173"/>
    </row>
    <row r="259" spans="1:8" s="43" customFormat="1">
      <c r="A259" s="172"/>
      <c r="B259" s="97"/>
      <c r="C259" s="102"/>
      <c r="D259" s="632" t="s">
        <v>77</v>
      </c>
      <c r="E259" s="632"/>
      <c r="F259" s="632"/>
      <c r="G259" s="632"/>
      <c r="H259" s="173"/>
    </row>
    <row r="260" spans="1:8" s="43" customFormat="1">
      <c r="A260" s="172"/>
      <c r="B260" s="97"/>
      <c r="C260" s="102"/>
      <c r="D260" s="632" t="s">
        <v>125</v>
      </c>
      <c r="E260" s="632"/>
      <c r="F260" s="632"/>
      <c r="G260" s="632"/>
      <c r="H260" s="173"/>
    </row>
    <row r="261" spans="1:8" s="43" customFormat="1" ht="22.7" customHeight="1">
      <c r="A261" s="172"/>
      <c r="B261" s="97"/>
      <c r="C261" s="102"/>
      <c r="D261" s="635" t="s">
        <v>126</v>
      </c>
      <c r="E261" s="635"/>
      <c r="F261" s="635"/>
      <c r="G261" s="635"/>
      <c r="H261" s="173"/>
    </row>
    <row r="262" spans="1:8" s="43" customFormat="1" ht="22.7" customHeight="1">
      <c r="A262" s="172"/>
      <c r="B262" s="97"/>
      <c r="C262" s="102"/>
      <c r="D262" s="635" t="s">
        <v>127</v>
      </c>
      <c r="E262" s="635"/>
      <c r="F262" s="635"/>
      <c r="G262" s="635"/>
      <c r="H262" s="173"/>
    </row>
    <row r="263" spans="1:8" s="43" customFormat="1">
      <c r="A263" s="172"/>
      <c r="B263" s="97"/>
      <c r="C263" s="102"/>
      <c r="D263" s="632" t="s">
        <v>101</v>
      </c>
      <c r="E263" s="632"/>
      <c r="F263" s="632"/>
      <c r="G263" s="632"/>
      <c r="H263" s="173"/>
    </row>
    <row r="264" spans="1:8" s="53" customFormat="1" ht="11.45" customHeight="1">
      <c r="A264" s="181"/>
      <c r="B264" s="124"/>
      <c r="C264" s="125"/>
      <c r="D264" s="635" t="s">
        <v>128</v>
      </c>
      <c r="E264" s="635"/>
      <c r="F264" s="635"/>
      <c r="G264" s="635"/>
      <c r="H264" s="182"/>
    </row>
    <row r="265" spans="1:8" s="53" customFormat="1" ht="11.45" customHeight="1">
      <c r="A265" s="181"/>
      <c r="B265" s="124"/>
      <c r="C265" s="125"/>
      <c r="D265" s="635" t="s">
        <v>129</v>
      </c>
      <c r="E265" s="635"/>
      <c r="F265" s="635"/>
      <c r="G265" s="635"/>
      <c r="H265" s="182"/>
    </row>
    <row r="266" spans="1:8" s="45" customFormat="1" ht="12.75" customHeight="1">
      <c r="A266" s="183"/>
      <c r="B266" s="103"/>
      <c r="C266" s="104"/>
      <c r="D266" s="634" t="s">
        <v>130</v>
      </c>
      <c r="E266" s="634"/>
      <c r="F266" s="634"/>
      <c r="G266" s="634"/>
      <c r="H266" s="184"/>
    </row>
    <row r="267" spans="1:8" s="45" customFormat="1" ht="12.75" customHeight="1">
      <c r="A267" s="183"/>
      <c r="B267" s="103"/>
      <c r="C267" s="104"/>
      <c r="D267" s="635" t="s">
        <v>131</v>
      </c>
      <c r="E267" s="635"/>
      <c r="F267" s="635"/>
      <c r="G267" s="635"/>
      <c r="H267" s="184"/>
    </row>
    <row r="268" spans="1:8" s="43" customFormat="1" ht="11.45" customHeight="1">
      <c r="A268" s="172"/>
      <c r="B268" s="97"/>
      <c r="C268" s="102"/>
      <c r="D268" s="635" t="s">
        <v>55</v>
      </c>
      <c r="E268" s="635"/>
      <c r="F268" s="635"/>
      <c r="G268" s="635"/>
      <c r="H268" s="173"/>
    </row>
    <row r="269" spans="1:8" s="46" customFormat="1" ht="11.45" customHeight="1">
      <c r="A269" s="185"/>
      <c r="B269" s="127"/>
      <c r="C269" s="128"/>
      <c r="D269" s="635" t="s">
        <v>81</v>
      </c>
      <c r="E269" s="635"/>
      <c r="F269" s="635"/>
      <c r="G269" s="635"/>
      <c r="H269" s="186"/>
    </row>
    <row r="270" spans="1:8" s="43" customFormat="1" ht="22.7" customHeight="1">
      <c r="A270" s="172"/>
      <c r="B270" s="97"/>
      <c r="C270" s="102"/>
      <c r="D270" s="635" t="s">
        <v>132</v>
      </c>
      <c r="E270" s="635"/>
      <c r="F270" s="635"/>
      <c r="G270" s="635"/>
      <c r="H270" s="173"/>
    </row>
    <row r="271" spans="1:8" s="43" customFormat="1">
      <c r="A271" s="172"/>
      <c r="B271" s="97"/>
      <c r="C271" s="102"/>
      <c r="D271" s="632" t="s">
        <v>56</v>
      </c>
      <c r="E271" s="632"/>
      <c r="F271" s="632"/>
      <c r="G271" s="632"/>
      <c r="H271" s="173"/>
    </row>
    <row r="272" spans="1:8" s="43" customFormat="1" ht="22.7" customHeight="1">
      <c r="A272" s="172"/>
      <c r="B272" s="97"/>
      <c r="C272" s="102"/>
      <c r="D272" s="635" t="s">
        <v>53</v>
      </c>
      <c r="E272" s="635"/>
      <c r="F272" s="635"/>
      <c r="G272" s="635"/>
      <c r="H272" s="173"/>
    </row>
    <row r="273" spans="1:12" s="43" customFormat="1">
      <c r="A273" s="172"/>
      <c r="B273" s="97"/>
      <c r="C273" s="102"/>
      <c r="D273" s="632" t="s">
        <v>108</v>
      </c>
      <c r="E273" s="632"/>
      <c r="F273" s="632"/>
      <c r="G273" s="632"/>
      <c r="H273" s="173"/>
    </row>
    <row r="274" spans="1:12" s="43" customFormat="1">
      <c r="A274" s="172"/>
      <c r="B274" s="97"/>
      <c r="C274" s="102"/>
      <c r="D274" s="632" t="s">
        <v>88</v>
      </c>
      <c r="E274" s="632"/>
      <c r="F274" s="632"/>
      <c r="G274" s="632"/>
      <c r="H274" s="173"/>
    </row>
    <row r="275" spans="1:12" s="45" customFormat="1" ht="12.75" customHeight="1">
      <c r="A275" s="183"/>
      <c r="B275" s="103"/>
      <c r="C275" s="104"/>
      <c r="D275" s="634" t="s">
        <v>89</v>
      </c>
      <c r="E275" s="634"/>
      <c r="F275" s="634"/>
      <c r="G275" s="634"/>
      <c r="H275" s="184"/>
    </row>
    <row r="276" spans="1:12" s="45" customFormat="1" ht="26.25" customHeight="1">
      <c r="A276" s="183"/>
      <c r="B276" s="103"/>
      <c r="C276" s="104"/>
      <c r="D276" s="635" t="s">
        <v>60</v>
      </c>
      <c r="E276" s="635"/>
      <c r="F276" s="635"/>
      <c r="G276" s="635"/>
      <c r="H276" s="184"/>
    </row>
    <row r="277" spans="1:12" s="45" customFormat="1" ht="45" customHeight="1">
      <c r="A277" s="183"/>
      <c r="B277" s="103"/>
      <c r="C277" s="104"/>
      <c r="D277" s="635" t="s">
        <v>133</v>
      </c>
      <c r="E277" s="635"/>
      <c r="F277" s="635"/>
      <c r="G277" s="635"/>
      <c r="H277" s="184"/>
    </row>
    <row r="278" spans="1:12" s="45" customFormat="1" ht="12.75" customHeight="1">
      <c r="A278" s="183"/>
      <c r="B278" s="103"/>
      <c r="C278" s="104"/>
      <c r="D278" s="634" t="s">
        <v>89</v>
      </c>
      <c r="E278" s="634"/>
      <c r="F278" s="634"/>
      <c r="G278" s="634"/>
      <c r="H278" s="184"/>
    </row>
    <row r="279" spans="1:12" s="43" customFormat="1">
      <c r="A279" s="172"/>
      <c r="B279" s="97"/>
      <c r="C279" s="102"/>
      <c r="D279" s="632" t="s">
        <v>61</v>
      </c>
      <c r="E279" s="632"/>
      <c r="F279" s="632"/>
      <c r="G279" s="632"/>
      <c r="H279" s="173"/>
    </row>
    <row r="280" spans="1:12">
      <c r="A280" s="174"/>
      <c r="B280" s="73"/>
      <c r="C280" s="108"/>
      <c r="D280" s="108"/>
      <c r="E280" s="73"/>
      <c r="F280" s="110"/>
      <c r="G280" s="73"/>
      <c r="H280" s="175"/>
      <c r="J280" s="48"/>
      <c r="K280" s="49"/>
      <c r="L280" s="49"/>
    </row>
    <row r="281" spans="1:12" s="43" customFormat="1" ht="15">
      <c r="A281" s="172"/>
      <c r="B281" s="97"/>
      <c r="C281" s="74"/>
      <c r="D281" s="98" t="s">
        <v>62</v>
      </c>
      <c r="E281" s="99"/>
      <c r="F281" s="97"/>
      <c r="G281" s="97"/>
      <c r="H281" s="173"/>
    </row>
    <row r="282" spans="1:12" s="43" customFormat="1" ht="15">
      <c r="A282" s="172"/>
      <c r="B282" s="97"/>
      <c r="C282" s="100" t="s">
        <v>42</v>
      </c>
      <c r="D282" s="632" t="s">
        <v>134</v>
      </c>
      <c r="E282" s="632"/>
      <c r="F282" s="632"/>
      <c r="G282" s="632"/>
      <c r="H282" s="173"/>
    </row>
    <row r="283" spans="1:12" s="43" customFormat="1" ht="15">
      <c r="A283" s="172"/>
      <c r="B283" s="97"/>
      <c r="C283" s="100" t="s">
        <v>42</v>
      </c>
      <c r="D283" s="632" t="s">
        <v>63</v>
      </c>
      <c r="E283" s="632"/>
      <c r="F283" s="632"/>
      <c r="G283" s="632"/>
      <c r="H283" s="173"/>
    </row>
    <row r="284" spans="1:12" s="43" customFormat="1" ht="15">
      <c r="A284" s="172"/>
      <c r="B284" s="97"/>
      <c r="C284" s="100"/>
      <c r="D284" s="74"/>
      <c r="E284" s="74"/>
      <c r="F284" s="74"/>
      <c r="G284" s="74"/>
      <c r="H284" s="173"/>
    </row>
    <row r="285" spans="1:12" s="43" customFormat="1" ht="15">
      <c r="A285" s="172"/>
      <c r="B285" s="97"/>
      <c r="C285" s="100"/>
      <c r="D285" s="74"/>
      <c r="E285" s="74"/>
      <c r="F285" s="74"/>
      <c r="G285" s="74"/>
      <c r="H285" s="173"/>
    </row>
    <row r="286" spans="1:12" s="43" customFormat="1" ht="15">
      <c r="A286" s="172"/>
      <c r="B286" s="97"/>
      <c r="C286" s="100"/>
      <c r="D286" s="74"/>
      <c r="E286" s="74"/>
      <c r="F286" s="74"/>
      <c r="G286" s="74"/>
      <c r="H286" s="173"/>
    </row>
    <row r="287" spans="1:12" s="43" customFormat="1" ht="15">
      <c r="A287" s="172"/>
      <c r="B287" s="97"/>
      <c r="C287" s="100"/>
      <c r="D287" s="251"/>
      <c r="E287" s="251"/>
      <c r="F287" s="251"/>
      <c r="G287" s="251"/>
      <c r="H287" s="173"/>
    </row>
    <row r="288" spans="1:12" s="43" customFormat="1" ht="15">
      <c r="A288" s="172"/>
      <c r="B288" s="97"/>
      <c r="C288" s="100"/>
      <c r="D288" s="74"/>
      <c r="E288" s="74"/>
      <c r="F288" s="74"/>
      <c r="G288" s="74"/>
      <c r="H288" s="173"/>
    </row>
    <row r="289" spans="1:12" s="43" customFormat="1" ht="15">
      <c r="A289" s="187"/>
      <c r="B289" s="188"/>
      <c r="C289" s="205"/>
      <c r="D289" s="206"/>
      <c r="E289" s="206"/>
      <c r="F289" s="206"/>
      <c r="G289" s="206"/>
      <c r="H289" s="190"/>
    </row>
    <row r="290" spans="1:12" s="43" customFormat="1" ht="15">
      <c r="A290" s="166"/>
      <c r="B290" s="167"/>
      <c r="C290" s="207"/>
      <c r="D290" s="168"/>
      <c r="E290" s="168"/>
      <c r="F290" s="168"/>
      <c r="G290" s="168"/>
      <c r="H290" s="171"/>
    </row>
    <row r="291" spans="1:12" ht="38.25">
      <c r="A291" s="174"/>
      <c r="B291" s="145" t="s">
        <v>13</v>
      </c>
      <c r="C291" s="253">
        <v>1</v>
      </c>
      <c r="D291" s="130" t="s">
        <v>330</v>
      </c>
      <c r="E291" s="73"/>
      <c r="F291" s="110"/>
      <c r="G291" s="73"/>
      <c r="H291" s="175"/>
      <c r="J291" s="48"/>
      <c r="K291" s="49"/>
      <c r="L291" s="49"/>
    </row>
    <row r="292" spans="1:12">
      <c r="A292" s="174"/>
      <c r="B292" s="257"/>
      <c r="C292" s="253"/>
      <c r="D292" s="20" t="s">
        <v>341</v>
      </c>
      <c r="E292" s="70">
        <v>27.45</v>
      </c>
      <c r="F292" s="595"/>
      <c r="G292" s="109">
        <f>(E292*F292)</f>
        <v>0</v>
      </c>
      <c r="H292" s="175"/>
      <c r="J292" s="48"/>
      <c r="K292" s="49"/>
      <c r="L292" s="49"/>
    </row>
    <row r="293" spans="1:12">
      <c r="A293" s="174"/>
      <c r="B293" s="257"/>
      <c r="C293" s="253"/>
      <c r="D293" s="20"/>
      <c r="E293" s="70"/>
      <c r="F293" s="598"/>
      <c r="G293" s="109"/>
      <c r="H293" s="175"/>
      <c r="J293" s="48"/>
      <c r="K293" s="49"/>
      <c r="L293" s="49"/>
    </row>
    <row r="294" spans="1:12" ht="38.25">
      <c r="A294" s="174"/>
      <c r="B294" s="145" t="s">
        <v>13</v>
      </c>
      <c r="C294" s="253">
        <v>2</v>
      </c>
      <c r="D294" s="130" t="s">
        <v>331</v>
      </c>
      <c r="E294" s="116"/>
      <c r="F294" s="598"/>
      <c r="G294" s="116"/>
      <c r="H294" s="175"/>
      <c r="J294" s="48"/>
      <c r="K294" s="49"/>
      <c r="L294" s="49"/>
    </row>
    <row r="295" spans="1:12">
      <c r="A295" s="174"/>
      <c r="B295" s="257"/>
      <c r="C295" s="253"/>
      <c r="D295" s="20" t="s">
        <v>67</v>
      </c>
      <c r="E295" s="70">
        <v>73.400000000000006</v>
      </c>
      <c r="F295" s="595"/>
      <c r="G295" s="109">
        <f>(E295*F295)</f>
        <v>0</v>
      </c>
      <c r="H295" s="175"/>
      <c r="J295" s="48"/>
      <c r="K295" s="49"/>
      <c r="L295" s="49"/>
    </row>
    <row r="296" spans="1:12">
      <c r="A296" s="174"/>
      <c r="B296" s="257"/>
      <c r="C296" s="253"/>
      <c r="D296" s="20"/>
      <c r="E296" s="70"/>
      <c r="F296" s="596"/>
      <c r="G296" s="109"/>
      <c r="H296" s="175"/>
      <c r="J296" s="48"/>
      <c r="K296" s="49"/>
      <c r="L296" s="49"/>
    </row>
    <row r="297" spans="1:12" ht="38.25">
      <c r="A297" s="174"/>
      <c r="B297" s="145" t="s">
        <v>13</v>
      </c>
      <c r="C297" s="253">
        <f>COUNTA($C$291:C296)+1</f>
        <v>3</v>
      </c>
      <c r="D297" s="130" t="s">
        <v>332</v>
      </c>
      <c r="E297" s="116"/>
      <c r="F297" s="598"/>
      <c r="G297" s="116"/>
      <c r="H297" s="175"/>
      <c r="J297" s="48"/>
      <c r="K297" s="49"/>
      <c r="L297" s="49"/>
    </row>
    <row r="298" spans="1:12">
      <c r="A298" s="174"/>
      <c r="B298" s="257"/>
      <c r="C298" s="253"/>
      <c r="D298" s="20" t="s">
        <v>315</v>
      </c>
      <c r="E298" s="70">
        <v>11</v>
      </c>
      <c r="F298" s="595"/>
      <c r="G298" s="109">
        <f>(E298*F298)</f>
        <v>0</v>
      </c>
      <c r="H298" s="175"/>
      <c r="J298" s="48"/>
      <c r="K298" s="49"/>
      <c r="L298" s="49"/>
    </row>
    <row r="299" spans="1:12">
      <c r="A299" s="174"/>
      <c r="B299" s="257"/>
      <c r="C299" s="253"/>
      <c r="D299" s="20"/>
      <c r="E299" s="70"/>
      <c r="F299" s="596"/>
      <c r="G299" s="109"/>
      <c r="H299" s="175"/>
      <c r="J299" s="48"/>
      <c r="K299" s="49"/>
      <c r="L299" s="49"/>
    </row>
    <row r="300" spans="1:12">
      <c r="A300" s="174"/>
      <c r="B300" s="145" t="s">
        <v>13</v>
      </c>
      <c r="C300" s="253">
        <f>COUNTA($C$291:C299)+1</f>
        <v>4</v>
      </c>
      <c r="D300" s="307" t="s">
        <v>350</v>
      </c>
      <c r="E300" s="70"/>
      <c r="F300" s="596"/>
      <c r="G300" s="109"/>
      <c r="H300" s="116"/>
      <c r="J300" s="48"/>
      <c r="K300" s="49"/>
      <c r="L300" s="49"/>
    </row>
    <row r="301" spans="1:12">
      <c r="A301" s="174"/>
      <c r="B301" s="257"/>
      <c r="C301" s="253"/>
      <c r="D301" s="20" t="s">
        <v>346</v>
      </c>
      <c r="E301" s="70">
        <v>76.5</v>
      </c>
      <c r="F301" s="595"/>
      <c r="G301" s="109">
        <f>E301*F301</f>
        <v>0</v>
      </c>
      <c r="H301" s="116"/>
      <c r="J301" s="48"/>
      <c r="K301" s="49"/>
      <c r="L301" s="49"/>
    </row>
    <row r="302" spans="1:12">
      <c r="A302" s="174"/>
      <c r="B302" s="257"/>
      <c r="C302" s="253"/>
      <c r="D302" s="20"/>
      <c r="E302" s="70"/>
      <c r="F302" s="596"/>
      <c r="G302" s="109"/>
      <c r="H302" s="116"/>
      <c r="J302" s="48"/>
      <c r="K302" s="49"/>
      <c r="L302" s="49"/>
    </row>
    <row r="303" spans="1:12" ht="63.75">
      <c r="A303" s="174"/>
      <c r="B303" s="145" t="s">
        <v>13</v>
      </c>
      <c r="C303" s="253">
        <f>COUNTA($C$291:C302)+1</f>
        <v>5</v>
      </c>
      <c r="D303" s="304" t="s">
        <v>349</v>
      </c>
      <c r="E303" s="135"/>
      <c r="F303" s="603"/>
      <c r="G303" s="306"/>
      <c r="H303" s="305">
        <f>F303*G303</f>
        <v>0</v>
      </c>
      <c r="J303" s="48"/>
      <c r="K303" s="49"/>
      <c r="L303" s="49"/>
    </row>
    <row r="304" spans="1:12">
      <c r="A304" s="174"/>
      <c r="B304" s="257"/>
      <c r="C304" s="253"/>
      <c r="D304" s="20" t="s">
        <v>346</v>
      </c>
      <c r="E304" s="70">
        <v>335</v>
      </c>
      <c r="F304" s="595"/>
      <c r="G304" s="109">
        <f>E304*F304</f>
        <v>0</v>
      </c>
      <c r="H304" s="175"/>
      <c r="J304" s="48"/>
      <c r="K304" s="49"/>
      <c r="L304" s="49"/>
    </row>
    <row r="305" spans="1:16">
      <c r="A305" s="174"/>
      <c r="B305" s="257"/>
      <c r="C305" s="253"/>
      <c r="D305" s="20"/>
      <c r="E305" s="70"/>
      <c r="F305" s="596"/>
      <c r="G305" s="109"/>
      <c r="H305" s="175"/>
      <c r="J305" s="48"/>
      <c r="K305" s="49"/>
      <c r="L305" s="49"/>
    </row>
    <row r="306" spans="1:16" ht="76.5">
      <c r="A306" s="174"/>
      <c r="B306" s="145" t="s">
        <v>13</v>
      </c>
      <c r="C306" s="253">
        <f>COUNTA($C$291:C305)+1</f>
        <v>6</v>
      </c>
      <c r="D306" s="307" t="s">
        <v>351</v>
      </c>
      <c r="E306" s="306"/>
      <c r="F306" s="603"/>
      <c r="G306" s="305"/>
      <c r="H306" s="175"/>
      <c r="J306" s="20"/>
      <c r="K306" s="70"/>
      <c r="L306" s="70"/>
      <c r="M306" s="109"/>
      <c r="N306" s="116"/>
      <c r="P306" s="48"/>
    </row>
    <row r="307" spans="1:16">
      <c r="A307" s="174"/>
      <c r="B307" s="257"/>
      <c r="C307" s="253"/>
      <c r="D307" s="20" t="s">
        <v>346</v>
      </c>
      <c r="E307" s="306">
        <v>76.5</v>
      </c>
      <c r="F307" s="604"/>
      <c r="G307" s="305">
        <f>E307*F307</f>
        <v>0</v>
      </c>
      <c r="H307" s="175"/>
      <c r="J307" s="48"/>
      <c r="K307" s="49"/>
      <c r="L307" s="49"/>
    </row>
    <row r="308" spans="1:16">
      <c r="A308" s="174"/>
      <c r="B308" s="257"/>
      <c r="C308" s="253"/>
      <c r="D308" s="20"/>
      <c r="E308" s="306"/>
      <c r="F308" s="603"/>
      <c r="G308" s="305"/>
      <c r="H308" s="175"/>
      <c r="J308" s="48"/>
      <c r="K308" s="49"/>
      <c r="L308" s="49"/>
    </row>
    <row r="309" spans="1:16" ht="140.25">
      <c r="A309" s="174"/>
      <c r="B309" s="145" t="s">
        <v>13</v>
      </c>
      <c r="C309" s="253">
        <f>COUNTA($C$291:C308)+1</f>
        <v>7</v>
      </c>
      <c r="D309" s="576" t="s">
        <v>912</v>
      </c>
      <c r="E309" s="306"/>
      <c r="F309" s="603"/>
      <c r="G309" s="305"/>
      <c r="H309" s="175"/>
      <c r="J309" s="48"/>
      <c r="K309" s="49"/>
      <c r="L309" s="49"/>
    </row>
    <row r="310" spans="1:16">
      <c r="A310" s="174"/>
      <c r="B310" s="257"/>
      <c r="C310" s="253"/>
      <c r="D310" s="591" t="s">
        <v>356</v>
      </c>
      <c r="E310" s="306">
        <v>160</v>
      </c>
      <c r="F310" s="604"/>
      <c r="G310" s="305">
        <f>E310*F310</f>
        <v>0</v>
      </c>
      <c r="H310" s="175"/>
      <c r="J310" s="48"/>
      <c r="K310" s="49"/>
      <c r="L310" s="49"/>
    </row>
    <row r="311" spans="1:16">
      <c r="A311" s="174"/>
      <c r="B311" s="257"/>
      <c r="C311" s="253"/>
      <c r="D311" s="20"/>
      <c r="E311" s="306"/>
      <c r="F311" s="603"/>
      <c r="G311" s="305"/>
      <c r="H311" s="175"/>
      <c r="J311" s="48"/>
      <c r="K311" s="49"/>
      <c r="L311" s="49"/>
    </row>
    <row r="312" spans="1:16" ht="51">
      <c r="A312" s="174"/>
      <c r="B312" s="145" t="s">
        <v>13</v>
      </c>
      <c r="C312" s="253">
        <f>COUNTA($C$291:C310)+1</f>
        <v>8</v>
      </c>
      <c r="D312" s="304" t="s">
        <v>428</v>
      </c>
      <c r="E312" s="135"/>
      <c r="F312" s="603"/>
      <c r="G312" s="305"/>
      <c r="H312" s="175"/>
      <c r="J312" s="48"/>
      <c r="K312" s="49"/>
      <c r="L312" s="49"/>
    </row>
    <row r="313" spans="1:16">
      <c r="A313" s="174"/>
      <c r="B313" s="257"/>
      <c r="C313" s="253"/>
      <c r="D313" s="20" t="s">
        <v>346</v>
      </c>
      <c r="E313" s="306">
        <v>335</v>
      </c>
      <c r="F313" s="604"/>
      <c r="G313" s="305">
        <f>E313*F313</f>
        <v>0</v>
      </c>
      <c r="H313" s="175"/>
      <c r="J313" s="48"/>
      <c r="K313" s="49"/>
      <c r="L313" s="49"/>
    </row>
    <row r="314" spans="1:16">
      <c r="A314" s="174"/>
      <c r="B314" s="257"/>
      <c r="C314" s="253"/>
      <c r="D314" s="20"/>
      <c r="E314" s="306"/>
      <c r="F314" s="603"/>
      <c r="G314" s="305"/>
      <c r="H314" s="175"/>
      <c r="J314" s="48"/>
      <c r="K314" s="49"/>
      <c r="L314" s="49"/>
    </row>
    <row r="315" spans="1:16" ht="51">
      <c r="A315" s="174"/>
      <c r="B315" s="145" t="s">
        <v>13</v>
      </c>
      <c r="C315" s="253">
        <f>COUNTA($C$291:C314)+1</f>
        <v>9</v>
      </c>
      <c r="D315" s="304" t="s">
        <v>429</v>
      </c>
      <c r="E315" s="135"/>
      <c r="F315" s="603"/>
      <c r="G315" s="305"/>
      <c r="H315" s="175"/>
      <c r="J315" s="48"/>
      <c r="K315" s="49"/>
      <c r="L315" s="49"/>
    </row>
    <row r="316" spans="1:16">
      <c r="A316" s="174"/>
      <c r="B316" s="257"/>
      <c r="C316" s="253"/>
      <c r="D316" s="20" t="s">
        <v>346</v>
      </c>
      <c r="E316" s="306">
        <v>710</v>
      </c>
      <c r="F316" s="604"/>
      <c r="G316" s="305">
        <f>E316*F316</f>
        <v>0</v>
      </c>
      <c r="H316" s="175"/>
      <c r="J316" s="48"/>
      <c r="K316" s="49"/>
      <c r="L316" s="49"/>
    </row>
    <row r="317" spans="1:16">
      <c r="A317" s="174"/>
      <c r="B317" s="257"/>
      <c r="C317" s="253"/>
      <c r="D317" s="20"/>
      <c r="E317" s="306"/>
      <c r="F317" s="603"/>
      <c r="G317" s="305"/>
      <c r="H317" s="175"/>
      <c r="J317" s="48"/>
      <c r="K317" s="49"/>
      <c r="L317" s="49"/>
    </row>
    <row r="318" spans="1:16" ht="25.5">
      <c r="A318" s="174"/>
      <c r="B318" s="145" t="s">
        <v>13</v>
      </c>
      <c r="C318" s="253">
        <f>COUNTA($C$291:C316)+1</f>
        <v>10</v>
      </c>
      <c r="D318" s="304" t="s">
        <v>430</v>
      </c>
      <c r="E318" s="306"/>
      <c r="F318" s="603"/>
      <c r="G318" s="305"/>
      <c r="H318" s="175"/>
      <c r="J318" s="48"/>
      <c r="K318" s="49"/>
      <c r="L318" s="49"/>
    </row>
    <row r="319" spans="1:16">
      <c r="A319" s="174"/>
      <c r="B319" s="257"/>
      <c r="C319" s="253"/>
      <c r="D319" s="20" t="s">
        <v>346</v>
      </c>
      <c r="E319" s="306">
        <v>334</v>
      </c>
      <c r="F319" s="604"/>
      <c r="G319" s="305">
        <f>E319*F319</f>
        <v>0</v>
      </c>
      <c r="H319" s="175"/>
      <c r="J319" s="48"/>
      <c r="K319" s="49"/>
      <c r="L319" s="49"/>
    </row>
    <row r="320" spans="1:16">
      <c r="A320" s="174"/>
      <c r="B320" s="257"/>
      <c r="C320" s="253"/>
      <c r="D320" s="20"/>
      <c r="E320" s="70"/>
      <c r="F320" s="596"/>
      <c r="G320" s="109"/>
      <c r="H320" s="175"/>
      <c r="J320" s="48"/>
      <c r="K320" s="49"/>
      <c r="L320" s="49"/>
    </row>
    <row r="321" spans="1:12" ht="76.5">
      <c r="A321" s="174"/>
      <c r="B321" s="145" t="s">
        <v>13</v>
      </c>
      <c r="C321" s="253">
        <f>COUNTA($C$291:C320)+1</f>
        <v>11</v>
      </c>
      <c r="D321" s="307" t="s">
        <v>881</v>
      </c>
      <c r="E321" s="70"/>
      <c r="F321" s="596"/>
      <c r="G321" s="109"/>
      <c r="H321" s="175"/>
      <c r="J321" s="48"/>
      <c r="K321" s="49"/>
      <c r="L321" s="49"/>
    </row>
    <row r="322" spans="1:12">
      <c r="A322" s="174"/>
      <c r="B322" s="257"/>
      <c r="C322" s="253"/>
      <c r="D322" s="20" t="s">
        <v>346</v>
      </c>
      <c r="E322" s="70">
        <v>3466</v>
      </c>
      <c r="F322" s="595"/>
      <c r="G322" s="109">
        <f>E322*F322</f>
        <v>0</v>
      </c>
      <c r="H322" s="175"/>
      <c r="J322" s="48"/>
      <c r="K322" s="49"/>
      <c r="L322" s="49"/>
    </row>
    <row r="323" spans="1:12">
      <c r="A323" s="174"/>
      <c r="B323" s="257"/>
      <c r="C323" s="253"/>
      <c r="D323" s="20"/>
      <c r="E323" s="70"/>
      <c r="F323" s="596"/>
      <c r="G323" s="109"/>
      <c r="H323" s="175"/>
      <c r="J323" s="48"/>
      <c r="K323" s="49"/>
      <c r="L323" s="49"/>
    </row>
    <row r="324" spans="1:12" ht="38.25">
      <c r="A324" s="174"/>
      <c r="B324" s="145" t="s">
        <v>13</v>
      </c>
      <c r="C324" s="253">
        <f>COUNTA($C$291:C323)+1</f>
        <v>12</v>
      </c>
      <c r="D324" s="304" t="s">
        <v>380</v>
      </c>
      <c r="E324" s="70"/>
      <c r="F324" s="596"/>
      <c r="G324" s="109"/>
      <c r="H324" s="175"/>
      <c r="J324" s="48"/>
      <c r="K324" s="49"/>
      <c r="L324" s="49"/>
    </row>
    <row r="325" spans="1:12">
      <c r="A325" s="174"/>
      <c r="B325" s="257"/>
      <c r="C325" s="253"/>
      <c r="D325" s="20" t="s">
        <v>346</v>
      </c>
      <c r="E325" s="70">
        <v>102</v>
      </c>
      <c r="F325" s="595"/>
      <c r="G325" s="109">
        <f>E325*F325</f>
        <v>0</v>
      </c>
      <c r="H325" s="175"/>
      <c r="J325" s="48"/>
      <c r="K325" s="49"/>
      <c r="L325" s="49"/>
    </row>
    <row r="326" spans="1:12">
      <c r="A326" s="174"/>
      <c r="B326" s="257"/>
      <c r="C326" s="253"/>
      <c r="D326" s="20"/>
      <c r="E326" s="70"/>
      <c r="F326" s="596"/>
      <c r="G326" s="109"/>
      <c r="H326" s="175"/>
      <c r="J326" s="48"/>
      <c r="K326" s="49"/>
      <c r="L326" s="49"/>
    </row>
    <row r="327" spans="1:12" ht="25.5">
      <c r="A327" s="174"/>
      <c r="B327" s="145" t="s">
        <v>13</v>
      </c>
      <c r="C327" s="253">
        <f>COUNTA($C$291:C326)+1</f>
        <v>13</v>
      </c>
      <c r="D327" s="307" t="s">
        <v>352</v>
      </c>
      <c r="E327" s="70"/>
      <c r="F327" s="596"/>
      <c r="G327" s="109"/>
      <c r="H327" s="175"/>
      <c r="J327" s="48"/>
      <c r="K327" s="49"/>
      <c r="L327" s="49"/>
    </row>
    <row r="328" spans="1:12">
      <c r="A328" s="174"/>
      <c r="B328" s="257"/>
      <c r="C328" s="253"/>
      <c r="D328" s="20" t="s">
        <v>290</v>
      </c>
      <c r="E328" s="70">
        <v>15</v>
      </c>
      <c r="F328" s="595"/>
      <c r="G328" s="109">
        <f>E328*F328</f>
        <v>0</v>
      </c>
      <c r="H328" s="175"/>
      <c r="J328" s="48"/>
      <c r="K328" s="49"/>
      <c r="L328" s="49"/>
    </row>
    <row r="329" spans="1:12">
      <c r="A329" s="174"/>
      <c r="B329" s="257"/>
      <c r="C329" s="253"/>
      <c r="D329" s="20"/>
      <c r="E329" s="70"/>
      <c r="F329" s="596"/>
      <c r="G329" s="109"/>
      <c r="H329" s="175"/>
      <c r="J329" s="48"/>
      <c r="K329" s="49"/>
      <c r="L329" s="49"/>
    </row>
    <row r="330" spans="1:12" ht="25.5">
      <c r="A330" s="174"/>
      <c r="B330" s="145" t="s">
        <v>13</v>
      </c>
      <c r="C330" s="253">
        <f>COUNTA($C$291:C329)+1</f>
        <v>14</v>
      </c>
      <c r="D330" s="307" t="s">
        <v>353</v>
      </c>
      <c r="E330" s="70"/>
      <c r="F330" s="596"/>
      <c r="G330" s="109"/>
      <c r="H330" s="175"/>
      <c r="J330" s="48"/>
      <c r="K330" s="49"/>
      <c r="L330" s="49"/>
    </row>
    <row r="331" spans="1:12">
      <c r="A331" s="174"/>
      <c r="B331" s="257"/>
      <c r="C331" s="253"/>
      <c r="D331" s="20" t="s">
        <v>290</v>
      </c>
      <c r="E331" s="70">
        <v>10</v>
      </c>
      <c r="F331" s="595"/>
      <c r="G331" s="109">
        <f>E331*F331</f>
        <v>0</v>
      </c>
      <c r="H331" s="175"/>
      <c r="J331" s="48"/>
      <c r="K331" s="49"/>
      <c r="L331" s="49"/>
    </row>
    <row r="332" spans="1:12">
      <c r="A332" s="174"/>
      <c r="B332" s="257"/>
      <c r="C332" s="253"/>
      <c r="D332" s="20"/>
      <c r="E332" s="70"/>
      <c r="F332" s="596"/>
      <c r="G332" s="109"/>
      <c r="H332" s="175"/>
      <c r="J332" s="48"/>
      <c r="K332" s="49"/>
      <c r="L332" s="49"/>
    </row>
    <row r="333" spans="1:12" ht="25.5">
      <c r="A333" s="174"/>
      <c r="B333" s="145" t="s">
        <v>13</v>
      </c>
      <c r="C333" s="253">
        <f>COUNTA($C$291:C332)+1</f>
        <v>15</v>
      </c>
      <c r="D333" s="307" t="s">
        <v>354</v>
      </c>
      <c r="E333" s="70"/>
      <c r="F333" s="596"/>
      <c r="G333" s="109"/>
      <c r="H333" s="175"/>
      <c r="J333" s="48"/>
      <c r="K333" s="49"/>
      <c r="L333" s="49"/>
    </row>
    <row r="334" spans="1:12">
      <c r="A334" s="174"/>
      <c r="B334" s="257"/>
      <c r="C334" s="253"/>
      <c r="D334" s="20" t="s">
        <v>290</v>
      </c>
      <c r="E334" s="70">
        <v>4</v>
      </c>
      <c r="F334" s="595"/>
      <c r="G334" s="109">
        <f>E334*F334</f>
        <v>0</v>
      </c>
      <c r="H334" s="175"/>
      <c r="J334" s="48"/>
      <c r="K334" s="49"/>
      <c r="L334" s="49"/>
    </row>
    <row r="335" spans="1:12">
      <c r="A335" s="174"/>
      <c r="B335" s="257"/>
      <c r="C335" s="253"/>
      <c r="D335" s="20"/>
      <c r="E335" s="70"/>
      <c r="F335" s="596"/>
      <c r="G335" s="109"/>
      <c r="H335" s="175"/>
      <c r="J335" s="48"/>
      <c r="K335" s="49"/>
      <c r="L335" s="49"/>
    </row>
    <row r="336" spans="1:12" ht="25.5">
      <c r="A336" s="174"/>
      <c r="B336" s="145" t="s">
        <v>13</v>
      </c>
      <c r="C336" s="253">
        <f>COUNTA($C$291:C335)+1</f>
        <v>16</v>
      </c>
      <c r="D336" s="307" t="s">
        <v>355</v>
      </c>
      <c r="E336" s="70"/>
      <c r="F336" s="596"/>
      <c r="G336" s="109"/>
      <c r="H336" s="175"/>
      <c r="J336" s="48"/>
      <c r="K336" s="49"/>
      <c r="L336" s="49"/>
    </row>
    <row r="337" spans="1:12">
      <c r="A337" s="174"/>
      <c r="B337" s="257"/>
      <c r="C337" s="253"/>
      <c r="D337" s="20" t="s">
        <v>290</v>
      </c>
      <c r="E337" s="70">
        <v>2</v>
      </c>
      <c r="F337" s="595"/>
      <c r="G337" s="109">
        <f>E337*F337</f>
        <v>0</v>
      </c>
      <c r="H337" s="175"/>
      <c r="J337" s="48"/>
      <c r="K337" s="49"/>
      <c r="L337" s="49"/>
    </row>
    <row r="338" spans="1:12">
      <c r="A338" s="174"/>
      <c r="B338" s="257"/>
      <c r="C338" s="253"/>
      <c r="D338" s="20"/>
      <c r="E338" s="70"/>
      <c r="F338" s="596"/>
      <c r="G338" s="109"/>
      <c r="H338" s="175"/>
      <c r="J338" s="48"/>
      <c r="K338" s="49"/>
      <c r="L338" s="49"/>
    </row>
    <row r="339" spans="1:12" ht="25.5">
      <c r="A339" s="174"/>
      <c r="B339" s="145" t="s">
        <v>13</v>
      </c>
      <c r="C339" s="253">
        <f>COUNTA($C$291:C338)+1</f>
        <v>17</v>
      </c>
      <c r="D339" s="307" t="s">
        <v>882</v>
      </c>
      <c r="E339" s="62"/>
      <c r="F339" s="596"/>
      <c r="G339" s="109"/>
      <c r="H339" s="175"/>
      <c r="J339" s="48"/>
      <c r="K339" s="49"/>
      <c r="L339" s="49"/>
    </row>
    <row r="340" spans="1:12">
      <c r="A340" s="174"/>
      <c r="B340" s="257" t="s">
        <v>361</v>
      </c>
      <c r="C340" s="253"/>
      <c r="D340" s="307" t="s">
        <v>357</v>
      </c>
      <c r="E340" s="309">
        <v>1015</v>
      </c>
      <c r="F340" s="605"/>
      <c r="G340" s="308">
        <f>E340*F340</f>
        <v>0</v>
      </c>
      <c r="H340" s="305">
        <f>F340*G340</f>
        <v>0</v>
      </c>
      <c r="J340" s="48"/>
      <c r="K340" s="49"/>
      <c r="L340" s="49"/>
    </row>
    <row r="341" spans="1:12">
      <c r="A341" s="174"/>
      <c r="B341" s="257" t="s">
        <v>362</v>
      </c>
      <c r="C341" s="253"/>
      <c r="D341" s="307" t="s">
        <v>358</v>
      </c>
      <c r="E341" s="309">
        <v>885</v>
      </c>
      <c r="F341" s="605"/>
      <c r="G341" s="308">
        <f t="shared" ref="G341:G343" si="7">E341*F341</f>
        <v>0</v>
      </c>
      <c r="H341" s="305">
        <f>F341*G341</f>
        <v>0</v>
      </c>
      <c r="J341" s="48"/>
      <c r="K341" s="49"/>
      <c r="L341" s="49"/>
    </row>
    <row r="342" spans="1:12">
      <c r="A342" s="174"/>
      <c r="B342" s="257" t="s">
        <v>363</v>
      </c>
      <c r="C342" s="253"/>
      <c r="D342" s="307" t="s">
        <v>359</v>
      </c>
      <c r="E342" s="309">
        <v>317</v>
      </c>
      <c r="F342" s="605"/>
      <c r="G342" s="308">
        <f t="shared" si="7"/>
        <v>0</v>
      </c>
      <c r="H342" s="305">
        <f>F342*G342</f>
        <v>0</v>
      </c>
      <c r="J342" s="48"/>
      <c r="K342" s="49"/>
      <c r="L342" s="49"/>
    </row>
    <row r="343" spans="1:12">
      <c r="A343" s="174"/>
      <c r="B343" s="257" t="s">
        <v>364</v>
      </c>
      <c r="C343" s="253"/>
      <c r="D343" s="307" t="s">
        <v>360</v>
      </c>
      <c r="E343" s="309">
        <v>85</v>
      </c>
      <c r="F343" s="605"/>
      <c r="G343" s="308">
        <f t="shared" si="7"/>
        <v>0</v>
      </c>
      <c r="H343" s="305">
        <f>F343*G343</f>
        <v>0</v>
      </c>
      <c r="J343" s="48"/>
      <c r="K343" s="49"/>
      <c r="L343" s="49"/>
    </row>
    <row r="344" spans="1:12">
      <c r="A344" s="174"/>
      <c r="B344" s="257"/>
      <c r="C344" s="253"/>
      <c r="D344" s="20"/>
      <c r="E344" s="62"/>
      <c r="F344" s="596"/>
      <c r="G344" s="109"/>
      <c r="H344" s="175"/>
      <c r="J344" s="48"/>
      <c r="K344" s="49"/>
      <c r="L344" s="49"/>
    </row>
    <row r="345" spans="1:12" ht="25.5">
      <c r="A345" s="174"/>
      <c r="B345" s="145" t="s">
        <v>13</v>
      </c>
      <c r="C345" s="253">
        <f>COUNTA($C$291:C339)+1</f>
        <v>18</v>
      </c>
      <c r="D345" s="307" t="s">
        <v>365</v>
      </c>
      <c r="E345" s="70"/>
      <c r="F345" s="596"/>
      <c r="G345" s="109"/>
      <c r="H345" s="175"/>
      <c r="J345" s="48"/>
      <c r="K345" s="49"/>
      <c r="L345" s="49"/>
    </row>
    <row r="346" spans="1:12">
      <c r="A346" s="174"/>
      <c r="B346" s="257"/>
      <c r="C346" s="253"/>
      <c r="D346" s="20" t="s">
        <v>356</v>
      </c>
      <c r="E346" s="70">
        <f>E340+E341</f>
        <v>1900</v>
      </c>
      <c r="F346" s="595"/>
      <c r="G346" s="109">
        <f>E346*F346</f>
        <v>0</v>
      </c>
      <c r="H346" s="175"/>
      <c r="J346" s="48"/>
      <c r="K346" s="49"/>
      <c r="L346" s="49"/>
    </row>
    <row r="347" spans="1:12">
      <c r="A347" s="174"/>
      <c r="B347" s="257"/>
      <c r="C347" s="253"/>
      <c r="D347" s="20"/>
      <c r="E347" s="70"/>
      <c r="F347" s="596"/>
      <c r="G347" s="109"/>
      <c r="H347" s="175"/>
      <c r="J347" s="48"/>
      <c r="K347" s="49"/>
      <c r="L347" s="49"/>
    </row>
    <row r="348" spans="1:12" ht="25.5">
      <c r="A348" s="174"/>
      <c r="B348" s="145" t="s">
        <v>13</v>
      </c>
      <c r="C348" s="253">
        <f>COUNTA($C$291:C347)+1</f>
        <v>19</v>
      </c>
      <c r="D348" s="307" t="s">
        <v>366</v>
      </c>
      <c r="E348" s="70"/>
      <c r="F348" s="596"/>
      <c r="G348" s="109"/>
      <c r="H348" s="175"/>
      <c r="J348" s="48"/>
      <c r="K348" s="49"/>
      <c r="L348" s="49"/>
    </row>
    <row r="349" spans="1:12">
      <c r="A349" s="174"/>
      <c r="B349" s="257"/>
      <c r="C349" s="253"/>
      <c r="D349" s="20" t="s">
        <v>356</v>
      </c>
      <c r="E349" s="70">
        <f>E342+E343</f>
        <v>402</v>
      </c>
      <c r="F349" s="595"/>
      <c r="G349" s="109">
        <f>E349*F349</f>
        <v>0</v>
      </c>
      <c r="H349" s="175"/>
      <c r="J349" s="48"/>
      <c r="K349" s="49"/>
      <c r="L349" s="49"/>
    </row>
    <row r="350" spans="1:12">
      <c r="A350" s="174"/>
      <c r="B350" s="257"/>
      <c r="C350" s="253"/>
      <c r="D350" s="20"/>
      <c r="E350" s="70"/>
      <c r="F350" s="596"/>
      <c r="G350" s="109"/>
      <c r="H350" s="175"/>
      <c r="J350" s="48"/>
      <c r="K350" s="49"/>
      <c r="L350" s="49"/>
    </row>
    <row r="351" spans="1:12" ht="25.5">
      <c r="A351" s="174"/>
      <c r="B351" s="145" t="s">
        <v>13</v>
      </c>
      <c r="C351" s="253">
        <f>COUNTA($C$291:C350)+1</f>
        <v>20</v>
      </c>
      <c r="D351" s="304" t="s">
        <v>871</v>
      </c>
      <c r="E351" s="70"/>
      <c r="F351" s="596"/>
      <c r="G351" s="109"/>
      <c r="H351" s="175"/>
      <c r="J351" s="48"/>
      <c r="K351" s="49"/>
      <c r="L351" s="49"/>
    </row>
    <row r="352" spans="1:12">
      <c r="A352" s="174"/>
      <c r="B352" s="257"/>
      <c r="C352" s="253"/>
      <c r="D352" s="20" t="s">
        <v>290</v>
      </c>
      <c r="E352" s="70">
        <v>1</v>
      </c>
      <c r="F352" s="595"/>
      <c r="G352" s="109">
        <f>E352*F352</f>
        <v>0</v>
      </c>
      <c r="H352" s="175"/>
      <c r="J352" s="48"/>
      <c r="K352" s="49"/>
      <c r="L352" s="49"/>
    </row>
    <row r="353" spans="1:12">
      <c r="A353" s="174"/>
      <c r="B353" s="257"/>
      <c r="C353" s="253"/>
      <c r="D353" s="20"/>
      <c r="E353" s="70"/>
      <c r="F353" s="70"/>
      <c r="G353" s="109"/>
      <c r="H353" s="175"/>
      <c r="J353" s="48"/>
      <c r="K353" s="49"/>
      <c r="L353" s="49"/>
    </row>
    <row r="354" spans="1:12">
      <c r="A354" s="174"/>
      <c r="B354" s="145" t="s">
        <v>13</v>
      </c>
      <c r="C354" s="253">
        <f>COUNTA($C$291:C352)+1</f>
        <v>21</v>
      </c>
      <c r="D354" s="307" t="s">
        <v>367</v>
      </c>
      <c r="E354" s="70"/>
      <c r="F354" s="70"/>
      <c r="G354" s="109"/>
      <c r="H354" s="175"/>
      <c r="J354" s="48"/>
      <c r="K354" s="49"/>
      <c r="L354" s="49"/>
    </row>
    <row r="355" spans="1:12">
      <c r="A355" s="174"/>
      <c r="B355" s="257"/>
      <c r="C355" s="253"/>
      <c r="D355" s="20" t="s">
        <v>368</v>
      </c>
      <c r="E355" s="70">
        <v>100</v>
      </c>
      <c r="F355" s="595"/>
      <c r="G355" s="109">
        <f>E355*F355</f>
        <v>0</v>
      </c>
      <c r="H355" s="175"/>
      <c r="J355" s="48"/>
      <c r="K355" s="49"/>
      <c r="L355" s="49"/>
    </row>
    <row r="356" spans="1:12">
      <c r="A356" s="174"/>
      <c r="B356" s="257"/>
      <c r="C356" s="253"/>
      <c r="D356" s="20"/>
      <c r="E356" s="70"/>
      <c r="F356" s="596"/>
      <c r="G356" s="109"/>
      <c r="H356" s="175"/>
      <c r="J356" s="48"/>
      <c r="K356" s="49"/>
      <c r="L356" s="49"/>
    </row>
    <row r="357" spans="1:12">
      <c r="A357" s="174"/>
      <c r="B357" s="145" t="s">
        <v>13</v>
      </c>
      <c r="C357" s="253">
        <f>COUNTA($C$291:C356)+1</f>
        <v>22</v>
      </c>
      <c r="D357" s="307" t="s">
        <v>369</v>
      </c>
      <c r="E357" s="70">
        <v>80</v>
      </c>
      <c r="F357" s="595"/>
      <c r="G357" s="109">
        <f>E357*F357</f>
        <v>0</v>
      </c>
      <c r="H357" s="175"/>
      <c r="J357" s="48"/>
      <c r="K357" s="49"/>
      <c r="L357" s="49"/>
    </row>
    <row r="358" spans="1:12">
      <c r="A358" s="174"/>
      <c r="B358" s="257"/>
      <c r="C358" s="253"/>
      <c r="D358" s="20" t="s">
        <v>368</v>
      </c>
      <c r="E358" s="70"/>
      <c r="F358" s="596"/>
      <c r="G358" s="109"/>
      <c r="H358" s="175"/>
      <c r="J358" s="48"/>
      <c r="K358" s="49"/>
      <c r="L358" s="49"/>
    </row>
    <row r="359" spans="1:12">
      <c r="A359" s="174"/>
      <c r="B359" s="257"/>
      <c r="C359" s="253"/>
      <c r="D359" s="20"/>
      <c r="E359" s="70"/>
      <c r="F359" s="596"/>
      <c r="G359" s="109"/>
      <c r="H359" s="175"/>
      <c r="J359" s="48"/>
      <c r="K359" s="49"/>
      <c r="L359" s="49"/>
    </row>
    <row r="360" spans="1:12">
      <c r="A360" s="174"/>
      <c r="B360" s="145" t="s">
        <v>13</v>
      </c>
      <c r="C360" s="253">
        <f>COUNTA($C$291:C359)+1</f>
        <v>23</v>
      </c>
      <c r="D360" s="307" t="s">
        <v>370</v>
      </c>
      <c r="E360" s="70"/>
      <c r="F360" s="596"/>
      <c r="G360" s="109"/>
      <c r="H360" s="175"/>
      <c r="J360" s="48"/>
      <c r="K360" s="49"/>
      <c r="L360" s="49"/>
    </row>
    <row r="361" spans="1:12">
      <c r="A361" s="174"/>
      <c r="B361" s="257"/>
      <c r="C361" s="253"/>
      <c r="D361" s="20" t="s">
        <v>368</v>
      </c>
      <c r="E361" s="70">
        <v>50</v>
      </c>
      <c r="F361" s="595"/>
      <c r="G361" s="109">
        <f>E361*F361</f>
        <v>0</v>
      </c>
      <c r="H361" s="175"/>
      <c r="J361" s="48"/>
      <c r="K361" s="49"/>
      <c r="L361" s="49"/>
    </row>
    <row r="362" spans="1:12">
      <c r="A362" s="174"/>
      <c r="B362" s="257"/>
      <c r="C362" s="253"/>
      <c r="D362" s="20"/>
      <c r="E362" s="70"/>
      <c r="F362" s="596"/>
      <c r="G362" s="109"/>
      <c r="H362" s="175"/>
      <c r="J362" s="48"/>
      <c r="K362" s="49"/>
      <c r="L362" s="49"/>
    </row>
    <row r="363" spans="1:12" ht="25.5">
      <c r="A363" s="174"/>
      <c r="B363" s="145" t="s">
        <v>13</v>
      </c>
      <c r="C363" s="253">
        <f>COUNTA($C$291:C362)+1</f>
        <v>24</v>
      </c>
      <c r="D363" s="130" t="s">
        <v>329</v>
      </c>
      <c r="E363" s="116"/>
      <c r="F363" s="598"/>
      <c r="G363" s="116"/>
      <c r="H363" s="175"/>
      <c r="J363" s="48"/>
      <c r="K363" s="49"/>
      <c r="L363" s="49"/>
    </row>
    <row r="364" spans="1:12">
      <c r="A364" s="174"/>
      <c r="B364" s="257"/>
      <c r="C364" s="253"/>
      <c r="D364" s="20" t="s">
        <v>67</v>
      </c>
      <c r="E364" s="70">
        <v>1429</v>
      </c>
      <c r="F364" s="595"/>
      <c r="G364" s="109">
        <f>(E364*F364)</f>
        <v>0</v>
      </c>
      <c r="H364" s="175"/>
      <c r="J364" s="48"/>
      <c r="K364" s="49"/>
      <c r="L364" s="49"/>
    </row>
    <row r="365" spans="1:12">
      <c r="A365" s="174"/>
      <c r="B365" s="257"/>
      <c r="C365" s="253"/>
      <c r="D365" s="20"/>
      <c r="E365" s="70"/>
      <c r="F365" s="596"/>
      <c r="G365" s="109"/>
      <c r="H365" s="175"/>
      <c r="J365" s="48"/>
      <c r="K365" s="49"/>
      <c r="L365" s="49"/>
    </row>
    <row r="366" spans="1:12">
      <c r="A366" s="174"/>
      <c r="B366" s="257"/>
      <c r="C366" s="253"/>
      <c r="D366" s="311" t="s">
        <v>372</v>
      </c>
      <c r="E366" s="70"/>
      <c r="F366" s="596"/>
      <c r="G366" s="109"/>
      <c r="H366" s="175"/>
      <c r="J366" s="48"/>
      <c r="K366" s="49"/>
      <c r="L366" s="49"/>
    </row>
    <row r="367" spans="1:12" ht="38.25">
      <c r="A367" s="174"/>
      <c r="B367" s="145" t="s">
        <v>13</v>
      </c>
      <c r="C367" s="253">
        <f>COUNTA($C$291:C366)+1</f>
        <v>25</v>
      </c>
      <c r="D367" s="304" t="s">
        <v>371</v>
      </c>
      <c r="E367" s="70"/>
      <c r="F367" s="596"/>
      <c r="G367" s="109"/>
      <c r="H367" s="175"/>
      <c r="J367" s="48"/>
      <c r="K367" s="49"/>
      <c r="L367" s="49"/>
    </row>
    <row r="368" spans="1:12">
      <c r="A368" s="174"/>
      <c r="B368" s="257"/>
      <c r="C368" s="253"/>
      <c r="D368" s="20" t="s">
        <v>341</v>
      </c>
      <c r="E368" s="70">
        <v>9.5399999999999991</v>
      </c>
      <c r="F368" s="595"/>
      <c r="G368" s="109">
        <f>E368*F368</f>
        <v>0</v>
      </c>
      <c r="H368" s="175"/>
      <c r="J368" s="48"/>
      <c r="K368" s="49"/>
      <c r="L368" s="49"/>
    </row>
    <row r="369" spans="1:12">
      <c r="A369" s="174"/>
      <c r="B369" s="257"/>
      <c r="C369" s="253"/>
      <c r="D369" s="20"/>
      <c r="E369" s="70"/>
      <c r="F369" s="596"/>
      <c r="G369" s="109"/>
      <c r="H369" s="175"/>
      <c r="J369" s="48"/>
      <c r="K369" s="49"/>
      <c r="L369" s="49"/>
    </row>
    <row r="370" spans="1:12" ht="38.25">
      <c r="A370" s="174"/>
      <c r="B370" s="145" t="s">
        <v>13</v>
      </c>
      <c r="C370" s="253">
        <f>COUNTA($C$291:C369)+1</f>
        <v>26</v>
      </c>
      <c r="D370" s="304" t="s">
        <v>373</v>
      </c>
      <c r="E370" s="70"/>
      <c r="F370" s="596"/>
      <c r="G370" s="109"/>
      <c r="H370" s="175"/>
      <c r="J370" s="48"/>
      <c r="K370" s="49"/>
      <c r="L370" s="49"/>
    </row>
    <row r="371" spans="1:12">
      <c r="A371" s="174"/>
      <c r="B371" s="257"/>
      <c r="C371" s="253"/>
      <c r="D371" s="20" t="s">
        <v>346</v>
      </c>
      <c r="E371" s="70">
        <v>16.02</v>
      </c>
      <c r="F371" s="595"/>
      <c r="G371" s="109">
        <f>E371*F371</f>
        <v>0</v>
      </c>
      <c r="H371" s="175"/>
      <c r="J371" s="48"/>
      <c r="K371" s="49"/>
      <c r="L371" s="49"/>
    </row>
    <row r="372" spans="1:12">
      <c r="A372" s="174"/>
      <c r="B372" s="257"/>
      <c r="C372" s="253"/>
      <c r="D372" s="20"/>
      <c r="E372" s="70"/>
      <c r="F372" s="596"/>
      <c r="G372" s="109"/>
      <c r="H372" s="175"/>
      <c r="J372" s="48"/>
      <c r="K372" s="49"/>
      <c r="L372" s="49"/>
    </row>
    <row r="373" spans="1:12" ht="63.75">
      <c r="A373" s="174"/>
      <c r="B373" s="145" t="s">
        <v>13</v>
      </c>
      <c r="C373" s="253">
        <f>COUNTA($C$291:C372)+1</f>
        <v>27</v>
      </c>
      <c r="D373" s="304" t="s">
        <v>374</v>
      </c>
      <c r="E373" s="70"/>
      <c r="F373" s="596"/>
      <c r="G373" s="109"/>
      <c r="H373" s="175"/>
      <c r="J373" s="48"/>
      <c r="K373" s="49"/>
      <c r="L373" s="49"/>
    </row>
    <row r="374" spans="1:12">
      <c r="A374" s="174"/>
      <c r="B374" s="257"/>
      <c r="C374" s="253"/>
      <c r="D374" s="20" t="s">
        <v>341</v>
      </c>
      <c r="E374" s="70">
        <v>3.4</v>
      </c>
      <c r="F374" s="595"/>
      <c r="G374" s="109">
        <f>E374*F374</f>
        <v>0</v>
      </c>
      <c r="H374" s="175"/>
      <c r="J374" s="48"/>
      <c r="K374" s="49"/>
      <c r="L374" s="49"/>
    </row>
    <row r="375" spans="1:12">
      <c r="A375" s="174"/>
      <c r="B375" s="257"/>
      <c r="C375" s="253"/>
      <c r="D375" s="20"/>
      <c r="E375" s="70"/>
      <c r="F375" s="596"/>
      <c r="G375" s="109"/>
      <c r="H375" s="175"/>
      <c r="J375" s="48"/>
      <c r="K375" s="49"/>
      <c r="L375" s="49"/>
    </row>
    <row r="376" spans="1:12" ht="48">
      <c r="A376" s="174"/>
      <c r="B376" s="145" t="s">
        <v>13</v>
      </c>
      <c r="C376" s="253">
        <f>COUNTA($C$291:C375)+1</f>
        <v>28</v>
      </c>
      <c r="D376" s="310" t="s">
        <v>379</v>
      </c>
      <c r="E376" s="70"/>
      <c r="F376" s="596"/>
      <c r="G376" s="109"/>
      <c r="H376" s="175"/>
      <c r="J376" s="48"/>
      <c r="K376" s="49"/>
      <c r="L376" s="49"/>
    </row>
    <row r="377" spans="1:12">
      <c r="A377" s="174"/>
      <c r="B377" s="257"/>
      <c r="C377" s="253"/>
      <c r="D377" s="20" t="s">
        <v>341</v>
      </c>
      <c r="E377" s="70">
        <v>5.5</v>
      </c>
      <c r="F377" s="595"/>
      <c r="G377" s="109">
        <f>E377*F377</f>
        <v>0</v>
      </c>
      <c r="H377" s="175"/>
      <c r="J377" s="48"/>
      <c r="K377" s="49"/>
      <c r="L377" s="49"/>
    </row>
    <row r="378" spans="1:12">
      <c r="A378" s="174"/>
      <c r="B378" s="257"/>
      <c r="C378" s="253"/>
      <c r="D378" s="20"/>
      <c r="E378" s="70"/>
      <c r="F378" s="596"/>
      <c r="G378" s="109"/>
      <c r="H378" s="175"/>
      <c r="J378" s="48"/>
      <c r="K378" s="49"/>
      <c r="L378" s="49"/>
    </row>
    <row r="379" spans="1:12" ht="36">
      <c r="A379" s="174"/>
      <c r="B379" s="145" t="s">
        <v>13</v>
      </c>
      <c r="C379" s="253">
        <f>COUNTA($C$291:C378)+1</f>
        <v>29</v>
      </c>
      <c r="D379" s="310" t="s">
        <v>883</v>
      </c>
      <c r="E379" s="70"/>
      <c r="F379" s="596"/>
      <c r="G379" s="109"/>
      <c r="H379" s="175"/>
      <c r="J379" s="48"/>
      <c r="K379" s="49"/>
      <c r="L379" s="49"/>
    </row>
    <row r="380" spans="1:12">
      <c r="A380" s="174"/>
      <c r="B380" s="257"/>
      <c r="C380" s="253"/>
      <c r="D380" s="20" t="s">
        <v>346</v>
      </c>
      <c r="E380" s="70">
        <v>52</v>
      </c>
      <c r="F380" s="595"/>
      <c r="G380" s="109">
        <f>E380*F380</f>
        <v>0</v>
      </c>
      <c r="H380" s="175"/>
      <c r="J380" s="48"/>
      <c r="K380" s="49"/>
      <c r="L380" s="49"/>
    </row>
    <row r="381" spans="1:12">
      <c r="A381" s="174"/>
      <c r="B381" s="257"/>
      <c r="C381" s="253"/>
      <c r="D381" s="20"/>
      <c r="E381" s="70"/>
      <c r="F381" s="596"/>
      <c r="G381" s="109"/>
      <c r="H381" s="175"/>
      <c r="J381" s="48"/>
      <c r="K381" s="49"/>
      <c r="L381" s="49"/>
    </row>
    <row r="382" spans="1:12" ht="25.5">
      <c r="A382" s="174"/>
      <c r="B382" s="145" t="s">
        <v>13</v>
      </c>
      <c r="C382" s="253">
        <f>COUNTA($C$291:C380)+1</f>
        <v>30</v>
      </c>
      <c r="D382" s="304" t="s">
        <v>375</v>
      </c>
      <c r="E382" s="70"/>
      <c r="F382" s="596"/>
      <c r="G382" s="109"/>
      <c r="H382" s="175"/>
      <c r="J382" s="48"/>
      <c r="K382" s="49"/>
      <c r="L382" s="49"/>
    </row>
    <row r="383" spans="1:12">
      <c r="A383" s="174"/>
      <c r="B383" s="257"/>
      <c r="C383" s="253"/>
      <c r="D383" s="20" t="s">
        <v>341</v>
      </c>
      <c r="E383" s="70">
        <f>E368-E374</f>
        <v>6.14</v>
      </c>
      <c r="F383" s="595"/>
      <c r="G383" s="109">
        <f>E383*F383</f>
        <v>0</v>
      </c>
      <c r="H383" s="175"/>
      <c r="J383" s="48"/>
      <c r="K383" s="49"/>
      <c r="L383" s="49"/>
    </row>
    <row r="384" spans="1:12">
      <c r="A384" s="174"/>
      <c r="B384" s="257"/>
      <c r="C384" s="253"/>
      <c r="D384" s="20"/>
      <c r="E384" s="70"/>
      <c r="F384" s="596"/>
      <c r="G384" s="109"/>
      <c r="H384" s="175"/>
      <c r="J384" s="48"/>
      <c r="K384" s="49"/>
      <c r="L384" s="49"/>
    </row>
    <row r="385" spans="1:12" ht="51">
      <c r="A385" s="174"/>
      <c r="B385" s="145" t="s">
        <v>13</v>
      </c>
      <c r="C385" s="253">
        <f>COUNTA($C$291:C384)+1</f>
        <v>31</v>
      </c>
      <c r="D385" s="304" t="s">
        <v>376</v>
      </c>
      <c r="E385" s="70"/>
      <c r="F385" s="596"/>
      <c r="G385" s="109"/>
      <c r="H385" s="175"/>
      <c r="J385" s="48"/>
      <c r="K385" s="49"/>
      <c r="L385" s="49"/>
    </row>
    <row r="386" spans="1:12">
      <c r="A386" s="174"/>
      <c r="B386" s="257"/>
      <c r="C386" s="253"/>
      <c r="D386" s="20" t="s">
        <v>356</v>
      </c>
      <c r="E386" s="70">
        <v>53.4</v>
      </c>
      <c r="F386" s="595"/>
      <c r="G386" s="109">
        <f>E386*F386</f>
        <v>0</v>
      </c>
      <c r="H386" s="175"/>
      <c r="J386" s="48"/>
      <c r="K386" s="49"/>
      <c r="L386" s="49"/>
    </row>
    <row r="387" spans="1:12">
      <c r="A387" s="174"/>
      <c r="B387" s="257"/>
      <c r="C387" s="253"/>
      <c r="D387" s="20"/>
      <c r="E387" s="70"/>
      <c r="F387" s="596"/>
      <c r="G387" s="109"/>
      <c r="H387" s="175"/>
      <c r="J387" s="48"/>
      <c r="K387" s="49"/>
      <c r="L387" s="49"/>
    </row>
    <row r="388" spans="1:12" ht="38.25">
      <c r="A388" s="174"/>
      <c r="B388" s="145" t="s">
        <v>13</v>
      </c>
      <c r="C388" s="253">
        <f>COUNTA($C$291:C387)+1</f>
        <v>32</v>
      </c>
      <c r="D388" s="304" t="s">
        <v>377</v>
      </c>
      <c r="E388" s="70"/>
      <c r="F388" s="596"/>
      <c r="G388" s="109"/>
      <c r="H388" s="175"/>
      <c r="J388" s="48"/>
      <c r="K388" s="49"/>
      <c r="L388" s="49"/>
    </row>
    <row r="389" spans="1:12">
      <c r="A389" s="174"/>
      <c r="B389" s="257"/>
      <c r="C389" s="253"/>
      <c r="D389" s="20" t="s">
        <v>290</v>
      </c>
      <c r="E389" s="70">
        <v>2</v>
      </c>
      <c r="F389" s="595"/>
      <c r="G389" s="109">
        <f>E389*F389</f>
        <v>0</v>
      </c>
      <c r="H389" s="175"/>
      <c r="J389" s="48"/>
      <c r="K389" s="49"/>
      <c r="L389" s="49"/>
    </row>
    <row r="390" spans="1:12">
      <c r="A390" s="174"/>
      <c r="B390" s="257"/>
      <c r="C390" s="253"/>
      <c r="D390" s="20"/>
      <c r="E390" s="70"/>
      <c r="F390" s="596"/>
      <c r="G390" s="109"/>
      <c r="H390" s="175"/>
      <c r="J390" s="48"/>
      <c r="K390" s="49"/>
      <c r="L390" s="49"/>
    </row>
    <row r="391" spans="1:12" ht="25.5">
      <c r="A391" s="174"/>
      <c r="B391" s="145" t="s">
        <v>13</v>
      </c>
      <c r="C391" s="253">
        <f>COUNTA($C$291:C390)+1</f>
        <v>33</v>
      </c>
      <c r="D391" s="304" t="s">
        <v>378</v>
      </c>
      <c r="E391" s="70"/>
      <c r="F391" s="596"/>
      <c r="G391" s="109"/>
      <c r="H391" s="175"/>
      <c r="J391" s="48"/>
      <c r="K391" s="49"/>
      <c r="L391" s="49"/>
    </row>
    <row r="392" spans="1:12">
      <c r="A392" s="174"/>
      <c r="B392" s="257"/>
      <c r="C392" s="253"/>
      <c r="D392" s="20" t="s">
        <v>290</v>
      </c>
      <c r="E392" s="70">
        <f>E389</f>
        <v>2</v>
      </c>
      <c r="F392" s="595"/>
      <c r="G392" s="109">
        <f>E392*F392</f>
        <v>0</v>
      </c>
      <c r="H392" s="175"/>
      <c r="J392" s="48"/>
      <c r="K392" s="49"/>
      <c r="L392" s="49"/>
    </row>
    <row r="393" spans="1:12">
      <c r="A393" s="174"/>
      <c r="B393" s="73"/>
      <c r="C393" s="108"/>
      <c r="D393" s="108"/>
      <c r="E393" s="116"/>
      <c r="F393" s="117"/>
      <c r="G393" s="116"/>
      <c r="H393" s="175"/>
      <c r="I393" s="48"/>
      <c r="J393" s="48"/>
      <c r="K393" s="49"/>
      <c r="L393" s="49"/>
    </row>
    <row r="394" spans="1:12" s="2" customFormat="1" ht="12.75">
      <c r="A394" s="176"/>
      <c r="B394" s="94"/>
      <c r="C394" s="95"/>
      <c r="D394" s="95" t="s">
        <v>135</v>
      </c>
      <c r="E394" s="164"/>
      <c r="F394" s="164"/>
      <c r="G394" s="164">
        <f>SUM(G291:G392)</f>
        <v>0</v>
      </c>
      <c r="H394" s="177"/>
    </row>
    <row r="395" spans="1:12">
      <c r="A395" s="174"/>
      <c r="B395" s="73"/>
      <c r="C395" s="108"/>
      <c r="D395" s="108"/>
      <c r="E395" s="73"/>
      <c r="F395" s="131"/>
      <c r="G395" s="73"/>
      <c r="H395" s="178"/>
    </row>
    <row r="396" spans="1:12">
      <c r="A396" s="174"/>
      <c r="B396" s="73"/>
      <c r="C396" s="108"/>
      <c r="D396" s="108"/>
      <c r="E396" s="73"/>
      <c r="F396" s="131"/>
      <c r="G396" s="73"/>
      <c r="H396" s="178"/>
    </row>
    <row r="397" spans="1:12">
      <c r="A397" s="174"/>
      <c r="B397" s="73"/>
      <c r="C397" s="108"/>
      <c r="D397" s="108"/>
      <c r="E397" s="73"/>
      <c r="F397" s="131"/>
      <c r="G397" s="73"/>
      <c r="H397" s="178"/>
    </row>
    <row r="398" spans="1:12">
      <c r="A398" s="174"/>
      <c r="B398" s="73"/>
      <c r="C398" s="108"/>
      <c r="D398" s="108"/>
      <c r="E398" s="73"/>
      <c r="F398" s="131"/>
      <c r="G398" s="73"/>
      <c r="H398" s="178"/>
    </row>
    <row r="399" spans="1:12">
      <c r="A399" s="174"/>
      <c r="B399" s="73"/>
      <c r="C399" s="108"/>
      <c r="D399" s="108"/>
      <c r="E399" s="73"/>
      <c r="F399" s="131"/>
      <c r="G399" s="73"/>
      <c r="H399" s="178"/>
    </row>
    <row r="400" spans="1:12">
      <c r="A400" s="174"/>
      <c r="B400" s="73"/>
      <c r="C400" s="108"/>
      <c r="D400" s="108"/>
      <c r="E400" s="73"/>
      <c r="F400" s="131"/>
      <c r="G400" s="73"/>
      <c r="H400" s="178"/>
    </row>
    <row r="401" spans="1:8">
      <c r="A401" s="174"/>
      <c r="B401" s="73"/>
      <c r="C401" s="108"/>
      <c r="D401" s="108"/>
      <c r="E401" s="73"/>
      <c r="F401" s="131"/>
      <c r="G401" s="73"/>
      <c r="H401" s="178"/>
    </row>
    <row r="402" spans="1:8">
      <c r="A402" s="174"/>
      <c r="B402" s="73"/>
      <c r="C402" s="108"/>
      <c r="D402" s="108"/>
      <c r="E402" s="73"/>
      <c r="F402" s="131"/>
      <c r="G402" s="73"/>
      <c r="H402" s="178"/>
    </row>
    <row r="403" spans="1:8">
      <c r="A403" s="174"/>
      <c r="B403" s="73"/>
      <c r="C403" s="108"/>
      <c r="D403" s="108"/>
      <c r="E403" s="73"/>
      <c r="F403" s="131"/>
      <c r="G403" s="73"/>
      <c r="H403" s="178"/>
    </row>
    <row r="404" spans="1:8">
      <c r="A404" s="174"/>
      <c r="B404" s="73"/>
      <c r="C404" s="108"/>
      <c r="D404" s="108"/>
      <c r="E404" s="73"/>
      <c r="F404" s="131"/>
      <c r="G404" s="73"/>
      <c r="H404" s="178"/>
    </row>
    <row r="405" spans="1:8" ht="14.1" customHeight="1">
      <c r="A405" s="174"/>
      <c r="B405" s="115" t="s">
        <v>15</v>
      </c>
      <c r="C405" s="115"/>
      <c r="D405" s="631" t="s">
        <v>431</v>
      </c>
      <c r="E405" s="631"/>
      <c r="F405" s="631"/>
      <c r="G405" s="631"/>
      <c r="H405" s="178"/>
    </row>
    <row r="406" spans="1:8">
      <c r="A406" s="174"/>
      <c r="B406" s="73"/>
      <c r="C406" s="73"/>
      <c r="D406" s="73"/>
      <c r="E406" s="73"/>
      <c r="F406" s="73"/>
      <c r="G406" s="73"/>
      <c r="H406" s="178"/>
    </row>
    <row r="407" spans="1:8" s="43" customFormat="1" ht="15">
      <c r="A407" s="172"/>
      <c r="B407" s="97"/>
      <c r="C407" s="74"/>
      <c r="D407" s="98" t="s">
        <v>41</v>
      </c>
      <c r="E407" s="99"/>
      <c r="F407" s="97"/>
      <c r="G407" s="97"/>
      <c r="H407" s="173"/>
    </row>
    <row r="408" spans="1:8" s="43" customFormat="1" ht="28.5" customHeight="1">
      <c r="A408" s="172"/>
      <c r="B408" s="97"/>
      <c r="C408" s="123" t="s">
        <v>42</v>
      </c>
      <c r="D408" s="635" t="s">
        <v>136</v>
      </c>
      <c r="E408" s="635"/>
      <c r="F408" s="635"/>
      <c r="G408" s="635"/>
      <c r="H408" s="173"/>
    </row>
    <row r="409" spans="1:8" s="43" customFormat="1" ht="74.25" customHeight="1">
      <c r="A409" s="172"/>
      <c r="B409" s="97"/>
      <c r="C409" s="123" t="s">
        <v>42</v>
      </c>
      <c r="D409" s="635" t="s">
        <v>137</v>
      </c>
      <c r="E409" s="635"/>
      <c r="F409" s="635"/>
      <c r="G409" s="635"/>
      <c r="H409" s="173"/>
    </row>
    <row r="410" spans="1:8" s="43" customFormat="1" ht="48.75" customHeight="1">
      <c r="A410" s="172"/>
      <c r="B410" s="97"/>
      <c r="C410" s="123" t="s">
        <v>42</v>
      </c>
      <c r="D410" s="635" t="s">
        <v>138</v>
      </c>
      <c r="E410" s="635"/>
      <c r="F410" s="635"/>
      <c r="G410" s="635"/>
      <c r="H410" s="173"/>
    </row>
    <row r="411" spans="1:8" s="43" customFormat="1" ht="45.6" customHeight="1">
      <c r="A411" s="172"/>
      <c r="B411" s="97"/>
      <c r="C411" s="123" t="s">
        <v>42</v>
      </c>
      <c r="D411" s="635" t="s">
        <v>289</v>
      </c>
      <c r="E411" s="635"/>
      <c r="F411" s="635"/>
      <c r="G411" s="635"/>
      <c r="H411" s="173"/>
    </row>
    <row r="412" spans="1:8" s="43" customFormat="1" ht="22.7" customHeight="1">
      <c r="A412" s="172"/>
      <c r="B412" s="97"/>
      <c r="C412" s="123" t="s">
        <v>42</v>
      </c>
      <c r="D412" s="635" t="s">
        <v>123</v>
      </c>
      <c r="E412" s="635"/>
      <c r="F412" s="635"/>
      <c r="G412" s="635"/>
      <c r="H412" s="173"/>
    </row>
    <row r="413" spans="1:8" s="43" customFormat="1" ht="12.75" customHeight="1">
      <c r="A413" s="172"/>
      <c r="B413" s="97"/>
      <c r="C413" s="123" t="s">
        <v>42</v>
      </c>
      <c r="D413" s="635" t="s">
        <v>43</v>
      </c>
      <c r="E413" s="635"/>
      <c r="F413" s="635"/>
      <c r="G413" s="635"/>
      <c r="H413" s="173"/>
    </row>
    <row r="414" spans="1:8">
      <c r="A414" s="174"/>
      <c r="B414" s="73"/>
      <c r="C414" s="108"/>
      <c r="D414" s="108"/>
      <c r="E414" s="73"/>
      <c r="F414" s="131"/>
      <c r="G414" s="73"/>
      <c r="H414" s="178"/>
    </row>
    <row r="415" spans="1:8" s="43" customFormat="1" ht="15">
      <c r="A415" s="172"/>
      <c r="B415" s="97"/>
      <c r="C415" s="74"/>
      <c r="D415" s="98" t="s">
        <v>44</v>
      </c>
      <c r="E415" s="99"/>
      <c r="F415" s="97"/>
      <c r="G415" s="97"/>
      <c r="H415" s="173"/>
    </row>
    <row r="416" spans="1:8" s="43" customFormat="1">
      <c r="A416" s="172"/>
      <c r="B416" s="97"/>
      <c r="C416" s="102"/>
      <c r="D416" s="632" t="s">
        <v>45</v>
      </c>
      <c r="E416" s="632"/>
      <c r="F416" s="632"/>
      <c r="G416" s="632"/>
      <c r="H416" s="173"/>
    </row>
    <row r="417" spans="1:8" s="43" customFormat="1">
      <c r="A417" s="172"/>
      <c r="B417" s="97"/>
      <c r="C417" s="102"/>
      <c r="D417" s="632" t="s">
        <v>75</v>
      </c>
      <c r="E417" s="632"/>
      <c r="F417" s="632"/>
      <c r="G417" s="632"/>
      <c r="H417" s="173"/>
    </row>
    <row r="418" spans="1:8" s="43" customFormat="1">
      <c r="A418" s="172"/>
      <c r="B418" s="97"/>
      <c r="C418" s="102"/>
      <c r="D418" s="632" t="s">
        <v>49</v>
      </c>
      <c r="E418" s="632"/>
      <c r="F418" s="632"/>
      <c r="G418" s="632"/>
      <c r="H418" s="173"/>
    </row>
    <row r="419" spans="1:8" s="43" customFormat="1">
      <c r="A419" s="172"/>
      <c r="B419" s="97"/>
      <c r="C419" s="102"/>
      <c r="D419" s="632" t="s">
        <v>99</v>
      </c>
      <c r="E419" s="632"/>
      <c r="F419" s="632"/>
      <c r="G419" s="632"/>
      <c r="H419" s="173"/>
    </row>
    <row r="420" spans="1:8" s="43" customFormat="1">
      <c r="A420" s="172"/>
      <c r="B420" s="97"/>
      <c r="C420" s="102"/>
      <c r="D420" s="632" t="s">
        <v>139</v>
      </c>
      <c r="E420" s="632"/>
      <c r="F420" s="632"/>
      <c r="G420" s="632"/>
      <c r="H420" s="173"/>
    </row>
    <row r="421" spans="1:8" s="43" customFormat="1">
      <c r="A421" s="172"/>
      <c r="B421" s="97"/>
      <c r="C421" s="102"/>
      <c r="D421" s="632" t="s">
        <v>140</v>
      </c>
      <c r="E421" s="632"/>
      <c r="F421" s="632"/>
      <c r="G421" s="632"/>
      <c r="H421" s="173"/>
    </row>
    <row r="422" spans="1:8" s="43" customFormat="1">
      <c r="A422" s="172"/>
      <c r="B422" s="97"/>
      <c r="C422" s="102"/>
      <c r="D422" s="632" t="s">
        <v>141</v>
      </c>
      <c r="E422" s="632"/>
      <c r="F422" s="632"/>
      <c r="G422" s="632"/>
      <c r="H422" s="173"/>
    </row>
    <row r="423" spans="1:8" s="43" customFormat="1">
      <c r="A423" s="172"/>
      <c r="B423" s="97"/>
      <c r="C423" s="102"/>
      <c r="D423" s="632" t="s">
        <v>101</v>
      </c>
      <c r="E423" s="632"/>
      <c r="F423" s="632"/>
      <c r="G423" s="632"/>
      <c r="H423" s="173"/>
    </row>
    <row r="424" spans="1:8" s="43" customFormat="1">
      <c r="A424" s="172"/>
      <c r="B424" s="97"/>
      <c r="C424" s="102"/>
      <c r="D424" s="632" t="s">
        <v>128</v>
      </c>
      <c r="E424" s="632"/>
      <c r="F424" s="632"/>
      <c r="G424" s="632"/>
      <c r="H424" s="173"/>
    </row>
    <row r="425" spans="1:8" s="43" customFormat="1">
      <c r="A425" s="172"/>
      <c r="B425" s="97"/>
      <c r="C425" s="102"/>
      <c r="D425" s="632" t="s">
        <v>142</v>
      </c>
      <c r="E425" s="632"/>
      <c r="F425" s="632"/>
      <c r="G425" s="632"/>
      <c r="H425" s="173"/>
    </row>
    <row r="426" spans="1:8" s="43" customFormat="1">
      <c r="A426" s="172"/>
      <c r="B426" s="97"/>
      <c r="C426" s="102"/>
      <c r="D426" s="632" t="s">
        <v>55</v>
      </c>
      <c r="E426" s="632"/>
      <c r="F426" s="632"/>
      <c r="G426" s="632"/>
      <c r="H426" s="173"/>
    </row>
    <row r="427" spans="1:8" s="43" customFormat="1">
      <c r="A427" s="172"/>
      <c r="B427" s="97"/>
      <c r="C427" s="102"/>
      <c r="D427" s="632" t="s">
        <v>106</v>
      </c>
      <c r="E427" s="632"/>
      <c r="F427" s="632"/>
      <c r="G427" s="632"/>
      <c r="H427" s="173"/>
    </row>
    <row r="428" spans="1:8" s="43" customFormat="1">
      <c r="A428" s="187"/>
      <c r="B428" s="188"/>
      <c r="C428" s="189"/>
      <c r="D428" s="638" t="s">
        <v>107</v>
      </c>
      <c r="E428" s="638"/>
      <c r="F428" s="638"/>
      <c r="G428" s="638"/>
      <c r="H428" s="190"/>
    </row>
    <row r="429" spans="1:8" s="43" customFormat="1">
      <c r="A429" s="166"/>
      <c r="B429" s="167"/>
      <c r="C429" s="208"/>
      <c r="D429" s="643" t="s">
        <v>56</v>
      </c>
      <c r="E429" s="643"/>
      <c r="F429" s="643"/>
      <c r="G429" s="643"/>
      <c r="H429" s="171"/>
    </row>
    <row r="430" spans="1:8" s="43" customFormat="1" ht="22.7" customHeight="1">
      <c r="A430" s="172"/>
      <c r="B430" s="97"/>
      <c r="C430" s="102"/>
      <c r="D430" s="635" t="s">
        <v>143</v>
      </c>
      <c r="E430" s="635"/>
      <c r="F430" s="635"/>
      <c r="G430" s="635"/>
      <c r="H430" s="173"/>
    </row>
    <row r="431" spans="1:8" s="43" customFormat="1">
      <c r="A431" s="172"/>
      <c r="B431" s="97"/>
      <c r="C431" s="102"/>
      <c r="D431" s="632" t="s">
        <v>108</v>
      </c>
      <c r="E431" s="632"/>
      <c r="F431" s="632"/>
      <c r="G431" s="632"/>
      <c r="H431" s="173"/>
    </row>
    <row r="432" spans="1:8" s="43" customFormat="1">
      <c r="A432" s="172"/>
      <c r="B432" s="97"/>
      <c r="C432" s="102"/>
      <c r="D432" s="632" t="s">
        <v>88</v>
      </c>
      <c r="E432" s="632"/>
      <c r="F432" s="632"/>
      <c r="G432" s="632"/>
      <c r="H432" s="173"/>
    </row>
    <row r="433" spans="1:12" s="43" customFormat="1" ht="20.25" customHeight="1">
      <c r="A433" s="172"/>
      <c r="B433" s="97"/>
      <c r="C433" s="102"/>
      <c r="D433" s="632" t="s">
        <v>89</v>
      </c>
      <c r="E433" s="632"/>
      <c r="F433" s="632"/>
      <c r="G433" s="632"/>
      <c r="H433" s="173"/>
    </row>
    <row r="434" spans="1:12" s="43" customFormat="1" ht="29.25" customHeight="1">
      <c r="A434" s="172"/>
      <c r="B434" s="97"/>
      <c r="C434" s="102"/>
      <c r="D434" s="635" t="s">
        <v>60</v>
      </c>
      <c r="E434" s="635"/>
      <c r="F434" s="635"/>
      <c r="G434" s="635"/>
      <c r="H434" s="173"/>
    </row>
    <row r="435" spans="1:12" s="43" customFormat="1" ht="43.5" customHeight="1">
      <c r="A435" s="172"/>
      <c r="B435" s="97"/>
      <c r="C435" s="102"/>
      <c r="D435" s="635" t="s">
        <v>110</v>
      </c>
      <c r="E435" s="635"/>
      <c r="F435" s="635"/>
      <c r="G435" s="635"/>
      <c r="H435" s="173"/>
    </row>
    <row r="436" spans="1:12" s="43" customFormat="1">
      <c r="A436" s="172"/>
      <c r="B436" s="97"/>
      <c r="C436" s="102"/>
      <c r="D436" s="632" t="s">
        <v>61</v>
      </c>
      <c r="E436" s="632"/>
      <c r="F436" s="632"/>
      <c r="G436" s="632"/>
      <c r="H436" s="173"/>
    </row>
    <row r="437" spans="1:12" s="43" customFormat="1">
      <c r="A437" s="172"/>
      <c r="B437" s="97"/>
      <c r="C437" s="102"/>
      <c r="D437" s="74"/>
      <c r="E437" s="74"/>
      <c r="F437" s="74"/>
      <c r="G437" s="74"/>
      <c r="H437" s="173"/>
    </row>
    <row r="438" spans="1:12" ht="89.25">
      <c r="A438" s="174"/>
      <c r="B438" s="145" t="s">
        <v>15</v>
      </c>
      <c r="C438" s="253">
        <v>1</v>
      </c>
      <c r="D438" s="304" t="s">
        <v>433</v>
      </c>
      <c r="E438" s="73"/>
      <c r="F438" s="110"/>
      <c r="G438" s="73"/>
      <c r="H438" s="175"/>
      <c r="J438" s="48"/>
      <c r="K438" s="49"/>
      <c r="L438" s="49"/>
    </row>
    <row r="439" spans="1:12">
      <c r="A439" s="174"/>
      <c r="B439" s="257"/>
      <c r="C439" s="253"/>
      <c r="D439" s="20" t="s">
        <v>67</v>
      </c>
      <c r="E439" s="62">
        <v>468.6</v>
      </c>
      <c r="F439" s="601"/>
      <c r="G439" s="109">
        <f>(E439*F439)</f>
        <v>0</v>
      </c>
      <c r="H439" s="175"/>
      <c r="J439" s="48"/>
      <c r="K439" s="49"/>
      <c r="L439" s="49"/>
    </row>
    <row r="440" spans="1:12" s="43" customFormat="1">
      <c r="A440" s="172"/>
      <c r="B440" s="97"/>
      <c r="C440" s="102"/>
      <c r="D440" s="632"/>
      <c r="E440" s="632"/>
      <c r="F440" s="632"/>
      <c r="G440" s="632"/>
      <c r="H440" s="173"/>
    </row>
    <row r="441" spans="1:12" s="43" customFormat="1" ht="114.75">
      <c r="A441" s="172"/>
      <c r="B441" s="145" t="s">
        <v>15</v>
      </c>
      <c r="C441" s="253">
        <f>COUNTA($C437:C$438)+1</f>
        <v>2</v>
      </c>
      <c r="D441" s="304" t="s">
        <v>477</v>
      </c>
      <c r="E441" s="116"/>
      <c r="F441" s="598"/>
      <c r="G441" s="116"/>
      <c r="H441" s="173"/>
    </row>
    <row r="442" spans="1:12" s="43" customFormat="1">
      <c r="A442" s="172"/>
      <c r="B442" s="257"/>
      <c r="C442" s="253"/>
      <c r="D442" s="20" t="s">
        <v>347</v>
      </c>
      <c r="E442" s="70">
        <v>8456</v>
      </c>
      <c r="F442" s="595"/>
      <c r="G442" s="109">
        <f>(E442*F442)</f>
        <v>0</v>
      </c>
      <c r="H442" s="173"/>
    </row>
    <row r="443" spans="1:12" s="43" customFormat="1">
      <c r="A443" s="172"/>
      <c r="B443" s="97"/>
      <c r="C443" s="102"/>
      <c r="D443" s="318"/>
      <c r="E443" s="318"/>
      <c r="F443" s="606"/>
      <c r="G443" s="318"/>
      <c r="H443" s="173"/>
    </row>
    <row r="444" spans="1:12" ht="51">
      <c r="A444" s="174"/>
      <c r="B444" s="145" t="s">
        <v>15</v>
      </c>
      <c r="C444" s="253">
        <f>COUNTA($C$438:C442)+1</f>
        <v>3</v>
      </c>
      <c r="D444" s="304" t="s">
        <v>434</v>
      </c>
      <c r="E444" s="116"/>
      <c r="F444" s="598"/>
      <c r="G444" s="116"/>
      <c r="H444" s="175"/>
      <c r="J444" s="48"/>
      <c r="K444" s="49"/>
      <c r="L444" s="49"/>
    </row>
    <row r="445" spans="1:12">
      <c r="A445" s="174"/>
      <c r="B445" s="257"/>
      <c r="C445" s="253"/>
      <c r="D445" s="20" t="s">
        <v>346</v>
      </c>
      <c r="E445" s="70">
        <v>510.77</v>
      </c>
      <c r="F445" s="595"/>
      <c r="G445" s="109">
        <f>(E445*F445)</f>
        <v>0</v>
      </c>
      <c r="H445" s="175"/>
      <c r="J445" s="48"/>
      <c r="K445" s="49"/>
      <c r="L445" s="49"/>
    </row>
    <row r="446" spans="1:12">
      <c r="A446" s="174"/>
      <c r="B446" s="257"/>
      <c r="C446" s="253"/>
      <c r="D446" s="20"/>
      <c r="E446" s="70"/>
      <c r="F446" s="596"/>
      <c r="G446" s="109"/>
      <c r="H446" s="175"/>
      <c r="J446" s="48"/>
      <c r="K446" s="49"/>
      <c r="L446" s="49"/>
    </row>
    <row r="447" spans="1:12" ht="38.25">
      <c r="A447" s="174"/>
      <c r="B447" s="145" t="s">
        <v>15</v>
      </c>
      <c r="C447" s="253">
        <f>COUNTA($C$438:C446)+1</f>
        <v>4</v>
      </c>
      <c r="D447" s="304" t="s">
        <v>435</v>
      </c>
      <c r="E447" s="116"/>
      <c r="F447" s="598"/>
      <c r="G447" s="116"/>
      <c r="H447" s="175"/>
      <c r="J447" s="48"/>
      <c r="K447" s="49"/>
      <c r="L447" s="49"/>
    </row>
    <row r="448" spans="1:12">
      <c r="A448" s="174"/>
      <c r="B448" s="257"/>
      <c r="C448" s="253"/>
      <c r="D448" s="20" t="s">
        <v>346</v>
      </c>
      <c r="E448" s="70">
        <v>510.77</v>
      </c>
      <c r="F448" s="595"/>
      <c r="G448" s="109">
        <f>(E448*F448)</f>
        <v>0</v>
      </c>
      <c r="H448" s="175"/>
      <c r="J448" s="48"/>
      <c r="K448" s="49"/>
      <c r="L448" s="49"/>
    </row>
    <row r="449" spans="1:12">
      <c r="A449" s="174"/>
      <c r="B449" s="257"/>
      <c r="C449" s="253"/>
      <c r="D449" s="20"/>
      <c r="E449" s="70"/>
      <c r="F449" s="70"/>
      <c r="G449" s="109"/>
      <c r="H449" s="175"/>
      <c r="J449" s="48"/>
      <c r="K449" s="49"/>
      <c r="L449" s="49"/>
    </row>
    <row r="450" spans="1:12" ht="99.75">
      <c r="A450" s="174"/>
      <c r="B450" s="145" t="s">
        <v>15</v>
      </c>
      <c r="C450" s="253">
        <f>COUNTA($C$438:C449)+1</f>
        <v>5</v>
      </c>
      <c r="D450" s="320" t="s">
        <v>436</v>
      </c>
      <c r="E450" s="116"/>
      <c r="F450" s="117"/>
      <c r="G450" s="116"/>
      <c r="H450" s="175"/>
      <c r="J450" s="48"/>
      <c r="K450" s="49"/>
      <c r="L450" s="49"/>
    </row>
    <row r="451" spans="1:12">
      <c r="A451" s="174"/>
      <c r="B451" s="257"/>
      <c r="C451" s="253"/>
      <c r="D451" s="20" t="s">
        <v>346</v>
      </c>
      <c r="E451" s="70">
        <v>510.77</v>
      </c>
      <c r="F451" s="595"/>
      <c r="G451" s="109">
        <f>(E451*F451)</f>
        <v>0</v>
      </c>
      <c r="H451" s="175"/>
      <c r="J451" s="48"/>
      <c r="K451" s="49"/>
      <c r="L451" s="49"/>
    </row>
    <row r="452" spans="1:12">
      <c r="A452" s="174"/>
      <c r="B452" s="257"/>
      <c r="C452" s="253"/>
      <c r="D452" s="20"/>
      <c r="E452" s="70"/>
      <c r="F452" s="596"/>
      <c r="G452" s="109"/>
      <c r="H452" s="175"/>
      <c r="J452" s="48"/>
      <c r="K452" s="49"/>
      <c r="L452" s="49"/>
    </row>
    <row r="453" spans="1:12" ht="25.5">
      <c r="A453" s="174"/>
      <c r="B453" s="145" t="s">
        <v>15</v>
      </c>
      <c r="C453" s="253">
        <f>COUNTA($C$438:C452)+1</f>
        <v>6</v>
      </c>
      <c r="D453" s="321" t="s">
        <v>437</v>
      </c>
      <c r="E453" s="116"/>
      <c r="F453" s="598"/>
      <c r="G453" s="116"/>
      <c r="H453" s="175"/>
      <c r="J453" s="48"/>
      <c r="K453" s="49"/>
      <c r="L453" s="49"/>
    </row>
    <row r="454" spans="1:12">
      <c r="A454" s="174"/>
      <c r="B454" s="257"/>
      <c r="C454" s="253"/>
      <c r="D454" s="20" t="s">
        <v>346</v>
      </c>
      <c r="E454" s="70">
        <v>77.599999999999994</v>
      </c>
      <c r="F454" s="595"/>
      <c r="G454" s="109">
        <f>(E454*F454)</f>
        <v>0</v>
      </c>
      <c r="H454" s="175"/>
      <c r="J454" s="48"/>
      <c r="K454" s="49"/>
      <c r="L454" s="49"/>
    </row>
    <row r="455" spans="1:12">
      <c r="A455" s="174"/>
      <c r="B455" s="257"/>
      <c r="C455" s="253"/>
      <c r="D455" s="20"/>
      <c r="E455" s="70"/>
      <c r="F455" s="596"/>
      <c r="G455" s="109"/>
      <c r="H455" s="175"/>
      <c r="J455" s="48"/>
      <c r="K455" s="49"/>
      <c r="L455" s="49"/>
    </row>
    <row r="456" spans="1:12" ht="38.25">
      <c r="A456" s="174"/>
      <c r="B456" s="145" t="s">
        <v>15</v>
      </c>
      <c r="C456" s="253">
        <f>COUNTA($C$438:C455)+1</f>
        <v>7</v>
      </c>
      <c r="D456" s="321" t="s">
        <v>440</v>
      </c>
      <c r="E456" s="116"/>
      <c r="F456" s="598"/>
      <c r="G456" s="116"/>
      <c r="H456" s="175"/>
      <c r="J456" s="48"/>
      <c r="K456" s="49"/>
      <c r="L456" s="49"/>
    </row>
    <row r="457" spans="1:12">
      <c r="A457" s="174"/>
      <c r="B457" s="257"/>
      <c r="C457" s="253"/>
      <c r="D457" s="20" t="s">
        <v>290</v>
      </c>
      <c r="E457" s="70">
        <f>E451*3</f>
        <v>1532.31</v>
      </c>
      <c r="F457" s="595"/>
      <c r="G457" s="109">
        <f>(E457*F457)</f>
        <v>0</v>
      </c>
      <c r="H457" s="175"/>
      <c r="J457" s="48"/>
      <c r="K457" s="49"/>
      <c r="L457" s="49"/>
    </row>
    <row r="458" spans="1:12">
      <c r="A458" s="174"/>
      <c r="B458" s="257"/>
      <c r="C458" s="253"/>
      <c r="D458" s="20"/>
      <c r="E458" s="70"/>
      <c r="F458" s="596"/>
      <c r="G458" s="109"/>
      <c r="H458" s="175"/>
      <c r="J458" s="48"/>
      <c r="K458" s="49"/>
      <c r="L458" s="49"/>
    </row>
    <row r="459" spans="1:12" ht="25.5">
      <c r="A459" s="174"/>
      <c r="B459" s="145" t="s">
        <v>15</v>
      </c>
      <c r="C459" s="253">
        <f>COUNTA($C$438:C458)+1</f>
        <v>8</v>
      </c>
      <c r="D459" s="321" t="s">
        <v>441</v>
      </c>
      <c r="E459" s="116"/>
      <c r="F459" s="598"/>
      <c r="G459" s="116"/>
      <c r="H459" s="175"/>
      <c r="J459" s="48"/>
      <c r="K459" s="49"/>
      <c r="L459" s="49"/>
    </row>
    <row r="460" spans="1:12">
      <c r="A460" s="174"/>
      <c r="B460" s="257"/>
      <c r="C460" s="253"/>
      <c r="D460" s="20" t="s">
        <v>356</v>
      </c>
      <c r="E460" s="70">
        <v>83.6</v>
      </c>
      <c r="F460" s="595"/>
      <c r="G460" s="109">
        <f>(E460*F460)</f>
        <v>0</v>
      </c>
      <c r="H460" s="175"/>
      <c r="J460" s="48"/>
      <c r="K460" s="49"/>
      <c r="L460" s="49"/>
    </row>
    <row r="461" spans="1:12">
      <c r="A461" s="174"/>
      <c r="B461" s="257"/>
      <c r="C461" s="253"/>
      <c r="D461" s="20"/>
      <c r="E461" s="70"/>
      <c r="F461" s="70"/>
      <c r="G461" s="109"/>
      <c r="H461" s="175"/>
      <c r="J461" s="48"/>
      <c r="K461" s="49"/>
      <c r="L461" s="49"/>
    </row>
    <row r="462" spans="1:12">
      <c r="A462" s="174"/>
      <c r="B462" s="257"/>
      <c r="C462" s="253"/>
      <c r="D462" s="20"/>
      <c r="E462" s="70"/>
      <c r="F462" s="70"/>
      <c r="G462" s="109"/>
      <c r="H462" s="175"/>
      <c r="J462" s="48"/>
      <c r="K462" s="49"/>
      <c r="L462" s="49"/>
    </row>
    <row r="463" spans="1:12">
      <c r="A463" s="174"/>
      <c r="B463" s="257"/>
      <c r="C463" s="253"/>
      <c r="D463" s="20"/>
      <c r="E463" s="70"/>
      <c r="F463" s="70"/>
      <c r="G463" s="109"/>
      <c r="H463" s="175"/>
      <c r="J463" s="48"/>
      <c r="K463" s="49"/>
      <c r="L463" s="49"/>
    </row>
    <row r="464" spans="1:12">
      <c r="A464" s="174"/>
      <c r="B464" s="257"/>
      <c r="C464" s="253"/>
      <c r="D464" s="20"/>
      <c r="E464" s="70"/>
      <c r="F464" s="117"/>
      <c r="G464" s="109"/>
      <c r="H464" s="175"/>
      <c r="J464" s="48"/>
      <c r="K464" s="49"/>
      <c r="L464" s="49"/>
    </row>
    <row r="465" spans="1:8" s="2" customFormat="1" ht="12.75">
      <c r="A465" s="176"/>
      <c r="B465" s="94"/>
      <c r="C465" s="95"/>
      <c r="D465" s="95" t="s">
        <v>432</v>
      </c>
      <c r="E465" s="94"/>
      <c r="F465" s="165"/>
      <c r="G465" s="164">
        <f>SUM(G438:G462)</f>
        <v>0</v>
      </c>
      <c r="H465" s="177"/>
    </row>
    <row r="466" spans="1:8">
      <c r="A466" s="174"/>
      <c r="B466" s="73"/>
      <c r="C466" s="73"/>
      <c r="D466" s="73"/>
      <c r="E466" s="73"/>
      <c r="F466" s="73"/>
      <c r="G466" s="73"/>
      <c r="H466" s="178"/>
    </row>
  </sheetData>
  <sheetProtection password="CD86" sheet="1" objects="1" scenarios="1" selectLockedCells="1"/>
  <mergeCells count="152">
    <mergeCell ref="D440:G440"/>
    <mergeCell ref="D431:G431"/>
    <mergeCell ref="D432:G432"/>
    <mergeCell ref="D433:G433"/>
    <mergeCell ref="D434:G434"/>
    <mergeCell ref="D435:G435"/>
    <mergeCell ref="D436:G436"/>
    <mergeCell ref="D422:G422"/>
    <mergeCell ref="D423:G423"/>
    <mergeCell ref="D424:G424"/>
    <mergeCell ref="D425:G425"/>
    <mergeCell ref="D426:G426"/>
    <mergeCell ref="D427:G427"/>
    <mergeCell ref="D428:G428"/>
    <mergeCell ref="D429:G429"/>
    <mergeCell ref="D430:G430"/>
    <mergeCell ref="D411:G411"/>
    <mergeCell ref="D412:G412"/>
    <mergeCell ref="D413:G413"/>
    <mergeCell ref="D416:G416"/>
    <mergeCell ref="D417:G417"/>
    <mergeCell ref="D418:G418"/>
    <mergeCell ref="D419:G419"/>
    <mergeCell ref="D420:G420"/>
    <mergeCell ref="D421:G421"/>
    <mergeCell ref="D277:G277"/>
    <mergeCell ref="D278:G278"/>
    <mergeCell ref="D279:G279"/>
    <mergeCell ref="D282:G282"/>
    <mergeCell ref="D283:G283"/>
    <mergeCell ref="D405:G405"/>
    <mergeCell ref="D408:G408"/>
    <mergeCell ref="D409:G409"/>
    <mergeCell ref="D410:G410"/>
    <mergeCell ref="D268:G268"/>
    <mergeCell ref="D269:G269"/>
    <mergeCell ref="D270:G270"/>
    <mergeCell ref="D271:G271"/>
    <mergeCell ref="D272:G272"/>
    <mergeCell ref="D273:G273"/>
    <mergeCell ref="D274:G274"/>
    <mergeCell ref="D275:G275"/>
    <mergeCell ref="D276:G276"/>
    <mergeCell ref="D259:G259"/>
    <mergeCell ref="D260:G260"/>
    <mergeCell ref="D261:G261"/>
    <mergeCell ref="D262:G262"/>
    <mergeCell ref="D263:G263"/>
    <mergeCell ref="D264:G264"/>
    <mergeCell ref="D265:G265"/>
    <mergeCell ref="D266:G266"/>
    <mergeCell ref="D267:G267"/>
    <mergeCell ref="D248:G248"/>
    <mergeCell ref="D249:G249"/>
    <mergeCell ref="D250:G250"/>
    <mergeCell ref="D251:G251"/>
    <mergeCell ref="D254:G254"/>
    <mergeCell ref="D255:G255"/>
    <mergeCell ref="D256:G256"/>
    <mergeCell ref="D257:G257"/>
    <mergeCell ref="D258:G258"/>
    <mergeCell ref="B252:G252"/>
    <mergeCell ref="D209:G209"/>
    <mergeCell ref="D212:G212"/>
    <mergeCell ref="D213:G213"/>
    <mergeCell ref="D214:G214"/>
    <mergeCell ref="D215:G215"/>
    <mergeCell ref="D216:G216"/>
    <mergeCell ref="D217:G217"/>
    <mergeCell ref="D244:G244"/>
    <mergeCell ref="D247:G247"/>
    <mergeCell ref="D200:G200"/>
    <mergeCell ref="D201:G201"/>
    <mergeCell ref="D202:G202"/>
    <mergeCell ref="D203:G203"/>
    <mergeCell ref="D204:G204"/>
    <mergeCell ref="D205:G205"/>
    <mergeCell ref="D206:G206"/>
    <mergeCell ref="D207:G207"/>
    <mergeCell ref="D208:G208"/>
    <mergeCell ref="D191:G191"/>
    <mergeCell ref="D192:G192"/>
    <mergeCell ref="D193:G193"/>
    <mergeCell ref="D194:G194"/>
    <mergeCell ref="D195:G195"/>
    <mergeCell ref="D196:G196"/>
    <mergeCell ref="D197:G197"/>
    <mergeCell ref="D198:G198"/>
    <mergeCell ref="D199:G199"/>
    <mergeCell ref="D142:G142"/>
    <mergeCell ref="D179:G179"/>
    <mergeCell ref="D182:G182"/>
    <mergeCell ref="D183:G183"/>
    <mergeCell ref="D184:G184"/>
    <mergeCell ref="D185:G185"/>
    <mergeCell ref="D188:G188"/>
    <mergeCell ref="D189:G189"/>
    <mergeCell ref="D190:G190"/>
    <mergeCell ref="D131:G131"/>
    <mergeCell ref="D132:G132"/>
    <mergeCell ref="D133:G133"/>
    <mergeCell ref="D134:G134"/>
    <mergeCell ref="D135:G135"/>
    <mergeCell ref="D137:G137"/>
    <mergeCell ref="D139:G139"/>
    <mergeCell ref="D140:G140"/>
    <mergeCell ref="D141:G141"/>
    <mergeCell ref="D122:G122"/>
    <mergeCell ref="D123:G123"/>
    <mergeCell ref="D124:G124"/>
    <mergeCell ref="D125:G125"/>
    <mergeCell ref="D126:G126"/>
    <mergeCell ref="D127:G127"/>
    <mergeCell ref="D128:G128"/>
    <mergeCell ref="D129:G129"/>
    <mergeCell ref="D130:G130"/>
    <mergeCell ref="D111:G111"/>
    <mergeCell ref="D114:G114"/>
    <mergeCell ref="D115:G115"/>
    <mergeCell ref="D116:G116"/>
    <mergeCell ref="D117:G117"/>
    <mergeCell ref="D118:G118"/>
    <mergeCell ref="D119:G119"/>
    <mergeCell ref="D120:G120"/>
    <mergeCell ref="D121:G121"/>
    <mergeCell ref="D25:G25"/>
    <mergeCell ref="D26:G26"/>
    <mergeCell ref="D27:G27"/>
    <mergeCell ref="D103:G103"/>
    <mergeCell ref="D106:G106"/>
    <mergeCell ref="D107:G107"/>
    <mergeCell ref="D108:G108"/>
    <mergeCell ref="D109:G109"/>
    <mergeCell ref="D110:G110"/>
    <mergeCell ref="D16:G16"/>
    <mergeCell ref="D17:G17"/>
    <mergeCell ref="D18:G18"/>
    <mergeCell ref="D19:G19"/>
    <mergeCell ref="D20:G20"/>
    <mergeCell ref="D21:G21"/>
    <mergeCell ref="D22:G22"/>
    <mergeCell ref="D23:G23"/>
    <mergeCell ref="D24:G24"/>
    <mergeCell ref="D2:G2"/>
    <mergeCell ref="D4:G4"/>
    <mergeCell ref="D7:G7"/>
    <mergeCell ref="D8:G8"/>
    <mergeCell ref="D11:G11"/>
    <mergeCell ref="D12:G12"/>
    <mergeCell ref="D13:G13"/>
    <mergeCell ref="D14:G14"/>
    <mergeCell ref="D15:G15"/>
  </mergeCells>
  <pageMargins left="0.98425196850393704" right="0.39370078740157483" top="0.59055118110236227" bottom="0.39370078740157483" header="0.11811023622047245" footer="0.11811023622047245"/>
  <pageSetup paperSize="9" firstPageNumber="0" orientation="portrait" r:id="rId1"/>
  <headerFooter alignWithMargins="0">
    <oddHeader xml:space="preserve">&amp;L&amp;8PRENOVA OBJEKTA NA CANKARJEVI 2&amp;R&amp;8 PROJEKT: 13/17
</oddHeader>
    <oddFooter>&amp;C&amp;9&amp;P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L714"/>
  <sheetViews>
    <sheetView view="pageLayout" topLeftCell="A477" zoomScaleNormal="100" workbookViewId="0">
      <selection activeCell="F491" sqref="F491"/>
    </sheetView>
  </sheetViews>
  <sheetFormatPr defaultColWidth="8.875" defaultRowHeight="14.25"/>
  <cols>
    <col min="1" max="1" width="1.625" customWidth="1"/>
    <col min="2" max="3" width="4.125" customWidth="1"/>
    <col min="4" max="4" width="41.875" customWidth="1"/>
    <col min="5" max="5" width="8" customWidth="1"/>
    <col min="6" max="6" width="9.125" customWidth="1"/>
    <col min="7" max="7" width="10.125" customWidth="1"/>
    <col min="8" max="8" width="1.5" customWidth="1"/>
    <col min="9" max="9" width="2.625" customWidth="1"/>
    <col min="10" max="10" width="10.125" customWidth="1"/>
    <col min="11" max="11" width="6.5" customWidth="1"/>
    <col min="12" max="12" width="14.875" customWidth="1"/>
  </cols>
  <sheetData>
    <row r="1" spans="1:8" ht="12.75" customHeight="1">
      <c r="A1" s="191"/>
      <c r="B1" s="192"/>
      <c r="C1" s="192"/>
      <c r="D1" s="192"/>
      <c r="E1" s="192"/>
      <c r="F1" s="192"/>
      <c r="G1" s="192"/>
      <c r="H1" s="204"/>
    </row>
    <row r="2" spans="1:8" ht="15">
      <c r="A2" s="174"/>
      <c r="B2" s="39" t="s">
        <v>145</v>
      </c>
      <c r="C2" s="40"/>
      <c r="D2" s="644" t="s">
        <v>146</v>
      </c>
      <c r="E2" s="644"/>
      <c r="F2" s="644"/>
      <c r="G2" s="644"/>
      <c r="H2" s="178"/>
    </row>
    <row r="3" spans="1:8" ht="14.1" customHeight="1">
      <c r="A3" s="174"/>
      <c r="B3" s="73"/>
      <c r="C3" s="108"/>
      <c r="D3" s="108"/>
      <c r="E3" s="73"/>
      <c r="F3" s="131"/>
      <c r="G3" s="73"/>
      <c r="H3" s="178"/>
    </row>
    <row r="4" spans="1:8" ht="14.1" customHeight="1">
      <c r="A4" s="174"/>
      <c r="B4" s="41" t="s">
        <v>21</v>
      </c>
      <c r="C4" s="42"/>
      <c r="D4" s="641" t="s">
        <v>147</v>
      </c>
      <c r="E4" s="641"/>
      <c r="F4" s="641"/>
      <c r="G4" s="641"/>
      <c r="H4" s="178"/>
    </row>
    <row r="5" spans="1:8" ht="17.25" customHeight="1">
      <c r="A5" s="174"/>
      <c r="B5" s="73"/>
      <c r="C5" s="73"/>
      <c r="D5" s="73"/>
      <c r="E5" s="73"/>
      <c r="F5" s="73"/>
      <c r="G5" s="73"/>
      <c r="H5" s="178"/>
    </row>
    <row r="6" spans="1:8" s="43" customFormat="1" ht="15">
      <c r="A6" s="172"/>
      <c r="B6" s="97"/>
      <c r="C6" s="74"/>
      <c r="D6" s="98" t="s">
        <v>41</v>
      </c>
      <c r="E6" s="99"/>
      <c r="F6" s="97"/>
      <c r="G6" s="97"/>
      <c r="H6" s="173"/>
    </row>
    <row r="7" spans="1:8" s="43" customFormat="1" ht="35.25" customHeight="1">
      <c r="A7" s="172"/>
      <c r="B7" s="97"/>
      <c r="C7" s="123" t="s">
        <v>42</v>
      </c>
      <c r="D7" s="635" t="s">
        <v>148</v>
      </c>
      <c r="E7" s="635"/>
      <c r="F7" s="635"/>
      <c r="G7" s="635"/>
      <c r="H7" s="173"/>
    </row>
    <row r="8" spans="1:8" s="43" customFormat="1" ht="79.5" customHeight="1">
      <c r="A8" s="172"/>
      <c r="B8" s="97"/>
      <c r="C8" s="123" t="s">
        <v>42</v>
      </c>
      <c r="D8" s="635" t="s">
        <v>149</v>
      </c>
      <c r="E8" s="635"/>
      <c r="F8" s="635"/>
      <c r="G8" s="635"/>
      <c r="H8" s="173"/>
    </row>
    <row r="9" spans="1:8" s="43" customFormat="1" ht="44.25" customHeight="1">
      <c r="A9" s="172"/>
      <c r="B9" s="97"/>
      <c r="C9" s="123" t="s">
        <v>42</v>
      </c>
      <c r="D9" s="635" t="s">
        <v>150</v>
      </c>
      <c r="E9" s="635"/>
      <c r="F9" s="635"/>
      <c r="G9" s="635"/>
      <c r="H9" s="173"/>
    </row>
    <row r="10" spans="1:8" s="43" customFormat="1" ht="33" customHeight="1">
      <c r="A10" s="172"/>
      <c r="B10" s="97"/>
      <c r="C10" s="123" t="s">
        <v>42</v>
      </c>
      <c r="D10" s="635" t="s">
        <v>151</v>
      </c>
      <c r="E10" s="635"/>
      <c r="F10" s="635"/>
      <c r="G10" s="635"/>
      <c r="H10" s="173"/>
    </row>
    <row r="11" spans="1:8" s="43" customFormat="1" ht="27" customHeight="1">
      <c r="A11" s="172"/>
      <c r="B11" s="97"/>
      <c r="C11" s="123" t="s">
        <v>42</v>
      </c>
      <c r="D11" s="635" t="s">
        <v>123</v>
      </c>
      <c r="E11" s="635"/>
      <c r="F11" s="635"/>
      <c r="G11" s="635"/>
      <c r="H11" s="173"/>
    </row>
    <row r="12" spans="1:8" s="43" customFormat="1" ht="15.75" customHeight="1">
      <c r="A12" s="172"/>
      <c r="B12" s="97"/>
      <c r="C12" s="123" t="s">
        <v>42</v>
      </c>
      <c r="D12" s="635" t="s">
        <v>43</v>
      </c>
      <c r="E12" s="635"/>
      <c r="F12" s="635"/>
      <c r="G12" s="635"/>
      <c r="H12" s="173"/>
    </row>
    <row r="13" spans="1:8" ht="9.75" customHeight="1">
      <c r="A13" s="174"/>
      <c r="B13" s="73"/>
      <c r="C13" s="108"/>
      <c r="D13" s="108"/>
      <c r="E13" s="73"/>
      <c r="F13" s="131"/>
      <c r="G13" s="73"/>
      <c r="H13" s="178"/>
    </row>
    <row r="14" spans="1:8" s="43" customFormat="1" ht="15">
      <c r="A14" s="172"/>
      <c r="B14" s="97"/>
      <c r="C14" s="74"/>
      <c r="D14" s="98" t="s">
        <v>44</v>
      </c>
      <c r="E14" s="99"/>
      <c r="F14" s="97"/>
      <c r="G14" s="97"/>
      <c r="H14" s="173"/>
    </row>
    <row r="15" spans="1:8" s="43" customFormat="1">
      <c r="A15" s="172"/>
      <c r="B15" s="97"/>
      <c r="C15" s="102"/>
      <c r="D15" s="632" t="s">
        <v>45</v>
      </c>
      <c r="E15" s="632"/>
      <c r="F15" s="632"/>
      <c r="G15" s="632"/>
      <c r="H15" s="173"/>
    </row>
    <row r="16" spans="1:8" s="43" customFormat="1">
      <c r="A16" s="172"/>
      <c r="B16" s="97"/>
      <c r="C16" s="102"/>
      <c r="D16" s="632" t="s">
        <v>75</v>
      </c>
      <c r="E16" s="632"/>
      <c r="F16" s="632"/>
      <c r="G16" s="632"/>
      <c r="H16" s="173"/>
    </row>
    <row r="17" spans="1:8" s="43" customFormat="1">
      <c r="A17" s="172"/>
      <c r="B17" s="97"/>
      <c r="C17" s="102"/>
      <c r="D17" s="632" t="s">
        <v>49</v>
      </c>
      <c r="E17" s="632"/>
      <c r="F17" s="632"/>
      <c r="G17" s="632"/>
      <c r="H17" s="173"/>
    </row>
    <row r="18" spans="1:8" s="43" customFormat="1">
      <c r="A18" s="172"/>
      <c r="B18" s="97"/>
      <c r="C18" s="102"/>
      <c r="D18" s="632" t="s">
        <v>152</v>
      </c>
      <c r="E18" s="632"/>
      <c r="F18" s="632"/>
      <c r="G18" s="632"/>
      <c r="H18" s="173"/>
    </row>
    <row r="19" spans="1:8" s="43" customFormat="1">
      <c r="A19" s="172"/>
      <c r="B19" s="97"/>
      <c r="C19" s="102"/>
      <c r="D19" s="632" t="s">
        <v>153</v>
      </c>
      <c r="E19" s="632"/>
      <c r="F19" s="632"/>
      <c r="G19" s="632"/>
      <c r="H19" s="173"/>
    </row>
    <row r="20" spans="1:8" s="43" customFormat="1">
      <c r="A20" s="172"/>
      <c r="B20" s="97"/>
      <c r="C20" s="102"/>
      <c r="D20" s="632" t="s">
        <v>76</v>
      </c>
      <c r="E20" s="632"/>
      <c r="F20" s="632"/>
      <c r="G20" s="632"/>
      <c r="H20" s="173"/>
    </row>
    <row r="21" spans="1:8" s="43" customFormat="1">
      <c r="A21" s="172"/>
      <c r="B21" s="97"/>
      <c r="C21" s="102"/>
      <c r="D21" s="632" t="s">
        <v>142</v>
      </c>
      <c r="E21" s="632"/>
      <c r="F21" s="632"/>
      <c r="G21" s="632"/>
      <c r="H21" s="173"/>
    </row>
    <row r="22" spans="1:8" s="43" customFormat="1">
      <c r="A22" s="172"/>
      <c r="B22" s="97"/>
      <c r="C22" s="102"/>
      <c r="D22" s="632" t="s">
        <v>101</v>
      </c>
      <c r="E22" s="632"/>
      <c r="F22" s="632"/>
      <c r="G22" s="632"/>
      <c r="H22" s="173"/>
    </row>
    <row r="23" spans="1:8" s="43" customFormat="1">
      <c r="A23" s="172"/>
      <c r="B23" s="97"/>
      <c r="C23" s="102"/>
      <c r="D23" s="632" t="s">
        <v>128</v>
      </c>
      <c r="E23" s="632"/>
      <c r="F23" s="632"/>
      <c r="G23" s="632"/>
      <c r="H23" s="173"/>
    </row>
    <row r="24" spans="1:8" s="43" customFormat="1">
      <c r="A24" s="172"/>
      <c r="B24" s="97"/>
      <c r="C24" s="102"/>
      <c r="D24" s="632" t="s">
        <v>154</v>
      </c>
      <c r="E24" s="632"/>
      <c r="F24" s="632"/>
      <c r="G24" s="632"/>
      <c r="H24" s="173"/>
    </row>
    <row r="25" spans="1:8" s="43" customFormat="1">
      <c r="A25" s="172"/>
      <c r="B25" s="97"/>
      <c r="C25" s="102"/>
      <c r="D25" s="632" t="s">
        <v>129</v>
      </c>
      <c r="E25" s="632"/>
      <c r="F25" s="632"/>
      <c r="G25" s="632"/>
      <c r="H25" s="173"/>
    </row>
    <row r="26" spans="1:8" s="43" customFormat="1">
      <c r="A26" s="172"/>
      <c r="B26" s="97"/>
      <c r="C26" s="102"/>
      <c r="D26" s="632" t="s">
        <v>131</v>
      </c>
      <c r="E26" s="632"/>
      <c r="F26" s="632"/>
      <c r="G26" s="632"/>
      <c r="H26" s="173"/>
    </row>
    <row r="27" spans="1:8" s="43" customFormat="1">
      <c r="A27" s="172"/>
      <c r="B27" s="97"/>
      <c r="C27" s="102"/>
      <c r="D27" s="632" t="s">
        <v>55</v>
      </c>
      <c r="E27" s="632"/>
      <c r="F27" s="632"/>
      <c r="G27" s="632"/>
      <c r="H27" s="173"/>
    </row>
    <row r="28" spans="1:8" s="43" customFormat="1">
      <c r="A28" s="172"/>
      <c r="B28" s="97"/>
      <c r="C28" s="102"/>
      <c r="D28" s="632" t="s">
        <v>155</v>
      </c>
      <c r="E28" s="632"/>
      <c r="F28" s="632"/>
      <c r="G28" s="632"/>
      <c r="H28" s="173"/>
    </row>
    <row r="29" spans="1:8" s="43" customFormat="1">
      <c r="A29" s="172"/>
      <c r="B29" s="97"/>
      <c r="C29" s="102"/>
      <c r="D29" s="632" t="s">
        <v>141</v>
      </c>
      <c r="E29" s="632"/>
      <c r="F29" s="632"/>
      <c r="G29" s="632"/>
      <c r="H29" s="173"/>
    </row>
    <row r="30" spans="1:8" s="43" customFormat="1" ht="17.25" customHeight="1">
      <c r="A30" s="172"/>
      <c r="B30" s="97"/>
      <c r="C30" s="102"/>
      <c r="D30" s="632" t="s">
        <v>81</v>
      </c>
      <c r="E30" s="632"/>
      <c r="F30" s="632"/>
      <c r="G30" s="632"/>
      <c r="H30" s="173"/>
    </row>
    <row r="31" spans="1:8" s="43" customFormat="1" ht="36" customHeight="1">
      <c r="A31" s="172"/>
      <c r="B31" s="97"/>
      <c r="C31" s="102"/>
      <c r="D31" s="635" t="s">
        <v>156</v>
      </c>
      <c r="E31" s="635"/>
      <c r="F31" s="635"/>
      <c r="G31" s="635"/>
      <c r="H31" s="173"/>
    </row>
    <row r="32" spans="1:8" s="43" customFormat="1" ht="18.75" customHeight="1">
      <c r="A32" s="172"/>
      <c r="B32" s="97"/>
      <c r="C32" s="102"/>
      <c r="D32" s="632" t="s">
        <v>56</v>
      </c>
      <c r="E32" s="632"/>
      <c r="F32" s="632"/>
      <c r="G32" s="632"/>
      <c r="H32" s="173"/>
    </row>
    <row r="33" spans="1:12" s="43" customFormat="1" ht="24" customHeight="1">
      <c r="A33" s="172"/>
      <c r="B33" s="97"/>
      <c r="C33" s="102"/>
      <c r="D33" s="635" t="s">
        <v>143</v>
      </c>
      <c r="E33" s="635"/>
      <c r="F33" s="635"/>
      <c r="G33" s="635"/>
      <c r="H33" s="173"/>
    </row>
    <row r="34" spans="1:12" s="43" customFormat="1">
      <c r="A34" s="172"/>
      <c r="B34" s="97"/>
      <c r="C34" s="102"/>
      <c r="D34" s="632" t="s">
        <v>108</v>
      </c>
      <c r="E34" s="632"/>
      <c r="F34" s="632"/>
      <c r="G34" s="632"/>
      <c r="H34" s="173"/>
    </row>
    <row r="35" spans="1:12" s="43" customFormat="1">
      <c r="A35" s="172"/>
      <c r="B35" s="97"/>
      <c r="C35" s="102"/>
      <c r="D35" s="632" t="s">
        <v>157</v>
      </c>
      <c r="E35" s="632"/>
      <c r="F35" s="632"/>
      <c r="G35" s="632"/>
      <c r="H35" s="173"/>
    </row>
    <row r="36" spans="1:12" s="43" customFormat="1">
      <c r="A36" s="172"/>
      <c r="B36" s="97"/>
      <c r="C36" s="102"/>
      <c r="D36" s="632" t="s">
        <v>89</v>
      </c>
      <c r="E36" s="632"/>
      <c r="F36" s="632"/>
      <c r="G36" s="632"/>
      <c r="H36" s="173"/>
    </row>
    <row r="37" spans="1:12" s="43" customFormat="1" ht="31.5" customHeight="1">
      <c r="A37" s="172"/>
      <c r="B37" s="97"/>
      <c r="C37" s="102"/>
      <c r="D37" s="635" t="s">
        <v>60</v>
      </c>
      <c r="E37" s="635"/>
      <c r="F37" s="635"/>
      <c r="G37" s="635"/>
      <c r="H37" s="173"/>
    </row>
    <row r="38" spans="1:12" s="43" customFormat="1" ht="45" customHeight="1">
      <c r="A38" s="172"/>
      <c r="B38" s="97"/>
      <c r="C38" s="102"/>
      <c r="D38" s="635" t="s">
        <v>110</v>
      </c>
      <c r="E38" s="635"/>
      <c r="F38" s="635"/>
      <c r="G38" s="635"/>
      <c r="H38" s="173"/>
    </row>
    <row r="39" spans="1:12" s="43" customFormat="1">
      <c r="A39" s="187"/>
      <c r="B39" s="188"/>
      <c r="C39" s="189"/>
      <c r="D39" s="638" t="s">
        <v>61</v>
      </c>
      <c r="E39" s="638"/>
      <c r="F39" s="638"/>
      <c r="G39" s="638"/>
      <c r="H39" s="190"/>
    </row>
    <row r="40" spans="1:12" s="43" customFormat="1">
      <c r="A40" s="166"/>
      <c r="B40" s="167"/>
      <c r="C40" s="208"/>
      <c r="D40" s="284"/>
      <c r="E40" s="285" t="s">
        <v>303</v>
      </c>
      <c r="F40" s="285" t="s">
        <v>304</v>
      </c>
      <c r="G40" s="285" t="s">
        <v>305</v>
      </c>
      <c r="H40" s="171"/>
    </row>
    <row r="41" spans="1:12">
      <c r="A41" s="174"/>
      <c r="B41" s="97"/>
      <c r="C41" s="258"/>
      <c r="D41" s="108"/>
      <c r="E41" s="73"/>
      <c r="F41" s="131"/>
      <c r="G41" s="73"/>
      <c r="H41" s="178"/>
    </row>
    <row r="42" spans="1:12" ht="51">
      <c r="A42" s="174"/>
      <c r="B42" s="145" t="s">
        <v>21</v>
      </c>
      <c r="C42" s="253">
        <v>1</v>
      </c>
      <c r="D42" s="324" t="s">
        <v>895</v>
      </c>
      <c r="E42" s="73"/>
      <c r="F42" s="110"/>
      <c r="G42" s="73"/>
      <c r="H42" s="175"/>
      <c r="J42" s="48"/>
      <c r="K42" s="49"/>
      <c r="L42" s="49"/>
    </row>
    <row r="43" spans="1:12">
      <c r="A43" s="174"/>
      <c r="B43" s="257"/>
      <c r="C43" s="253"/>
      <c r="D43" s="20" t="s">
        <v>356</v>
      </c>
      <c r="E43" s="62">
        <v>44.6</v>
      </c>
      <c r="F43" s="601"/>
      <c r="G43" s="109">
        <f>(E43*F43)</f>
        <v>0</v>
      </c>
      <c r="H43" s="175"/>
      <c r="J43" s="48"/>
      <c r="K43" s="49"/>
      <c r="L43" s="49"/>
    </row>
    <row r="44" spans="1:12">
      <c r="A44" s="174"/>
      <c r="B44" s="322"/>
      <c r="C44" s="102"/>
      <c r="D44" s="632"/>
      <c r="E44" s="632"/>
      <c r="F44" s="632"/>
      <c r="G44" s="632"/>
      <c r="H44" s="175"/>
      <c r="J44" s="48"/>
      <c r="K44" s="49"/>
      <c r="L44" s="49"/>
    </row>
    <row r="45" spans="1:12" ht="51">
      <c r="A45" s="174"/>
      <c r="B45" s="145" t="str">
        <f>B42</f>
        <v>2.1.</v>
      </c>
      <c r="C45" s="260" t="s">
        <v>286</v>
      </c>
      <c r="D45" s="325" t="s">
        <v>896</v>
      </c>
      <c r="E45" s="116"/>
      <c r="F45" s="117"/>
      <c r="G45" s="116"/>
      <c r="H45" s="175"/>
      <c r="J45" s="48"/>
      <c r="K45" s="49"/>
      <c r="L45" s="49"/>
    </row>
    <row r="46" spans="1:12">
      <c r="A46" s="174"/>
      <c r="B46" s="323"/>
      <c r="C46" s="253"/>
      <c r="D46" s="20" t="s">
        <v>356</v>
      </c>
      <c r="E46" s="70">
        <v>83.6</v>
      </c>
      <c r="F46" s="595"/>
      <c r="G46" s="109">
        <f>(E46*F46)</f>
        <v>0</v>
      </c>
      <c r="H46" s="175"/>
      <c r="J46" s="48"/>
      <c r="K46" s="49"/>
      <c r="L46" s="49"/>
    </row>
    <row r="47" spans="1:12">
      <c r="A47" s="174"/>
      <c r="B47" s="322"/>
      <c r="C47" s="102"/>
      <c r="D47" s="319"/>
      <c r="E47" s="319"/>
      <c r="F47" s="319"/>
      <c r="G47" s="319"/>
      <c r="H47" s="175"/>
      <c r="J47" s="48"/>
      <c r="K47" s="49"/>
      <c r="L47" s="49"/>
    </row>
    <row r="48" spans="1:12" ht="51">
      <c r="A48" s="174"/>
      <c r="B48" s="145" t="str">
        <f>B45</f>
        <v>2.1.</v>
      </c>
      <c r="C48" s="260" t="s">
        <v>348</v>
      </c>
      <c r="D48" s="325" t="s">
        <v>897</v>
      </c>
      <c r="E48" s="116"/>
      <c r="F48" s="117"/>
      <c r="G48" s="116"/>
      <c r="H48" s="175"/>
      <c r="J48" s="48"/>
      <c r="K48" s="49"/>
      <c r="L48" s="49"/>
    </row>
    <row r="49" spans="1:12">
      <c r="A49" s="174"/>
      <c r="B49" s="323"/>
      <c r="C49" s="253"/>
      <c r="D49" s="20" t="s">
        <v>356</v>
      </c>
      <c r="E49" s="70">
        <v>22</v>
      </c>
      <c r="F49" s="595"/>
      <c r="G49" s="109">
        <f>(E49*F49)</f>
        <v>0</v>
      </c>
      <c r="H49" s="175"/>
      <c r="J49" s="48"/>
      <c r="K49" s="49"/>
      <c r="L49" s="49"/>
    </row>
    <row r="50" spans="1:12">
      <c r="A50" s="174"/>
      <c r="B50" s="322"/>
      <c r="C50" s="102"/>
      <c r="D50" s="578"/>
      <c r="E50" s="578"/>
      <c r="F50" s="578"/>
      <c r="G50" s="578"/>
      <c r="H50" s="175"/>
      <c r="J50" s="48"/>
      <c r="K50" s="49"/>
      <c r="L50" s="49"/>
    </row>
    <row r="51" spans="1:12" ht="25.5">
      <c r="A51" s="174"/>
      <c r="B51" s="145" t="str">
        <f>B45</f>
        <v>2.1.</v>
      </c>
      <c r="C51" s="260" t="s">
        <v>383</v>
      </c>
      <c r="D51" s="325" t="s">
        <v>442</v>
      </c>
      <c r="E51" s="116"/>
      <c r="F51" s="117"/>
      <c r="G51" s="116"/>
      <c r="H51" s="175"/>
      <c r="J51" s="48"/>
      <c r="K51" s="49"/>
      <c r="L51" s="49"/>
    </row>
    <row r="52" spans="1:12">
      <c r="A52" s="174"/>
      <c r="B52" s="323"/>
      <c r="C52" s="253"/>
      <c r="D52" s="20" t="s">
        <v>290</v>
      </c>
      <c r="E52" s="70">
        <v>6</v>
      </c>
      <c r="F52" s="595"/>
      <c r="G52" s="109">
        <f>(E52*F52)</f>
        <v>0</v>
      </c>
      <c r="H52" s="175"/>
      <c r="J52" s="48"/>
      <c r="K52" s="49"/>
      <c r="L52" s="49"/>
    </row>
    <row r="53" spans="1:12">
      <c r="A53" s="174"/>
      <c r="B53" s="323"/>
      <c r="C53" s="253"/>
      <c r="D53" s="20"/>
      <c r="E53" s="70"/>
      <c r="F53" s="70"/>
      <c r="G53" s="109"/>
      <c r="H53" s="175"/>
      <c r="J53" s="48"/>
      <c r="K53" s="49"/>
      <c r="L53" s="49"/>
    </row>
    <row r="54" spans="1:12" ht="25.5">
      <c r="A54" s="174"/>
      <c r="B54" s="145" t="str">
        <f>B51</f>
        <v>2.1.</v>
      </c>
      <c r="C54" s="260" t="s">
        <v>278</v>
      </c>
      <c r="D54" s="325" t="s">
        <v>443</v>
      </c>
      <c r="E54" s="116"/>
      <c r="F54" s="117"/>
      <c r="G54" s="116"/>
      <c r="H54" s="175"/>
      <c r="J54" s="48"/>
      <c r="K54" s="49"/>
      <c r="L54" s="49"/>
    </row>
    <row r="55" spans="1:12">
      <c r="A55" s="174"/>
      <c r="B55" s="323"/>
      <c r="C55" s="253"/>
      <c r="D55" s="20" t="s">
        <v>356</v>
      </c>
      <c r="E55" s="70">
        <v>83.6</v>
      </c>
      <c r="F55" s="595"/>
      <c r="G55" s="109">
        <f>(E55*F55)</f>
        <v>0</v>
      </c>
      <c r="H55" s="175"/>
      <c r="J55" s="48"/>
      <c r="K55" s="49"/>
      <c r="L55" s="49"/>
    </row>
    <row r="56" spans="1:12">
      <c r="A56" s="174"/>
      <c r="B56" s="323"/>
      <c r="C56" s="253"/>
      <c r="D56" s="20"/>
      <c r="E56" s="70"/>
      <c r="F56" s="70"/>
      <c r="G56" s="109"/>
      <c r="H56" s="175"/>
      <c r="J56" s="48"/>
      <c r="K56" s="49"/>
      <c r="L56" s="49"/>
    </row>
    <row r="57" spans="1:12">
      <c r="A57" s="174"/>
      <c r="B57" s="145"/>
      <c r="C57" s="260"/>
      <c r="D57" s="325"/>
      <c r="E57" s="116"/>
      <c r="F57" s="117"/>
      <c r="G57" s="116"/>
      <c r="H57" s="175"/>
      <c r="J57" s="48"/>
      <c r="K57" s="49"/>
      <c r="L57" s="49"/>
    </row>
    <row r="58" spans="1:12">
      <c r="A58" s="174"/>
      <c r="B58" s="323"/>
      <c r="C58" s="253"/>
      <c r="D58" s="20"/>
      <c r="E58" s="70"/>
      <c r="F58" s="70"/>
      <c r="G58" s="109"/>
      <c r="H58" s="175"/>
      <c r="J58" s="48"/>
      <c r="K58" s="49"/>
      <c r="L58" s="49"/>
    </row>
    <row r="59" spans="1:12">
      <c r="A59" s="174"/>
      <c r="B59" s="257"/>
      <c r="C59" s="253"/>
      <c r="D59" s="20"/>
      <c r="E59" s="62"/>
      <c r="F59" s="19"/>
      <c r="G59" s="111"/>
      <c r="H59" s="175"/>
      <c r="J59" s="48"/>
      <c r="K59" s="49"/>
      <c r="L59" s="49"/>
    </row>
    <row r="60" spans="1:12">
      <c r="A60" s="174"/>
      <c r="B60" s="257"/>
      <c r="C60" s="253"/>
      <c r="D60" s="20"/>
      <c r="E60" s="62"/>
      <c r="F60" s="110"/>
      <c r="G60" s="111"/>
      <c r="H60" s="175"/>
      <c r="J60" s="48"/>
      <c r="K60" s="49"/>
      <c r="L60" s="49"/>
    </row>
    <row r="61" spans="1:12">
      <c r="A61" s="174"/>
      <c r="B61" s="121"/>
      <c r="C61" s="20"/>
      <c r="D61" s="20"/>
      <c r="E61" s="62"/>
      <c r="F61" s="110"/>
      <c r="G61" s="111"/>
      <c r="H61" s="175"/>
      <c r="J61" s="48"/>
      <c r="K61" s="49"/>
      <c r="L61" s="49"/>
    </row>
    <row r="62" spans="1:12" s="2" customFormat="1" ht="12.75">
      <c r="A62" s="176"/>
      <c r="B62" s="94"/>
      <c r="C62" s="95"/>
      <c r="D62" s="95" t="s">
        <v>158</v>
      </c>
      <c r="E62" s="94"/>
      <c r="F62" s="165"/>
      <c r="G62" s="164">
        <f>SUM(G41:G55)</f>
        <v>0</v>
      </c>
      <c r="H62" s="177"/>
    </row>
    <row r="63" spans="1:12">
      <c r="A63" s="174"/>
      <c r="B63" s="73"/>
      <c r="C63" s="108"/>
      <c r="D63" s="108"/>
      <c r="E63" s="73"/>
      <c r="F63" s="131"/>
      <c r="G63" s="73"/>
      <c r="H63" s="178"/>
    </row>
    <row r="64" spans="1:12">
      <c r="A64" s="174"/>
      <c r="B64" s="73"/>
      <c r="C64" s="108"/>
      <c r="D64" s="108"/>
      <c r="E64" s="73"/>
      <c r="F64" s="131"/>
      <c r="G64" s="73"/>
      <c r="H64" s="178"/>
    </row>
    <row r="65" spans="1:8">
      <c r="A65" s="174"/>
      <c r="B65" s="73"/>
      <c r="C65" s="108"/>
      <c r="D65" s="108"/>
      <c r="E65" s="73"/>
      <c r="F65" s="131"/>
      <c r="G65" s="73"/>
      <c r="H65" s="178"/>
    </row>
    <row r="66" spans="1:8">
      <c r="A66" s="174"/>
      <c r="B66" s="73"/>
      <c r="C66" s="108"/>
      <c r="D66" s="108"/>
      <c r="E66" s="73"/>
      <c r="F66" s="131"/>
      <c r="G66" s="73"/>
      <c r="H66" s="178"/>
    </row>
    <row r="67" spans="1:8">
      <c r="A67" s="174"/>
      <c r="B67" s="73"/>
      <c r="C67" s="108"/>
      <c r="D67" s="108"/>
      <c r="E67" s="73"/>
      <c r="F67" s="131"/>
      <c r="G67" s="73"/>
      <c r="H67" s="178"/>
    </row>
    <row r="68" spans="1:8">
      <c r="A68" s="174"/>
      <c r="B68" s="73"/>
      <c r="C68" s="108"/>
      <c r="D68" s="108"/>
      <c r="E68" s="73"/>
      <c r="F68" s="131"/>
      <c r="G68" s="73"/>
      <c r="H68" s="178"/>
    </row>
    <row r="69" spans="1:8">
      <c r="A69" s="174"/>
      <c r="B69" s="73"/>
      <c r="C69" s="108"/>
      <c r="D69" s="108"/>
      <c r="E69" s="73"/>
      <c r="F69" s="131"/>
      <c r="G69" s="73"/>
      <c r="H69" s="178"/>
    </row>
    <row r="70" spans="1:8">
      <c r="A70" s="174"/>
      <c r="B70" s="73"/>
      <c r="C70" s="108"/>
      <c r="D70" s="108"/>
      <c r="E70" s="73"/>
      <c r="F70" s="131"/>
      <c r="G70" s="73"/>
      <c r="H70" s="178"/>
    </row>
    <row r="71" spans="1:8">
      <c r="A71" s="174"/>
      <c r="B71" s="73"/>
      <c r="C71" s="108"/>
      <c r="D71" s="108"/>
      <c r="E71" s="73"/>
      <c r="F71" s="131"/>
      <c r="G71" s="73"/>
      <c r="H71" s="178"/>
    </row>
    <row r="72" spans="1:8">
      <c r="A72" s="174"/>
      <c r="B72" s="73"/>
      <c r="C72" s="108"/>
      <c r="D72" s="108"/>
      <c r="E72" s="73"/>
      <c r="F72" s="131"/>
      <c r="G72" s="73"/>
      <c r="H72" s="178"/>
    </row>
    <row r="73" spans="1:8">
      <c r="A73" s="174"/>
      <c r="B73" s="73"/>
      <c r="C73" s="108"/>
      <c r="D73" s="108"/>
      <c r="E73" s="73"/>
      <c r="F73" s="131"/>
      <c r="G73" s="73"/>
      <c r="H73" s="178"/>
    </row>
    <row r="74" spans="1:8">
      <c r="A74" s="174"/>
      <c r="B74" s="73"/>
      <c r="C74" s="108"/>
      <c r="D74" s="108"/>
      <c r="E74" s="73"/>
      <c r="F74" s="131"/>
      <c r="G74" s="73"/>
      <c r="H74" s="178"/>
    </row>
    <row r="75" spans="1:8">
      <c r="A75" s="174"/>
      <c r="B75" s="73"/>
      <c r="C75" s="108"/>
      <c r="D75" s="108"/>
      <c r="E75" s="73"/>
      <c r="F75" s="131"/>
      <c r="G75" s="73"/>
      <c r="H75" s="178"/>
    </row>
    <row r="76" spans="1:8">
      <c r="A76" s="174"/>
      <c r="B76" s="73"/>
      <c r="C76" s="108"/>
      <c r="D76" s="108"/>
      <c r="E76" s="73"/>
      <c r="F76" s="131"/>
      <c r="G76" s="73"/>
      <c r="H76" s="178"/>
    </row>
    <row r="77" spans="1:8">
      <c r="A77" s="174"/>
      <c r="B77" s="73"/>
      <c r="C77" s="108"/>
      <c r="D77" s="108"/>
      <c r="E77" s="73"/>
      <c r="F77" s="131"/>
      <c r="G77" s="73"/>
      <c r="H77" s="178"/>
    </row>
    <row r="78" spans="1:8">
      <c r="A78" s="174"/>
      <c r="B78" s="73"/>
      <c r="C78" s="108"/>
      <c r="D78" s="108"/>
      <c r="E78" s="73"/>
      <c r="F78" s="131"/>
      <c r="G78" s="73"/>
      <c r="H78" s="178"/>
    </row>
    <row r="79" spans="1:8">
      <c r="A79" s="174"/>
      <c r="B79" s="73"/>
      <c r="C79" s="108"/>
      <c r="D79" s="108"/>
      <c r="E79" s="73"/>
      <c r="F79" s="131"/>
      <c r="G79" s="73"/>
      <c r="H79" s="178"/>
    </row>
    <row r="80" spans="1:8">
      <c r="A80" s="174"/>
      <c r="B80" s="73"/>
      <c r="C80" s="108"/>
      <c r="D80" s="108"/>
      <c r="E80" s="73"/>
      <c r="F80" s="131"/>
      <c r="G80" s="73"/>
      <c r="H80" s="178"/>
    </row>
    <row r="81" spans="1:8">
      <c r="A81" s="174"/>
      <c r="B81" s="73"/>
      <c r="C81" s="108"/>
      <c r="D81" s="108"/>
      <c r="E81" s="73"/>
      <c r="F81" s="131"/>
      <c r="G81" s="73"/>
      <c r="H81" s="178"/>
    </row>
    <row r="82" spans="1:8">
      <c r="A82" s="174"/>
      <c r="B82" s="73"/>
      <c r="C82" s="108"/>
      <c r="D82" s="108"/>
      <c r="E82" s="73"/>
      <c r="F82" s="131"/>
      <c r="G82" s="73"/>
      <c r="H82" s="178"/>
    </row>
    <row r="83" spans="1:8">
      <c r="A83" s="174"/>
      <c r="B83" s="73"/>
      <c r="C83" s="108"/>
      <c r="D83" s="108"/>
      <c r="E83" s="73"/>
      <c r="F83" s="131"/>
      <c r="G83" s="73"/>
      <c r="H83" s="178"/>
    </row>
    <row r="84" spans="1:8">
      <c r="A84" s="174"/>
      <c r="B84" s="73"/>
      <c r="C84" s="108"/>
      <c r="D84" s="108"/>
      <c r="E84" s="73"/>
      <c r="F84" s="131"/>
      <c r="G84" s="73"/>
      <c r="H84" s="178"/>
    </row>
    <row r="85" spans="1:8">
      <c r="A85" s="196"/>
      <c r="B85" s="197"/>
      <c r="C85" s="198"/>
      <c r="D85" s="198"/>
      <c r="E85" s="197"/>
      <c r="F85" s="199"/>
      <c r="G85" s="197"/>
      <c r="H85" s="200"/>
    </row>
    <row r="86" spans="1:8" ht="12" customHeight="1">
      <c r="A86" s="191"/>
      <c r="B86" s="192"/>
      <c r="C86" s="193"/>
      <c r="D86" s="201"/>
      <c r="E86" s="202"/>
      <c r="F86" s="203"/>
      <c r="G86" s="202"/>
      <c r="H86" s="204"/>
    </row>
    <row r="87" spans="1:8" ht="14.1" customHeight="1">
      <c r="A87" s="174"/>
      <c r="B87" s="41" t="s">
        <v>23</v>
      </c>
      <c r="C87" s="42"/>
      <c r="D87" s="641" t="s">
        <v>159</v>
      </c>
      <c r="E87" s="641"/>
      <c r="F87" s="641"/>
      <c r="G87" s="641"/>
      <c r="H87" s="178"/>
    </row>
    <row r="88" spans="1:8">
      <c r="A88" s="174"/>
      <c r="B88" s="73"/>
      <c r="C88" s="73"/>
      <c r="D88" s="73"/>
      <c r="E88" s="73"/>
      <c r="F88" s="73"/>
      <c r="G88" s="73"/>
      <c r="H88" s="178"/>
    </row>
    <row r="89" spans="1:8" s="43" customFormat="1" ht="15">
      <c r="A89" s="172"/>
      <c r="B89" s="97"/>
      <c r="C89" s="251"/>
      <c r="D89" s="98" t="s">
        <v>41</v>
      </c>
      <c r="E89" s="99"/>
      <c r="F89" s="97"/>
      <c r="G89" s="97"/>
      <c r="H89" s="173"/>
    </row>
    <row r="90" spans="1:8" s="43" customFormat="1" ht="23.1" customHeight="1">
      <c r="A90" s="172"/>
      <c r="B90" s="97"/>
      <c r="C90" s="123" t="s">
        <v>42</v>
      </c>
      <c r="D90" s="635" t="s">
        <v>160</v>
      </c>
      <c r="E90" s="635"/>
      <c r="F90" s="635"/>
      <c r="G90" s="635"/>
      <c r="H90" s="173"/>
    </row>
    <row r="91" spans="1:8" s="43" customFormat="1" ht="15" customHeight="1">
      <c r="A91" s="172"/>
      <c r="B91" s="97"/>
      <c r="C91" s="123" t="s">
        <v>42</v>
      </c>
      <c r="D91" s="635" t="s">
        <v>161</v>
      </c>
      <c r="E91" s="635"/>
      <c r="F91" s="635"/>
      <c r="G91" s="635"/>
      <c r="H91" s="173"/>
    </row>
    <row r="92" spans="1:8" s="43" customFormat="1" ht="33.75" customHeight="1">
      <c r="A92" s="172"/>
      <c r="B92" s="97"/>
      <c r="C92" s="123" t="s">
        <v>42</v>
      </c>
      <c r="D92" s="635" t="s">
        <v>162</v>
      </c>
      <c r="E92" s="635"/>
      <c r="F92" s="635"/>
      <c r="G92" s="635"/>
      <c r="H92" s="173"/>
    </row>
    <row r="93" spans="1:8" s="43" customFormat="1" ht="19.5" customHeight="1">
      <c r="A93" s="172"/>
      <c r="B93" s="97"/>
      <c r="C93" s="123" t="s">
        <v>42</v>
      </c>
      <c r="D93" s="635" t="s">
        <v>163</v>
      </c>
      <c r="E93" s="635"/>
      <c r="F93" s="635"/>
      <c r="G93" s="635"/>
      <c r="H93" s="173"/>
    </row>
    <row r="94" spans="1:8" s="43" customFormat="1" ht="25.5" customHeight="1">
      <c r="A94" s="172"/>
      <c r="B94" s="97"/>
      <c r="C94" s="123" t="s">
        <v>42</v>
      </c>
      <c r="D94" s="635" t="s">
        <v>164</v>
      </c>
      <c r="E94" s="635"/>
      <c r="F94" s="635"/>
      <c r="G94" s="635"/>
      <c r="H94" s="173"/>
    </row>
    <row r="95" spans="1:8" s="43" customFormat="1" ht="37.5" customHeight="1">
      <c r="A95" s="172"/>
      <c r="B95" s="97"/>
      <c r="C95" s="123" t="s">
        <v>42</v>
      </c>
      <c r="D95" s="635" t="s">
        <v>165</v>
      </c>
      <c r="E95" s="635"/>
      <c r="F95" s="635"/>
      <c r="G95" s="635"/>
      <c r="H95" s="173"/>
    </row>
    <row r="96" spans="1:8" s="43" customFormat="1" ht="26.25" customHeight="1">
      <c r="A96" s="172"/>
      <c r="B96" s="97"/>
      <c r="C96" s="123" t="s">
        <v>42</v>
      </c>
      <c r="D96" s="635" t="s">
        <v>166</v>
      </c>
      <c r="E96" s="635"/>
      <c r="F96" s="635"/>
      <c r="G96" s="635"/>
      <c r="H96" s="173"/>
    </row>
    <row r="97" spans="1:8" s="43" customFormat="1" ht="13.5" customHeight="1">
      <c r="A97" s="172"/>
      <c r="B97" s="97"/>
      <c r="C97" s="123" t="s">
        <v>42</v>
      </c>
      <c r="D97" s="635" t="s">
        <v>43</v>
      </c>
      <c r="E97" s="635"/>
      <c r="F97" s="635"/>
      <c r="G97" s="635"/>
      <c r="H97" s="173"/>
    </row>
    <row r="98" spans="1:8" ht="10.5" customHeight="1">
      <c r="A98" s="174"/>
      <c r="B98" s="73"/>
      <c r="C98" s="108"/>
      <c r="D98" s="108"/>
      <c r="E98" s="73"/>
      <c r="F98" s="131"/>
      <c r="G98" s="73"/>
      <c r="H98" s="178"/>
    </row>
    <row r="99" spans="1:8" s="43" customFormat="1" ht="15">
      <c r="A99" s="172"/>
      <c r="B99" s="97"/>
      <c r="C99" s="251"/>
      <c r="D99" s="98" t="s">
        <v>44</v>
      </c>
      <c r="E99" s="99"/>
      <c r="F99" s="97"/>
      <c r="G99" s="97"/>
      <c r="H99" s="173"/>
    </row>
    <row r="100" spans="1:8" s="43" customFormat="1">
      <c r="A100" s="172"/>
      <c r="B100" s="97"/>
      <c r="C100" s="102"/>
      <c r="D100" s="632" t="s">
        <v>45</v>
      </c>
      <c r="E100" s="632"/>
      <c r="F100" s="632"/>
      <c r="G100" s="632"/>
      <c r="H100" s="173"/>
    </row>
    <row r="101" spans="1:8" s="43" customFormat="1">
      <c r="A101" s="172"/>
      <c r="B101" s="97"/>
      <c r="C101" s="102"/>
      <c r="D101" s="632" t="s">
        <v>75</v>
      </c>
      <c r="E101" s="632"/>
      <c r="F101" s="632"/>
      <c r="G101" s="632"/>
      <c r="H101" s="173"/>
    </row>
    <row r="102" spans="1:8" s="43" customFormat="1">
      <c r="A102" s="172"/>
      <c r="B102" s="97"/>
      <c r="C102" s="102"/>
      <c r="D102" s="632" t="s">
        <v>49</v>
      </c>
      <c r="E102" s="632"/>
      <c r="F102" s="632"/>
      <c r="G102" s="632"/>
      <c r="H102" s="173"/>
    </row>
    <row r="103" spans="1:8" s="43" customFormat="1">
      <c r="A103" s="172"/>
      <c r="B103" s="97"/>
      <c r="C103" s="102"/>
      <c r="D103" s="632" t="s">
        <v>99</v>
      </c>
      <c r="E103" s="632"/>
      <c r="F103" s="632"/>
      <c r="G103" s="632"/>
      <c r="H103" s="173"/>
    </row>
    <row r="104" spans="1:8" s="43" customFormat="1">
      <c r="A104" s="172"/>
      <c r="B104" s="97"/>
      <c r="C104" s="102"/>
      <c r="D104" s="632" t="s">
        <v>76</v>
      </c>
      <c r="E104" s="632"/>
      <c r="F104" s="632"/>
      <c r="G104" s="632"/>
      <c r="H104" s="173"/>
    </row>
    <row r="105" spans="1:8" s="43" customFormat="1">
      <c r="A105" s="172"/>
      <c r="B105" s="97"/>
      <c r="C105" s="102"/>
      <c r="D105" s="632" t="s">
        <v>167</v>
      </c>
      <c r="E105" s="632"/>
      <c r="F105" s="632"/>
      <c r="G105" s="632"/>
      <c r="H105" s="173"/>
    </row>
    <row r="106" spans="1:8" s="43" customFormat="1">
      <c r="A106" s="172"/>
      <c r="B106" s="97"/>
      <c r="C106" s="102"/>
      <c r="D106" s="632" t="s">
        <v>81</v>
      </c>
      <c r="E106" s="632"/>
      <c r="F106" s="632"/>
      <c r="G106" s="632"/>
      <c r="H106" s="173"/>
    </row>
    <row r="107" spans="1:8" s="43" customFormat="1" ht="22.7" customHeight="1">
      <c r="A107" s="172"/>
      <c r="B107" s="97"/>
      <c r="C107" s="102"/>
      <c r="D107" s="635" t="s">
        <v>132</v>
      </c>
      <c r="E107" s="635"/>
      <c r="F107" s="635"/>
      <c r="G107" s="635"/>
      <c r="H107" s="173"/>
    </row>
    <row r="108" spans="1:8" s="43" customFormat="1">
      <c r="A108" s="172"/>
      <c r="B108" s="97"/>
      <c r="C108" s="102"/>
      <c r="D108" s="632" t="s">
        <v>168</v>
      </c>
      <c r="E108" s="632"/>
      <c r="F108" s="632"/>
      <c r="G108" s="632"/>
      <c r="H108" s="173"/>
    </row>
    <row r="109" spans="1:8" s="43" customFormat="1" ht="24" customHeight="1">
      <c r="A109" s="172"/>
      <c r="B109" s="97"/>
      <c r="C109" s="102"/>
      <c r="D109" s="632" t="s">
        <v>169</v>
      </c>
      <c r="E109" s="632"/>
      <c r="F109" s="632"/>
      <c r="G109" s="632"/>
      <c r="H109" s="173"/>
    </row>
    <row r="110" spans="1:8" s="43" customFormat="1" ht="22.7" customHeight="1">
      <c r="A110" s="172"/>
      <c r="B110" s="97"/>
      <c r="C110" s="102"/>
      <c r="D110" s="635" t="s">
        <v>170</v>
      </c>
      <c r="E110" s="635"/>
      <c r="F110" s="635"/>
      <c r="G110" s="635"/>
      <c r="H110" s="173"/>
    </row>
    <row r="111" spans="1:8" s="43" customFormat="1" ht="27.75" customHeight="1">
      <c r="A111" s="172"/>
      <c r="B111" s="97"/>
      <c r="C111" s="102"/>
      <c r="D111" s="634" t="s">
        <v>171</v>
      </c>
      <c r="E111" s="634"/>
      <c r="F111" s="634"/>
      <c r="G111" s="634"/>
      <c r="H111" s="173"/>
    </row>
    <row r="112" spans="1:8" s="43" customFormat="1">
      <c r="A112" s="172"/>
      <c r="B112" s="97"/>
      <c r="C112" s="102"/>
      <c r="D112" s="632" t="s">
        <v>172</v>
      </c>
      <c r="E112" s="632"/>
      <c r="F112" s="632"/>
      <c r="G112" s="632"/>
      <c r="H112" s="173"/>
    </row>
    <row r="113" spans="1:12" s="43" customFormat="1">
      <c r="A113" s="172"/>
      <c r="B113" s="97"/>
      <c r="C113" s="102"/>
      <c r="D113" s="632" t="s">
        <v>80</v>
      </c>
      <c r="E113" s="632"/>
      <c r="F113" s="632"/>
      <c r="G113" s="632"/>
      <c r="H113" s="173"/>
    </row>
    <row r="114" spans="1:12" s="43" customFormat="1" ht="29.25" customHeight="1">
      <c r="A114" s="172"/>
      <c r="B114" s="97"/>
      <c r="C114" s="102"/>
      <c r="D114" s="634" t="s">
        <v>173</v>
      </c>
      <c r="E114" s="634"/>
      <c r="F114" s="634"/>
      <c r="G114" s="634"/>
      <c r="H114" s="173"/>
    </row>
    <row r="115" spans="1:12" s="43" customFormat="1">
      <c r="A115" s="172"/>
      <c r="B115" s="97"/>
      <c r="C115" s="102"/>
      <c r="D115" s="632" t="s">
        <v>174</v>
      </c>
      <c r="E115" s="632"/>
      <c r="F115" s="632"/>
      <c r="G115" s="632"/>
      <c r="H115" s="173"/>
    </row>
    <row r="116" spans="1:12" s="43" customFormat="1" ht="19.5" customHeight="1">
      <c r="A116" s="172"/>
      <c r="B116" s="97"/>
      <c r="C116" s="102"/>
      <c r="D116" s="632" t="s">
        <v>131</v>
      </c>
      <c r="E116" s="632"/>
      <c r="F116" s="632"/>
      <c r="G116" s="632"/>
      <c r="H116" s="173"/>
    </row>
    <row r="117" spans="1:12" s="43" customFormat="1" ht="21" customHeight="1">
      <c r="A117" s="172"/>
      <c r="B117" s="97"/>
      <c r="C117" s="102"/>
      <c r="D117" s="632" t="s">
        <v>55</v>
      </c>
      <c r="E117" s="632"/>
      <c r="F117" s="632"/>
      <c r="G117" s="632"/>
      <c r="H117" s="173"/>
    </row>
    <row r="118" spans="1:12" s="43" customFormat="1" ht="16.5" customHeight="1">
      <c r="A118" s="172"/>
      <c r="B118" s="97"/>
      <c r="C118" s="102"/>
      <c r="D118" s="632" t="s">
        <v>175</v>
      </c>
      <c r="E118" s="632"/>
      <c r="F118" s="632"/>
      <c r="G118" s="632"/>
      <c r="H118" s="173"/>
    </row>
    <row r="119" spans="1:12" s="43" customFormat="1" ht="27" customHeight="1">
      <c r="A119" s="172"/>
      <c r="B119" s="97"/>
      <c r="C119" s="102"/>
      <c r="D119" s="635" t="s">
        <v>143</v>
      </c>
      <c r="E119" s="635"/>
      <c r="F119" s="635"/>
      <c r="G119" s="635"/>
      <c r="H119" s="173"/>
    </row>
    <row r="120" spans="1:12" s="43" customFormat="1">
      <c r="A120" s="172"/>
      <c r="B120" s="97"/>
      <c r="C120" s="102"/>
      <c r="D120" s="632" t="s">
        <v>108</v>
      </c>
      <c r="E120" s="632"/>
      <c r="F120" s="632"/>
      <c r="G120" s="632"/>
      <c r="H120" s="173"/>
    </row>
    <row r="121" spans="1:12" s="43" customFormat="1">
      <c r="A121" s="172"/>
      <c r="B121" s="97"/>
      <c r="C121" s="102"/>
      <c r="D121" s="632" t="s">
        <v>176</v>
      </c>
      <c r="E121" s="632"/>
      <c r="F121" s="632"/>
      <c r="G121" s="632"/>
      <c r="H121" s="173"/>
    </row>
    <row r="122" spans="1:12" s="43" customFormat="1">
      <c r="A122" s="172"/>
      <c r="B122" s="97"/>
      <c r="C122" s="102"/>
      <c r="D122" s="632" t="s">
        <v>177</v>
      </c>
      <c r="E122" s="632"/>
      <c r="F122" s="632"/>
      <c r="G122" s="632"/>
      <c r="H122" s="173"/>
    </row>
    <row r="123" spans="1:12" s="43" customFormat="1">
      <c r="A123" s="172"/>
      <c r="B123" s="97"/>
      <c r="C123" s="102"/>
      <c r="D123" s="632" t="s">
        <v>89</v>
      </c>
      <c r="E123" s="632"/>
      <c r="F123" s="632"/>
      <c r="G123" s="632"/>
      <c r="H123" s="173"/>
    </row>
    <row r="124" spans="1:12" s="43" customFormat="1" ht="23.25" customHeight="1">
      <c r="A124" s="172"/>
      <c r="B124" s="97"/>
      <c r="C124" s="102"/>
      <c r="D124" s="635" t="s">
        <v>60</v>
      </c>
      <c r="E124" s="635"/>
      <c r="F124" s="635"/>
      <c r="G124" s="635"/>
      <c r="H124" s="173"/>
    </row>
    <row r="125" spans="1:12" s="43" customFormat="1" ht="51" customHeight="1">
      <c r="A125" s="172"/>
      <c r="B125" s="97"/>
      <c r="C125" s="102"/>
      <c r="D125" s="635" t="s">
        <v>178</v>
      </c>
      <c r="E125" s="635"/>
      <c r="F125" s="635"/>
      <c r="G125" s="635"/>
      <c r="H125" s="173"/>
    </row>
    <row r="126" spans="1:12" s="43" customFormat="1" ht="17.25" customHeight="1">
      <c r="A126" s="187"/>
      <c r="B126" s="188"/>
      <c r="C126" s="189"/>
      <c r="D126" s="638" t="s">
        <v>61</v>
      </c>
      <c r="E126" s="638"/>
      <c r="F126" s="638"/>
      <c r="G126" s="638"/>
      <c r="H126" s="190"/>
    </row>
    <row r="127" spans="1:12" s="43" customFormat="1">
      <c r="A127" s="166"/>
      <c r="B127" s="167"/>
      <c r="C127" s="208"/>
      <c r="D127" s="168"/>
      <c r="E127" s="168"/>
      <c r="F127" s="168"/>
      <c r="G127" s="168"/>
      <c r="H127" s="171"/>
    </row>
    <row r="128" spans="1:12" ht="63.75">
      <c r="A128" s="174"/>
      <c r="B128" s="145" t="s">
        <v>23</v>
      </c>
      <c r="C128" s="253">
        <v>1</v>
      </c>
      <c r="D128" s="304" t="s">
        <v>444</v>
      </c>
      <c r="E128" s="73"/>
      <c r="F128" s="110"/>
      <c r="G128" s="73"/>
      <c r="H128" s="175"/>
      <c r="J128" s="48"/>
      <c r="K128" s="49"/>
      <c r="L128" s="49"/>
    </row>
    <row r="129" spans="1:12">
      <c r="A129" s="174"/>
      <c r="B129" s="145"/>
      <c r="C129" s="253"/>
      <c r="D129" s="20" t="s">
        <v>347</v>
      </c>
      <c r="E129" s="62">
        <v>36.4</v>
      </c>
      <c r="F129" s="599"/>
      <c r="G129" s="109">
        <f>(E129*F129)</f>
        <v>0</v>
      </c>
      <c r="H129" s="175"/>
      <c r="J129" s="48"/>
      <c r="K129" s="49"/>
      <c r="L129" s="49"/>
    </row>
    <row r="130" spans="1:12">
      <c r="A130" s="174"/>
      <c r="B130" s="121"/>
      <c r="C130" s="102"/>
      <c r="D130" s="632"/>
      <c r="E130" s="632"/>
      <c r="F130" s="632"/>
      <c r="G130" s="632"/>
      <c r="H130" s="175"/>
      <c r="J130" s="48"/>
      <c r="K130" s="49"/>
      <c r="L130" s="49"/>
    </row>
    <row r="131" spans="1:12" ht="25.5">
      <c r="A131" s="174"/>
      <c r="B131" s="121" t="s">
        <v>23</v>
      </c>
      <c r="C131" s="260" t="s">
        <v>286</v>
      </c>
      <c r="D131" s="304" t="s">
        <v>445</v>
      </c>
      <c r="E131" s="116"/>
      <c r="F131" s="117"/>
      <c r="G131" s="116"/>
      <c r="H131" s="175"/>
      <c r="J131" s="48"/>
      <c r="K131" s="49"/>
      <c r="L131" s="49"/>
    </row>
    <row r="132" spans="1:12">
      <c r="A132" s="174"/>
      <c r="B132" s="121"/>
      <c r="C132" s="253"/>
      <c r="D132" s="20" t="s">
        <v>347</v>
      </c>
      <c r="E132" s="70">
        <v>150</v>
      </c>
      <c r="F132" s="595"/>
      <c r="G132" s="109">
        <f>(E132*F132)</f>
        <v>0</v>
      </c>
      <c r="H132" s="175"/>
      <c r="J132" s="48"/>
      <c r="K132" s="49"/>
      <c r="L132" s="49"/>
    </row>
    <row r="133" spans="1:12">
      <c r="A133" s="174"/>
      <c r="B133" s="121"/>
      <c r="C133" s="102"/>
      <c r="D133" s="319"/>
      <c r="E133" s="319"/>
      <c r="F133" s="319"/>
      <c r="G133" s="319"/>
      <c r="H133" s="175"/>
      <c r="J133" s="48"/>
      <c r="K133" s="49"/>
      <c r="L133" s="49"/>
    </row>
    <row r="134" spans="1:12" ht="25.5">
      <c r="A134" s="174"/>
      <c r="B134" s="145" t="s">
        <v>23</v>
      </c>
      <c r="C134" s="260" t="s">
        <v>348</v>
      </c>
      <c r="D134" s="304" t="s">
        <v>446</v>
      </c>
      <c r="E134" s="116"/>
      <c r="F134" s="117"/>
      <c r="G134" s="116"/>
      <c r="H134" s="175"/>
      <c r="J134" s="48"/>
      <c r="K134" s="49"/>
      <c r="L134" s="49"/>
    </row>
    <row r="135" spans="1:12">
      <c r="A135" s="174"/>
      <c r="B135" s="121"/>
      <c r="C135" s="253"/>
      <c r="D135" s="20" t="s">
        <v>290</v>
      </c>
      <c r="E135" s="70">
        <v>120</v>
      </c>
      <c r="F135" s="595"/>
      <c r="G135" s="109">
        <f>(E135*F135)</f>
        <v>0</v>
      </c>
      <c r="H135" s="175"/>
      <c r="J135" s="48"/>
      <c r="K135" s="49"/>
      <c r="L135" s="49"/>
    </row>
    <row r="136" spans="1:12">
      <c r="A136" s="174"/>
      <c r="B136" s="121"/>
      <c r="C136" s="253"/>
      <c r="D136" s="20"/>
      <c r="E136" s="70"/>
      <c r="F136" s="70"/>
      <c r="G136" s="109"/>
      <c r="H136" s="175"/>
      <c r="J136" s="48"/>
      <c r="K136" s="49"/>
      <c r="L136" s="49"/>
    </row>
    <row r="137" spans="1:12" ht="63.75">
      <c r="A137" s="174"/>
      <c r="B137" s="145" t="s">
        <v>23</v>
      </c>
      <c r="C137" s="260" t="s">
        <v>383</v>
      </c>
      <c r="D137" s="304" t="s">
        <v>908</v>
      </c>
      <c r="E137" s="116"/>
      <c r="F137" s="117"/>
      <c r="G137" s="116"/>
      <c r="H137" s="175"/>
      <c r="J137" s="48"/>
      <c r="K137" s="49"/>
      <c r="L137" s="49"/>
    </row>
    <row r="138" spans="1:12">
      <c r="A138" s="174"/>
      <c r="B138" s="121"/>
      <c r="C138" s="253"/>
      <c r="D138" s="20" t="s">
        <v>356</v>
      </c>
      <c r="E138" s="70">
        <v>23.6</v>
      </c>
      <c r="F138" s="595"/>
      <c r="G138" s="109">
        <f>(E138*F138)</f>
        <v>0</v>
      </c>
      <c r="H138" s="175"/>
      <c r="J138" s="48"/>
      <c r="K138" s="49"/>
      <c r="L138" s="49"/>
    </row>
    <row r="139" spans="1:12">
      <c r="A139" s="174"/>
      <c r="B139" s="121"/>
      <c r="C139" s="253"/>
      <c r="D139" s="20"/>
      <c r="E139" s="70"/>
      <c r="F139" s="70"/>
      <c r="G139" s="109"/>
      <c r="H139" s="175"/>
      <c r="J139" s="48"/>
      <c r="K139" s="49"/>
      <c r="L139" s="49"/>
    </row>
    <row r="140" spans="1:12" ht="25.5">
      <c r="A140" s="174"/>
      <c r="B140" s="145" t="s">
        <v>23</v>
      </c>
      <c r="C140" s="260" t="s">
        <v>278</v>
      </c>
      <c r="D140" s="304" t="s">
        <v>888</v>
      </c>
      <c r="E140" s="116"/>
      <c r="F140" s="117"/>
      <c r="G140" s="116"/>
      <c r="H140" s="175"/>
      <c r="J140" s="48"/>
      <c r="K140" s="49"/>
      <c r="L140" s="49"/>
    </row>
    <row r="141" spans="1:12">
      <c r="A141" s="174"/>
      <c r="B141" s="121"/>
      <c r="C141" s="253"/>
      <c r="D141" s="20" t="s">
        <v>315</v>
      </c>
      <c r="E141" s="70">
        <v>1</v>
      </c>
      <c r="F141" s="595"/>
      <c r="G141" s="109">
        <f>(E141*F141)</f>
        <v>0</v>
      </c>
      <c r="H141" s="175"/>
      <c r="J141" s="48"/>
      <c r="K141" s="49"/>
      <c r="L141" s="49"/>
    </row>
    <row r="142" spans="1:12">
      <c r="A142" s="174"/>
      <c r="B142" s="121"/>
      <c r="C142" s="253"/>
      <c r="D142" s="20"/>
      <c r="E142" s="70"/>
      <c r="F142" s="70"/>
      <c r="G142" s="109"/>
      <c r="H142" s="175"/>
      <c r="J142" s="48"/>
      <c r="K142" s="49"/>
      <c r="L142" s="49"/>
    </row>
    <row r="143" spans="1:12" ht="25.5">
      <c r="A143" s="174"/>
      <c r="B143" s="145" t="s">
        <v>23</v>
      </c>
      <c r="C143" s="260" t="s">
        <v>279</v>
      </c>
      <c r="D143" s="304" t="s">
        <v>892</v>
      </c>
      <c r="E143" s="116"/>
      <c r="F143" s="117"/>
      <c r="G143" s="116"/>
      <c r="H143" s="175"/>
      <c r="J143" s="48"/>
      <c r="K143" s="49"/>
      <c r="L143" s="49"/>
    </row>
    <row r="144" spans="1:12">
      <c r="A144" s="174"/>
      <c r="B144" s="121"/>
      <c r="C144" s="253"/>
      <c r="D144" s="20" t="s">
        <v>315</v>
      </c>
      <c r="E144" s="70">
        <v>1</v>
      </c>
      <c r="F144" s="595"/>
      <c r="G144" s="109">
        <f>(E144*F144)</f>
        <v>0</v>
      </c>
      <c r="H144" s="175"/>
      <c r="J144" s="48"/>
      <c r="K144" s="49"/>
      <c r="L144" s="49"/>
    </row>
    <row r="145" spans="1:12" ht="38.25">
      <c r="A145" s="174"/>
      <c r="B145" s="145" t="s">
        <v>23</v>
      </c>
      <c r="C145" s="260" t="s">
        <v>280</v>
      </c>
      <c r="D145" s="304" t="s">
        <v>910</v>
      </c>
      <c r="E145" s="116"/>
      <c r="F145" s="117"/>
      <c r="G145" s="116"/>
      <c r="H145" s="175"/>
      <c r="J145" s="48"/>
      <c r="K145" s="49"/>
      <c r="L145" s="49"/>
    </row>
    <row r="146" spans="1:12">
      <c r="A146" s="174"/>
      <c r="B146" s="121"/>
      <c r="C146" s="253"/>
      <c r="D146" s="20" t="s">
        <v>315</v>
      </c>
      <c r="E146" s="70">
        <v>1</v>
      </c>
      <c r="F146" s="595"/>
      <c r="G146" s="109">
        <f>(E146*F146)</f>
        <v>0</v>
      </c>
      <c r="H146" s="175"/>
      <c r="J146" s="48"/>
      <c r="K146" s="49"/>
      <c r="L146" s="49"/>
    </row>
    <row r="147" spans="1:12">
      <c r="A147" s="174"/>
      <c r="B147" s="121"/>
      <c r="C147" s="20"/>
      <c r="D147" s="20"/>
      <c r="E147" s="62"/>
      <c r="F147" s="62"/>
      <c r="G147" s="109"/>
      <c r="H147" s="175"/>
      <c r="J147" s="48"/>
      <c r="K147" s="49"/>
      <c r="L147" s="49"/>
    </row>
    <row r="148" spans="1:12">
      <c r="A148" s="174"/>
      <c r="B148" s="73"/>
      <c r="C148" s="108"/>
      <c r="D148" s="108"/>
      <c r="E148" s="73"/>
      <c r="F148" s="131"/>
      <c r="G148" s="73"/>
      <c r="H148" s="178"/>
    </row>
    <row r="149" spans="1:12" s="2" customFormat="1" ht="12.75">
      <c r="A149" s="176"/>
      <c r="B149" s="94"/>
      <c r="C149" s="95"/>
      <c r="D149" s="95" t="s">
        <v>179</v>
      </c>
      <c r="E149" s="94"/>
      <c r="F149" s="165"/>
      <c r="G149" s="164">
        <f>SUM(G128:G146)</f>
        <v>0</v>
      </c>
      <c r="H149" s="177"/>
    </row>
    <row r="150" spans="1:12" s="2" customFormat="1" ht="12.75">
      <c r="A150" s="176"/>
      <c r="B150" s="3"/>
      <c r="C150" s="4"/>
      <c r="D150" s="4"/>
      <c r="E150" s="3"/>
      <c r="F150" s="132"/>
      <c r="G150" s="133"/>
      <c r="H150" s="177"/>
    </row>
    <row r="151" spans="1:12" ht="18.75" customHeight="1">
      <c r="A151" s="174"/>
      <c r="B151" s="73"/>
      <c r="C151" s="108"/>
      <c r="D151" s="50"/>
      <c r="E151" s="51"/>
      <c r="F151" s="54"/>
      <c r="G151" s="51"/>
      <c r="H151" s="178"/>
    </row>
    <row r="152" spans="1:12">
      <c r="A152" s="174"/>
      <c r="B152" s="41" t="s">
        <v>25</v>
      </c>
      <c r="C152" s="42"/>
      <c r="D152" s="641" t="s">
        <v>412</v>
      </c>
      <c r="E152" s="641"/>
      <c r="F152" s="641"/>
      <c r="G152" s="641"/>
      <c r="H152" s="178"/>
    </row>
    <row r="153" spans="1:12">
      <c r="A153" s="174"/>
      <c r="B153" s="73"/>
      <c r="C153" s="73"/>
      <c r="D153" s="73"/>
      <c r="E153" s="73"/>
      <c r="F153" s="73"/>
      <c r="G153" s="73"/>
      <c r="H153" s="178"/>
    </row>
    <row r="154" spans="1:12" s="43" customFormat="1" ht="15">
      <c r="A154" s="172"/>
      <c r="B154" s="97"/>
      <c r="C154" s="74"/>
      <c r="D154" s="98" t="s">
        <v>41</v>
      </c>
      <c r="E154" s="99"/>
      <c r="F154" s="97"/>
      <c r="G154" s="97"/>
      <c r="H154" s="173"/>
    </row>
    <row r="155" spans="1:12" s="43" customFormat="1" ht="45.95" customHeight="1">
      <c r="A155" s="172"/>
      <c r="B155" s="97"/>
      <c r="C155" s="123" t="s">
        <v>42</v>
      </c>
      <c r="D155" s="635" t="s">
        <v>180</v>
      </c>
      <c r="E155" s="635"/>
      <c r="F155" s="635"/>
      <c r="G155" s="635"/>
      <c r="H155" s="173"/>
    </row>
    <row r="156" spans="1:12" s="43" customFormat="1" ht="23.1" customHeight="1">
      <c r="A156" s="172"/>
      <c r="B156" s="97"/>
      <c r="C156" s="123" t="s">
        <v>42</v>
      </c>
      <c r="D156" s="635" t="s">
        <v>181</v>
      </c>
      <c r="E156" s="635"/>
      <c r="F156" s="635"/>
      <c r="G156" s="635"/>
      <c r="H156" s="173"/>
    </row>
    <row r="157" spans="1:12" s="43" customFormat="1" ht="33.950000000000003" customHeight="1">
      <c r="A157" s="172"/>
      <c r="B157" s="97"/>
      <c r="C157" s="123" t="s">
        <v>42</v>
      </c>
      <c r="D157" s="635" t="s">
        <v>182</v>
      </c>
      <c r="E157" s="635"/>
      <c r="F157" s="635"/>
      <c r="G157" s="635"/>
      <c r="H157" s="173"/>
    </row>
    <row r="158" spans="1:12" s="43" customFormat="1" ht="45.95" customHeight="1">
      <c r="A158" s="172"/>
      <c r="B158" s="97"/>
      <c r="C158" s="123" t="s">
        <v>42</v>
      </c>
      <c r="D158" s="635" t="s">
        <v>183</v>
      </c>
      <c r="E158" s="635"/>
      <c r="F158" s="635"/>
      <c r="G158" s="635"/>
      <c r="H158" s="173"/>
    </row>
    <row r="159" spans="1:12" s="43" customFormat="1" ht="23.25" customHeight="1">
      <c r="A159" s="172"/>
      <c r="B159" s="97"/>
      <c r="C159" s="123" t="s">
        <v>42</v>
      </c>
      <c r="D159" s="635" t="s">
        <v>184</v>
      </c>
      <c r="E159" s="635"/>
      <c r="F159" s="635"/>
      <c r="G159" s="635"/>
      <c r="H159" s="173"/>
    </row>
    <row r="160" spans="1:12" s="44" customFormat="1" ht="75.75" customHeight="1">
      <c r="A160" s="179"/>
      <c r="B160" s="74"/>
      <c r="C160" s="134" t="s">
        <v>42</v>
      </c>
      <c r="D160" s="635" t="s">
        <v>185</v>
      </c>
      <c r="E160" s="635"/>
      <c r="F160" s="635"/>
      <c r="G160" s="635"/>
      <c r="H160" s="180"/>
    </row>
    <row r="161" spans="1:8" s="44" customFormat="1" ht="133.5" customHeight="1">
      <c r="A161" s="179"/>
      <c r="B161" s="74"/>
      <c r="C161" s="134" t="s">
        <v>42</v>
      </c>
      <c r="D161" s="635" t="s">
        <v>309</v>
      </c>
      <c r="E161" s="635"/>
      <c r="F161" s="635"/>
      <c r="G161" s="635"/>
      <c r="H161" s="180"/>
    </row>
    <row r="162" spans="1:8" s="43" customFormat="1" ht="38.25" customHeight="1">
      <c r="A162" s="172"/>
      <c r="B162" s="97"/>
      <c r="C162" s="123" t="s">
        <v>42</v>
      </c>
      <c r="D162" s="635" t="s">
        <v>186</v>
      </c>
      <c r="E162" s="635"/>
      <c r="F162" s="635"/>
      <c r="G162" s="635"/>
      <c r="H162" s="173"/>
    </row>
    <row r="163" spans="1:8" s="43" customFormat="1" ht="18" customHeight="1">
      <c r="A163" s="172"/>
      <c r="B163" s="97"/>
      <c r="C163" s="123" t="s">
        <v>42</v>
      </c>
      <c r="D163" s="635" t="s">
        <v>187</v>
      </c>
      <c r="E163" s="635"/>
      <c r="F163" s="635"/>
      <c r="G163" s="635"/>
      <c r="H163" s="173"/>
    </row>
    <row r="164" spans="1:8" s="43" customFormat="1" ht="25.5" customHeight="1">
      <c r="A164" s="172"/>
      <c r="B164" s="97"/>
      <c r="C164" s="123" t="s">
        <v>42</v>
      </c>
      <c r="D164" s="635" t="s">
        <v>188</v>
      </c>
      <c r="E164" s="635"/>
      <c r="F164" s="635"/>
      <c r="G164" s="635"/>
      <c r="H164" s="173"/>
    </row>
    <row r="165" spans="1:8" s="43" customFormat="1" ht="32.25" customHeight="1">
      <c r="A165" s="172"/>
      <c r="B165" s="97"/>
      <c r="C165" s="123" t="s">
        <v>42</v>
      </c>
      <c r="D165" s="635" t="s">
        <v>189</v>
      </c>
      <c r="E165" s="635"/>
      <c r="F165" s="635"/>
      <c r="G165" s="635"/>
      <c r="H165" s="173"/>
    </row>
    <row r="166" spans="1:8" s="43" customFormat="1" ht="21.75" customHeight="1">
      <c r="A166" s="172"/>
      <c r="B166" s="97"/>
      <c r="C166" s="123" t="s">
        <v>42</v>
      </c>
      <c r="D166" s="635" t="s">
        <v>190</v>
      </c>
      <c r="E166" s="635"/>
      <c r="F166" s="635"/>
      <c r="G166" s="635"/>
      <c r="H166" s="173"/>
    </row>
    <row r="167" spans="1:8" s="43" customFormat="1" ht="27.75" customHeight="1">
      <c r="A167" s="172"/>
      <c r="B167" s="97"/>
      <c r="C167" s="123" t="s">
        <v>42</v>
      </c>
      <c r="D167" s="635" t="s">
        <v>191</v>
      </c>
      <c r="E167" s="635"/>
      <c r="F167" s="635"/>
      <c r="G167" s="635"/>
      <c r="H167" s="173"/>
    </row>
    <row r="168" spans="1:8" s="43" customFormat="1" ht="18" customHeight="1">
      <c r="A168" s="172"/>
      <c r="B168" s="97"/>
      <c r="C168" s="123" t="s">
        <v>42</v>
      </c>
      <c r="D168" s="635" t="s">
        <v>43</v>
      </c>
      <c r="E168" s="635"/>
      <c r="F168" s="635"/>
      <c r="G168" s="635"/>
      <c r="H168" s="173"/>
    </row>
    <row r="169" spans="1:8" s="43" customFormat="1" ht="18" customHeight="1">
      <c r="A169" s="172"/>
      <c r="B169" s="97"/>
      <c r="C169" s="123"/>
      <c r="D169" s="76"/>
      <c r="E169" s="76"/>
      <c r="F169" s="76"/>
      <c r="G169" s="76"/>
      <c r="H169" s="173"/>
    </row>
    <row r="170" spans="1:8">
      <c r="A170" s="196"/>
      <c r="B170" s="197"/>
      <c r="C170" s="198"/>
      <c r="D170" s="198"/>
      <c r="E170" s="197"/>
      <c r="F170" s="199"/>
      <c r="G170" s="197"/>
      <c r="H170" s="200"/>
    </row>
    <row r="171" spans="1:8" s="43" customFormat="1" ht="15">
      <c r="A171" s="166"/>
      <c r="B171" s="167"/>
      <c r="C171" s="168"/>
      <c r="D171" s="169" t="s">
        <v>44</v>
      </c>
      <c r="E171" s="170"/>
      <c r="F171" s="167"/>
      <c r="G171" s="167"/>
      <c r="H171" s="171"/>
    </row>
    <row r="172" spans="1:8" s="43" customFormat="1">
      <c r="A172" s="172"/>
      <c r="B172" s="97"/>
      <c r="C172" s="102"/>
      <c r="D172" s="632" t="s">
        <v>45</v>
      </c>
      <c r="E172" s="632"/>
      <c r="F172" s="632"/>
      <c r="G172" s="632"/>
      <c r="H172" s="173"/>
    </row>
    <row r="173" spans="1:8" s="43" customFormat="1">
      <c r="A173" s="172"/>
      <c r="B173" s="97"/>
      <c r="C173" s="102"/>
      <c r="D173" s="632" t="s">
        <v>75</v>
      </c>
      <c r="E173" s="632"/>
      <c r="F173" s="632"/>
      <c r="G173" s="632"/>
      <c r="H173" s="173"/>
    </row>
    <row r="174" spans="1:8" s="43" customFormat="1">
      <c r="A174" s="172"/>
      <c r="B174" s="97"/>
      <c r="C174" s="102"/>
      <c r="D174" s="632" t="s">
        <v>49</v>
      </c>
      <c r="E174" s="632"/>
      <c r="F174" s="632"/>
      <c r="G174" s="632"/>
      <c r="H174" s="173"/>
    </row>
    <row r="175" spans="1:8" s="43" customFormat="1">
      <c r="A175" s="172"/>
      <c r="B175" s="97"/>
      <c r="C175" s="102"/>
      <c r="D175" s="632" t="s">
        <v>99</v>
      </c>
      <c r="E175" s="632"/>
      <c r="F175" s="632"/>
      <c r="G175" s="632"/>
      <c r="H175" s="173"/>
    </row>
    <row r="176" spans="1:8" s="43" customFormat="1">
      <c r="A176" s="172"/>
      <c r="B176" s="97"/>
      <c r="C176" s="102"/>
      <c r="D176" s="632" t="s">
        <v>192</v>
      </c>
      <c r="E176" s="632"/>
      <c r="F176" s="632"/>
      <c r="G176" s="632"/>
      <c r="H176" s="173"/>
    </row>
    <row r="177" spans="1:8" s="43" customFormat="1">
      <c r="A177" s="172"/>
      <c r="B177" s="97"/>
      <c r="C177" s="102"/>
      <c r="D177" s="632" t="s">
        <v>76</v>
      </c>
      <c r="E177" s="632"/>
      <c r="F177" s="632"/>
      <c r="G177" s="632"/>
      <c r="H177" s="173"/>
    </row>
    <row r="178" spans="1:8" s="43" customFormat="1" ht="22.7" customHeight="1">
      <c r="A178" s="172"/>
      <c r="B178" s="97"/>
      <c r="C178" s="102"/>
      <c r="D178" s="635" t="s">
        <v>193</v>
      </c>
      <c r="E178" s="635"/>
      <c r="F178" s="635"/>
      <c r="G178" s="635"/>
      <c r="H178" s="173"/>
    </row>
    <row r="179" spans="1:8" s="43" customFormat="1">
      <c r="A179" s="172"/>
      <c r="B179" s="97"/>
      <c r="C179" s="102"/>
      <c r="D179" s="632" t="s">
        <v>140</v>
      </c>
      <c r="E179" s="632"/>
      <c r="F179" s="632"/>
      <c r="G179" s="632"/>
      <c r="H179" s="173"/>
    </row>
    <row r="180" spans="1:8" s="43" customFormat="1">
      <c r="A180" s="172"/>
      <c r="B180" s="97"/>
      <c r="C180" s="102"/>
      <c r="D180" s="632" t="s">
        <v>194</v>
      </c>
      <c r="E180" s="632"/>
      <c r="F180" s="632"/>
      <c r="G180" s="632"/>
      <c r="H180" s="173"/>
    </row>
    <row r="181" spans="1:8">
      <c r="A181" s="174"/>
      <c r="B181" s="73"/>
      <c r="C181" s="108"/>
      <c r="D181" s="632" t="s">
        <v>195</v>
      </c>
      <c r="E181" s="632"/>
      <c r="F181" s="632"/>
      <c r="G181" s="632"/>
      <c r="H181" s="178"/>
    </row>
    <row r="182" spans="1:8">
      <c r="A182" s="174"/>
      <c r="B182" s="73"/>
      <c r="C182" s="108"/>
      <c r="D182" s="632" t="s">
        <v>81</v>
      </c>
      <c r="E182" s="632"/>
      <c r="F182" s="632"/>
      <c r="G182" s="632"/>
      <c r="H182" s="178"/>
    </row>
    <row r="183" spans="1:8" ht="22.7" customHeight="1">
      <c r="A183" s="174"/>
      <c r="B183" s="73"/>
      <c r="C183" s="108"/>
      <c r="D183" s="635" t="s">
        <v>132</v>
      </c>
      <c r="E183" s="635"/>
      <c r="F183" s="635"/>
      <c r="G183" s="635"/>
      <c r="H183" s="178"/>
    </row>
    <row r="184" spans="1:8">
      <c r="A184" s="174"/>
      <c r="B184" s="73"/>
      <c r="C184" s="108"/>
      <c r="D184" s="632" t="s">
        <v>196</v>
      </c>
      <c r="E184" s="632"/>
      <c r="F184" s="632"/>
      <c r="G184" s="632"/>
      <c r="H184" s="178"/>
    </row>
    <row r="185" spans="1:8">
      <c r="A185" s="174"/>
      <c r="B185" s="73"/>
      <c r="C185" s="108"/>
      <c r="D185" s="632" t="s">
        <v>197</v>
      </c>
      <c r="E185" s="632"/>
      <c r="F185" s="632"/>
      <c r="G185" s="632"/>
      <c r="H185" s="178"/>
    </row>
    <row r="186" spans="1:8">
      <c r="A186" s="174"/>
      <c r="B186" s="73"/>
      <c r="C186" s="108"/>
      <c r="D186" s="632" t="s">
        <v>128</v>
      </c>
      <c r="E186" s="632"/>
      <c r="F186" s="632"/>
      <c r="G186" s="632"/>
      <c r="H186" s="178"/>
    </row>
    <row r="187" spans="1:8">
      <c r="A187" s="174"/>
      <c r="B187" s="73"/>
      <c r="C187" s="108"/>
      <c r="D187" s="632" t="s">
        <v>129</v>
      </c>
      <c r="E187" s="632"/>
      <c r="F187" s="632"/>
      <c r="G187" s="632"/>
      <c r="H187" s="178"/>
    </row>
    <row r="188" spans="1:8">
      <c r="A188" s="174"/>
      <c r="B188" s="73"/>
      <c r="C188" s="108"/>
      <c r="D188" s="632" t="s">
        <v>131</v>
      </c>
      <c r="E188" s="632"/>
      <c r="F188" s="632"/>
      <c r="G188" s="632"/>
      <c r="H188" s="178"/>
    </row>
    <row r="189" spans="1:8" ht="20.25" customHeight="1">
      <c r="A189" s="174"/>
      <c r="B189" s="73"/>
      <c r="C189" s="108"/>
      <c r="D189" s="632" t="s">
        <v>55</v>
      </c>
      <c r="E189" s="632"/>
      <c r="F189" s="632"/>
      <c r="G189" s="632"/>
      <c r="H189" s="178"/>
    </row>
    <row r="190" spans="1:8" ht="19.5" customHeight="1">
      <c r="A190" s="174"/>
      <c r="B190" s="73"/>
      <c r="C190" s="108"/>
      <c r="D190" s="632" t="s">
        <v>175</v>
      </c>
      <c r="E190" s="632"/>
      <c r="F190" s="632"/>
      <c r="G190" s="632"/>
      <c r="H190" s="178"/>
    </row>
    <row r="191" spans="1:8" ht="27.75" customHeight="1">
      <c r="A191" s="174"/>
      <c r="B191" s="73"/>
      <c r="C191" s="108"/>
      <c r="D191" s="635" t="s">
        <v>143</v>
      </c>
      <c r="E191" s="635"/>
      <c r="F191" s="635"/>
      <c r="G191" s="635"/>
      <c r="H191" s="178"/>
    </row>
    <row r="192" spans="1:8">
      <c r="A192" s="174"/>
      <c r="B192" s="73"/>
      <c r="C192" s="108"/>
      <c r="D192" s="632" t="s">
        <v>108</v>
      </c>
      <c r="E192" s="632"/>
      <c r="F192" s="632"/>
      <c r="G192" s="632"/>
      <c r="H192" s="178"/>
    </row>
    <row r="193" spans="1:12">
      <c r="A193" s="174"/>
      <c r="B193" s="73"/>
      <c r="C193" s="108"/>
      <c r="D193" s="632" t="s">
        <v>176</v>
      </c>
      <c r="E193" s="632"/>
      <c r="F193" s="632"/>
      <c r="G193" s="632"/>
      <c r="H193" s="178"/>
    </row>
    <row r="194" spans="1:12">
      <c r="A194" s="174"/>
      <c r="B194" s="73"/>
      <c r="C194" s="108"/>
      <c r="D194" s="632" t="s">
        <v>177</v>
      </c>
      <c r="E194" s="632"/>
      <c r="F194" s="632"/>
      <c r="G194" s="632"/>
      <c r="H194" s="178"/>
    </row>
    <row r="195" spans="1:12">
      <c r="A195" s="174"/>
      <c r="B195" s="73"/>
      <c r="C195" s="108"/>
      <c r="D195" s="632" t="s">
        <v>89</v>
      </c>
      <c r="E195" s="632"/>
      <c r="F195" s="632"/>
      <c r="G195" s="632"/>
      <c r="H195" s="178"/>
    </row>
    <row r="196" spans="1:12" ht="22.7" customHeight="1">
      <c r="A196" s="174"/>
      <c r="B196" s="73"/>
      <c r="C196" s="108"/>
      <c r="D196" s="635" t="s">
        <v>60</v>
      </c>
      <c r="E196" s="635"/>
      <c r="F196" s="635"/>
      <c r="G196" s="635"/>
      <c r="H196" s="178"/>
    </row>
    <row r="197" spans="1:12">
      <c r="A197" s="174"/>
      <c r="B197" s="73"/>
      <c r="C197" s="108"/>
      <c r="D197" s="632" t="s">
        <v>61</v>
      </c>
      <c r="E197" s="632"/>
      <c r="F197" s="632"/>
      <c r="G197" s="632"/>
      <c r="H197" s="178"/>
    </row>
    <row r="198" spans="1:12">
      <c r="A198" s="174"/>
      <c r="B198" s="73"/>
      <c r="C198" s="108"/>
      <c r="D198" s="74"/>
      <c r="E198" s="74"/>
      <c r="F198" s="74"/>
      <c r="G198" s="74"/>
      <c r="H198" s="178"/>
    </row>
    <row r="199" spans="1:12" s="57" customFormat="1" ht="170.25" customHeight="1">
      <c r="A199" s="234"/>
      <c r="B199" s="145" t="s">
        <v>25</v>
      </c>
      <c r="C199" s="260" t="s">
        <v>64</v>
      </c>
      <c r="D199" s="120" t="s">
        <v>381</v>
      </c>
      <c r="E199" s="135"/>
      <c r="F199" s="312"/>
      <c r="G199" s="135"/>
      <c r="H199" s="235"/>
      <c r="J199" s="58"/>
      <c r="K199" s="59"/>
      <c r="L199" s="59"/>
    </row>
    <row r="200" spans="1:12">
      <c r="A200" s="174"/>
      <c r="B200" s="257"/>
      <c r="C200" s="253"/>
      <c r="D200" s="20" t="s">
        <v>65</v>
      </c>
      <c r="E200" s="62">
        <v>1</v>
      </c>
      <c r="F200" s="599"/>
      <c r="G200" s="111">
        <f>(E200*F200)</f>
        <v>0</v>
      </c>
      <c r="H200" s="175"/>
      <c r="J200" s="48"/>
      <c r="K200" s="49"/>
      <c r="L200" s="49"/>
    </row>
    <row r="201" spans="1:12">
      <c r="A201" s="196"/>
      <c r="B201" s="188"/>
      <c r="C201" s="254"/>
      <c r="D201" s="206"/>
      <c r="E201" s="206"/>
      <c r="F201" s="313"/>
      <c r="G201" s="206"/>
      <c r="H201" s="200"/>
    </row>
    <row r="202" spans="1:12" ht="165.75">
      <c r="A202" s="174"/>
      <c r="B202" s="145" t="s">
        <v>25</v>
      </c>
      <c r="C202" s="260" t="s">
        <v>286</v>
      </c>
      <c r="D202" s="120" t="s">
        <v>382</v>
      </c>
      <c r="E202" s="135"/>
      <c r="F202" s="312"/>
      <c r="G202" s="135"/>
      <c r="H202" s="178"/>
    </row>
    <row r="203" spans="1:12">
      <c r="A203" s="174"/>
      <c r="B203" s="257"/>
      <c r="C203" s="253"/>
      <c r="D203" s="20" t="s">
        <v>65</v>
      </c>
      <c r="E203" s="62">
        <v>1</v>
      </c>
      <c r="F203" s="599"/>
      <c r="G203" s="111">
        <f>(E203*F203)</f>
        <v>0</v>
      </c>
      <c r="H203" s="178"/>
    </row>
    <row r="204" spans="1:12">
      <c r="A204" s="174"/>
      <c r="B204" s="97"/>
      <c r="C204" s="258"/>
      <c r="D204" s="303"/>
      <c r="E204" s="303"/>
      <c r="F204" s="314"/>
      <c r="G204" s="303"/>
      <c r="H204" s="178"/>
    </row>
    <row r="205" spans="1:12" ht="165.75">
      <c r="A205" s="174"/>
      <c r="B205" s="255" t="s">
        <v>25</v>
      </c>
      <c r="C205" s="261" t="s">
        <v>348</v>
      </c>
      <c r="D205" s="237" t="s">
        <v>898</v>
      </c>
      <c r="E205" s="238"/>
      <c r="F205" s="315"/>
      <c r="G205" s="238"/>
      <c r="H205" s="178"/>
    </row>
    <row r="206" spans="1:12">
      <c r="A206" s="174"/>
      <c r="B206" s="257"/>
      <c r="C206" s="253"/>
      <c r="D206" s="20" t="s">
        <v>65</v>
      </c>
      <c r="E206" s="62">
        <v>5</v>
      </c>
      <c r="F206" s="599"/>
      <c r="G206" s="109">
        <f>(E206*F206)</f>
        <v>0</v>
      </c>
      <c r="H206" s="178"/>
    </row>
    <row r="207" spans="1:12">
      <c r="A207" s="174"/>
      <c r="B207" s="97"/>
      <c r="C207" s="258"/>
      <c r="D207" s="303"/>
      <c r="E207" s="303"/>
      <c r="F207" s="303"/>
      <c r="G207" s="303"/>
      <c r="H207" s="178"/>
    </row>
    <row r="208" spans="1:12" s="57" customFormat="1" ht="167.25" customHeight="1">
      <c r="A208" s="236"/>
      <c r="B208" s="255" t="s">
        <v>25</v>
      </c>
      <c r="C208" s="261" t="s">
        <v>383</v>
      </c>
      <c r="D208" s="237" t="s">
        <v>384</v>
      </c>
      <c r="E208" s="238"/>
      <c r="F208" s="239"/>
      <c r="G208" s="238"/>
      <c r="H208" s="240"/>
      <c r="J208" s="58"/>
      <c r="K208" s="59"/>
      <c r="L208" s="59"/>
    </row>
    <row r="209" spans="1:12">
      <c r="A209" s="174"/>
      <c r="B209" s="257"/>
      <c r="C209" s="253"/>
      <c r="D209" s="20" t="s">
        <v>65</v>
      </c>
      <c r="E209" s="62">
        <v>2</v>
      </c>
      <c r="F209" s="601"/>
      <c r="G209" s="109">
        <f>(E209*F209)</f>
        <v>0</v>
      </c>
      <c r="H209" s="175"/>
      <c r="J209" s="48"/>
      <c r="K209" s="49"/>
      <c r="L209" s="49"/>
    </row>
    <row r="210" spans="1:12">
      <c r="A210" s="174"/>
      <c r="B210" s="257"/>
      <c r="C210" s="253"/>
      <c r="D210" s="20"/>
      <c r="E210" s="62"/>
      <c r="F210" s="110"/>
      <c r="G210" s="111"/>
      <c r="H210" s="175"/>
      <c r="J210" s="48"/>
      <c r="K210" s="49"/>
      <c r="L210" s="49"/>
    </row>
    <row r="211" spans="1:12" ht="165.75">
      <c r="A211" s="174"/>
      <c r="B211" s="255" t="s">
        <v>25</v>
      </c>
      <c r="C211" s="261" t="s">
        <v>278</v>
      </c>
      <c r="D211" s="237" t="s">
        <v>447</v>
      </c>
      <c r="E211" s="238"/>
      <c r="F211" s="239"/>
      <c r="G211" s="238"/>
      <c r="H211" s="175"/>
      <c r="J211" s="48"/>
      <c r="K211" s="49"/>
      <c r="L211" s="49"/>
    </row>
    <row r="212" spans="1:12">
      <c r="A212" s="174"/>
      <c r="B212" s="257"/>
      <c r="C212" s="253"/>
      <c r="D212" s="20" t="s">
        <v>65</v>
      </c>
      <c r="E212" s="62">
        <v>1</v>
      </c>
      <c r="F212" s="599"/>
      <c r="G212" s="109">
        <f>(E212*F212)</f>
        <v>0</v>
      </c>
      <c r="H212" s="175"/>
      <c r="J212" s="48"/>
      <c r="K212" s="49"/>
      <c r="L212" s="49"/>
    </row>
    <row r="213" spans="1:12">
      <c r="A213" s="174"/>
      <c r="B213" s="257"/>
      <c r="C213" s="253"/>
      <c r="D213" s="20"/>
      <c r="E213" s="62"/>
      <c r="F213" s="302"/>
      <c r="G213" s="111"/>
      <c r="H213" s="175"/>
      <c r="J213" s="48"/>
      <c r="K213" s="49"/>
      <c r="L213" s="49"/>
    </row>
    <row r="214" spans="1:12" ht="165.75">
      <c r="A214" s="174"/>
      <c r="B214" s="255" t="s">
        <v>25</v>
      </c>
      <c r="C214" s="261" t="s">
        <v>279</v>
      </c>
      <c r="D214" s="237" t="s">
        <v>385</v>
      </c>
      <c r="E214" s="238"/>
      <c r="F214" s="315"/>
      <c r="G214" s="238"/>
      <c r="H214" s="175"/>
      <c r="J214" s="48"/>
      <c r="K214" s="49"/>
      <c r="L214" s="49"/>
    </row>
    <row r="215" spans="1:12">
      <c r="A215" s="174"/>
      <c r="B215" s="257"/>
      <c r="C215" s="253"/>
      <c r="D215" s="20" t="s">
        <v>65</v>
      </c>
      <c r="E215" s="62">
        <v>3</v>
      </c>
      <c r="F215" s="599"/>
      <c r="G215" s="109">
        <f>(E215*F215)</f>
        <v>0</v>
      </c>
      <c r="H215" s="175"/>
      <c r="J215" s="48"/>
      <c r="K215" s="49"/>
      <c r="L215" s="49"/>
    </row>
    <row r="216" spans="1:12">
      <c r="A216" s="174"/>
      <c r="B216" s="257"/>
      <c r="C216" s="253"/>
      <c r="D216" s="20"/>
      <c r="E216" s="62"/>
      <c r="F216" s="302"/>
      <c r="G216" s="111"/>
      <c r="H216" s="175"/>
      <c r="J216" s="48"/>
      <c r="K216" s="49"/>
      <c r="L216" s="49"/>
    </row>
    <row r="217" spans="1:12" ht="165.75">
      <c r="A217" s="174"/>
      <c r="B217" s="255" t="s">
        <v>25</v>
      </c>
      <c r="C217" s="261" t="s">
        <v>280</v>
      </c>
      <c r="D217" s="237" t="s">
        <v>448</v>
      </c>
      <c r="E217" s="238"/>
      <c r="F217" s="315"/>
      <c r="G217" s="238"/>
      <c r="H217" s="175"/>
      <c r="J217" s="48"/>
      <c r="K217" s="49"/>
      <c r="L217" s="49"/>
    </row>
    <row r="218" spans="1:12">
      <c r="A218" s="174"/>
      <c r="B218" s="257"/>
      <c r="C218" s="253"/>
      <c r="D218" s="20" t="s">
        <v>65</v>
      </c>
      <c r="E218" s="62">
        <v>3</v>
      </c>
      <c r="F218" s="599"/>
      <c r="G218" s="109">
        <f>(E218*F218)</f>
        <v>0</v>
      </c>
      <c r="H218" s="175"/>
      <c r="J218" s="48"/>
      <c r="K218" s="49"/>
      <c r="L218" s="49"/>
    </row>
    <row r="219" spans="1:12">
      <c r="A219" s="174"/>
      <c r="B219" s="257"/>
      <c r="C219" s="253"/>
      <c r="D219" s="20"/>
      <c r="E219" s="62"/>
      <c r="F219" s="302"/>
      <c r="G219" s="111"/>
      <c r="H219" s="175"/>
      <c r="J219" s="48"/>
      <c r="K219" s="49"/>
      <c r="L219" s="49"/>
    </row>
    <row r="220" spans="1:12" ht="153">
      <c r="A220" s="174"/>
      <c r="B220" s="255" t="s">
        <v>25</v>
      </c>
      <c r="C220" s="261" t="s">
        <v>281</v>
      </c>
      <c r="D220" s="237" t="s">
        <v>415</v>
      </c>
      <c r="E220" s="238"/>
      <c r="F220" s="315"/>
      <c r="G220" s="238"/>
      <c r="H220" s="175"/>
      <c r="J220" s="48"/>
      <c r="K220" s="49"/>
      <c r="L220" s="49"/>
    </row>
    <row r="221" spans="1:12">
      <c r="A221" s="174"/>
      <c r="B221" s="257"/>
      <c r="C221" s="253"/>
      <c r="D221" s="20" t="s">
        <v>65</v>
      </c>
      <c r="E221" s="62">
        <v>1</v>
      </c>
      <c r="F221" s="599"/>
      <c r="G221" s="109">
        <f>(E221*F221)</f>
        <v>0</v>
      </c>
      <c r="H221" s="175"/>
      <c r="J221" s="48"/>
      <c r="K221" s="49"/>
      <c r="L221" s="49"/>
    </row>
    <row r="222" spans="1:12">
      <c r="A222" s="174"/>
      <c r="B222" s="257"/>
      <c r="C222" s="253"/>
      <c r="D222" s="20"/>
      <c r="E222" s="62"/>
      <c r="F222" s="302"/>
      <c r="G222" s="111"/>
      <c r="H222" s="175"/>
      <c r="J222" s="48"/>
      <c r="K222" s="49"/>
      <c r="L222" s="49"/>
    </row>
    <row r="223" spans="1:12" ht="140.25">
      <c r="A223" s="174"/>
      <c r="B223" s="255" t="s">
        <v>25</v>
      </c>
      <c r="C223" s="261" t="s">
        <v>282</v>
      </c>
      <c r="D223" s="237" t="s">
        <v>410</v>
      </c>
      <c r="E223" s="238"/>
      <c r="F223" s="315"/>
      <c r="G223" s="238"/>
      <c r="H223" s="175"/>
      <c r="J223" s="48"/>
      <c r="K223" s="49"/>
      <c r="L223" s="49"/>
    </row>
    <row r="224" spans="1:12">
      <c r="A224" s="174"/>
      <c r="B224" s="257"/>
      <c r="C224" s="253"/>
      <c r="D224" s="20" t="s">
        <v>65</v>
      </c>
      <c r="E224" s="62">
        <v>1</v>
      </c>
      <c r="F224" s="599"/>
      <c r="G224" s="109">
        <f>(E224*F224)</f>
        <v>0</v>
      </c>
      <c r="H224" s="175"/>
      <c r="J224" s="48"/>
      <c r="K224" s="49"/>
      <c r="L224" s="49"/>
    </row>
    <row r="225" spans="1:12">
      <c r="A225" s="174"/>
      <c r="B225" s="257"/>
      <c r="C225" s="253"/>
      <c r="D225" s="20"/>
      <c r="E225" s="62"/>
      <c r="F225" s="302"/>
      <c r="G225" s="111"/>
      <c r="H225" s="175"/>
      <c r="J225" s="48"/>
      <c r="K225" s="49"/>
      <c r="L225" s="49"/>
    </row>
    <row r="226" spans="1:12" ht="165.75">
      <c r="A226" s="174"/>
      <c r="B226" s="255" t="s">
        <v>25</v>
      </c>
      <c r="C226" s="261" t="s">
        <v>276</v>
      </c>
      <c r="D226" s="237" t="s">
        <v>899</v>
      </c>
      <c r="E226" s="238"/>
      <c r="F226" s="315"/>
      <c r="G226" s="238"/>
      <c r="H226" s="175"/>
      <c r="J226" s="48"/>
      <c r="K226" s="49"/>
      <c r="L226" s="49"/>
    </row>
    <row r="227" spans="1:12">
      <c r="A227" s="174"/>
      <c r="B227" s="257"/>
      <c r="C227" s="253"/>
      <c r="D227" s="20" t="s">
        <v>65</v>
      </c>
      <c r="E227" s="62">
        <v>4</v>
      </c>
      <c r="F227" s="599"/>
      <c r="G227" s="109">
        <f>(E227*F227)</f>
        <v>0</v>
      </c>
      <c r="H227" s="175"/>
      <c r="J227" s="48"/>
      <c r="K227" s="49"/>
      <c r="L227" s="49"/>
    </row>
    <row r="228" spans="1:12">
      <c r="A228" s="174"/>
      <c r="B228" s="257"/>
      <c r="C228" s="253"/>
      <c r="D228" s="20"/>
      <c r="E228" s="62"/>
      <c r="F228" s="302"/>
      <c r="G228" s="111"/>
      <c r="H228" s="175"/>
      <c r="J228" s="48"/>
      <c r="K228" s="49"/>
      <c r="L228" s="49"/>
    </row>
    <row r="229" spans="1:12" ht="165.75">
      <c r="A229" s="174"/>
      <c r="B229" s="255" t="s">
        <v>25</v>
      </c>
      <c r="C229" s="261" t="s">
        <v>277</v>
      </c>
      <c r="D229" s="237" t="s">
        <v>900</v>
      </c>
      <c r="E229" s="238"/>
      <c r="F229" s="315"/>
      <c r="G229" s="238"/>
      <c r="H229" s="175"/>
      <c r="J229" s="48"/>
      <c r="K229" s="49"/>
      <c r="L229" s="49"/>
    </row>
    <row r="230" spans="1:12">
      <c r="A230" s="174"/>
      <c r="B230" s="257"/>
      <c r="C230" s="253"/>
      <c r="D230" s="20" t="s">
        <v>65</v>
      </c>
      <c r="E230" s="62">
        <v>2</v>
      </c>
      <c r="F230" s="599"/>
      <c r="G230" s="109">
        <f>(E230*F230)</f>
        <v>0</v>
      </c>
      <c r="H230" s="175"/>
      <c r="J230" s="48"/>
      <c r="K230" s="49"/>
      <c r="L230" s="49"/>
    </row>
    <row r="231" spans="1:12">
      <c r="A231" s="174"/>
      <c r="B231" s="257"/>
      <c r="C231" s="253"/>
      <c r="D231" s="20"/>
      <c r="E231" s="62"/>
      <c r="F231" s="302"/>
      <c r="G231" s="111"/>
      <c r="H231" s="175"/>
      <c r="J231" s="48"/>
      <c r="K231" s="49"/>
      <c r="L231" s="49"/>
    </row>
    <row r="232" spans="1:12" ht="153">
      <c r="A232" s="174"/>
      <c r="B232" s="255" t="s">
        <v>25</v>
      </c>
      <c r="C232" s="261" t="s">
        <v>283</v>
      </c>
      <c r="D232" s="237" t="s">
        <v>386</v>
      </c>
      <c r="E232" s="238"/>
      <c r="F232" s="315"/>
      <c r="G232" s="238"/>
      <c r="H232" s="175"/>
      <c r="J232" s="48"/>
      <c r="K232" s="49"/>
      <c r="L232" s="49"/>
    </row>
    <row r="233" spans="1:12">
      <c r="A233" s="174"/>
      <c r="B233" s="257"/>
      <c r="C233" s="253"/>
      <c r="D233" s="20" t="s">
        <v>65</v>
      </c>
      <c r="E233" s="62">
        <v>1</v>
      </c>
      <c r="F233" s="599"/>
      <c r="G233" s="109">
        <f>(E233*F233)</f>
        <v>0</v>
      </c>
      <c r="H233" s="175"/>
      <c r="J233" s="48"/>
      <c r="K233" s="49"/>
      <c r="L233" s="49"/>
    </row>
    <row r="234" spans="1:12">
      <c r="A234" s="174"/>
      <c r="B234" s="257"/>
      <c r="C234" s="253"/>
      <c r="D234" s="20"/>
      <c r="E234" s="62"/>
      <c r="F234" s="302"/>
      <c r="G234" s="111"/>
      <c r="H234" s="175"/>
      <c r="J234" s="48"/>
      <c r="K234" s="49"/>
      <c r="L234" s="49"/>
    </row>
    <row r="235" spans="1:12" ht="153">
      <c r="A235" s="174"/>
      <c r="B235" s="255" t="s">
        <v>25</v>
      </c>
      <c r="C235" s="261" t="s">
        <v>284</v>
      </c>
      <c r="D235" s="237" t="s">
        <v>387</v>
      </c>
      <c r="E235" s="238"/>
      <c r="F235" s="315"/>
      <c r="G235" s="238"/>
      <c r="H235" s="175"/>
      <c r="J235" s="48"/>
      <c r="K235" s="49"/>
      <c r="L235" s="49"/>
    </row>
    <row r="236" spans="1:12">
      <c r="A236" s="174"/>
      <c r="B236" s="257"/>
      <c r="C236" s="253"/>
      <c r="D236" s="20" t="s">
        <v>65</v>
      </c>
      <c r="E236" s="62">
        <v>3</v>
      </c>
      <c r="F236" s="599"/>
      <c r="G236" s="109">
        <f>(E236*F236)</f>
        <v>0</v>
      </c>
      <c r="H236" s="175"/>
      <c r="J236" s="48"/>
      <c r="K236" s="49"/>
      <c r="L236" s="49"/>
    </row>
    <row r="237" spans="1:12">
      <c r="A237" s="174"/>
      <c r="B237" s="257"/>
      <c r="C237" s="253"/>
      <c r="D237" s="20"/>
      <c r="E237" s="62"/>
      <c r="F237" s="302"/>
      <c r="G237" s="111"/>
      <c r="H237" s="175"/>
      <c r="J237" s="48"/>
      <c r="K237" s="49"/>
      <c r="L237" s="49"/>
    </row>
    <row r="238" spans="1:12" ht="153">
      <c r="A238" s="174"/>
      <c r="B238" s="255" t="s">
        <v>25</v>
      </c>
      <c r="C238" s="261" t="s">
        <v>285</v>
      </c>
      <c r="D238" s="237" t="s">
        <v>449</v>
      </c>
      <c r="E238" s="238"/>
      <c r="F238" s="315"/>
      <c r="G238" s="238"/>
      <c r="H238" s="175"/>
      <c r="J238" s="48"/>
      <c r="K238" s="49"/>
      <c r="L238" s="49"/>
    </row>
    <row r="239" spans="1:12">
      <c r="A239" s="174"/>
      <c r="B239" s="257"/>
      <c r="C239" s="253"/>
      <c r="D239" s="20" t="s">
        <v>65</v>
      </c>
      <c r="E239" s="62">
        <v>1</v>
      </c>
      <c r="F239" s="599"/>
      <c r="G239" s="109">
        <f>(E239*F239)</f>
        <v>0</v>
      </c>
      <c r="H239" s="175"/>
      <c r="J239" s="48"/>
      <c r="K239" s="49"/>
      <c r="L239" s="49"/>
    </row>
    <row r="240" spans="1:12">
      <c r="A240" s="174"/>
      <c r="B240" s="257"/>
      <c r="C240" s="253"/>
      <c r="D240" s="20"/>
      <c r="E240" s="62"/>
      <c r="F240" s="302"/>
      <c r="G240" s="111"/>
      <c r="H240" s="175"/>
      <c r="J240" s="48"/>
      <c r="K240" s="49"/>
      <c r="L240" s="49"/>
    </row>
    <row r="241" spans="1:12" ht="153">
      <c r="A241" s="174"/>
      <c r="B241" s="255" t="s">
        <v>25</v>
      </c>
      <c r="C241" s="261" t="s">
        <v>389</v>
      </c>
      <c r="D241" s="237" t="s">
        <v>388</v>
      </c>
      <c r="E241" s="238"/>
      <c r="F241" s="315"/>
      <c r="G241" s="238"/>
      <c r="H241" s="175"/>
      <c r="J241" s="48"/>
      <c r="K241" s="49"/>
      <c r="L241" s="49"/>
    </row>
    <row r="242" spans="1:12">
      <c r="A242" s="174"/>
      <c r="B242" s="257"/>
      <c r="C242" s="253"/>
      <c r="D242" s="20" t="s">
        <v>65</v>
      </c>
      <c r="E242" s="62">
        <v>2</v>
      </c>
      <c r="F242" s="599"/>
      <c r="G242" s="109">
        <f>(E242*F242)</f>
        <v>0</v>
      </c>
      <c r="H242" s="175"/>
      <c r="J242" s="48"/>
      <c r="K242" s="49"/>
      <c r="L242" s="49"/>
    </row>
    <row r="243" spans="1:12">
      <c r="A243" s="174"/>
      <c r="B243" s="257"/>
      <c r="C243" s="253"/>
      <c r="D243" s="20"/>
      <c r="E243" s="62"/>
      <c r="F243" s="302"/>
      <c r="G243" s="111"/>
      <c r="H243" s="175"/>
      <c r="J243" s="48"/>
      <c r="K243" s="49"/>
      <c r="L243" s="49"/>
    </row>
    <row r="244" spans="1:12" ht="140.25">
      <c r="A244" s="174"/>
      <c r="B244" s="255" t="s">
        <v>25</v>
      </c>
      <c r="C244" s="261" t="s">
        <v>291</v>
      </c>
      <c r="D244" s="237" t="s">
        <v>390</v>
      </c>
      <c r="E244" s="238"/>
      <c r="F244" s="315"/>
      <c r="G244" s="238"/>
      <c r="H244" s="175"/>
      <c r="J244" s="48"/>
      <c r="K244" s="49"/>
      <c r="L244" s="49"/>
    </row>
    <row r="245" spans="1:12">
      <c r="A245" s="174"/>
      <c r="B245" s="257"/>
      <c r="C245" s="253"/>
      <c r="D245" s="20" t="s">
        <v>65</v>
      </c>
      <c r="E245" s="62">
        <v>3</v>
      </c>
      <c r="F245" s="599"/>
      <c r="G245" s="109">
        <f>(E245*F245)</f>
        <v>0</v>
      </c>
      <c r="H245" s="175"/>
      <c r="J245" s="48"/>
      <c r="K245" s="49"/>
      <c r="L245" s="49"/>
    </row>
    <row r="246" spans="1:12">
      <c r="A246" s="174"/>
      <c r="B246" s="257"/>
      <c r="C246" s="253"/>
      <c r="D246" s="20"/>
      <c r="E246" s="62"/>
      <c r="F246" s="302"/>
      <c r="G246" s="111"/>
      <c r="H246" s="175"/>
      <c r="J246" s="48"/>
      <c r="K246" s="49"/>
      <c r="L246" s="49"/>
    </row>
    <row r="247" spans="1:12" ht="153">
      <c r="A247" s="174"/>
      <c r="B247" s="255" t="s">
        <v>25</v>
      </c>
      <c r="C247" s="261" t="s">
        <v>392</v>
      </c>
      <c r="D247" s="237" t="s">
        <v>391</v>
      </c>
      <c r="E247" s="238"/>
      <c r="F247" s="315"/>
      <c r="G247" s="238"/>
      <c r="H247" s="175"/>
      <c r="J247" s="48"/>
      <c r="K247" s="49"/>
      <c r="L247" s="49"/>
    </row>
    <row r="248" spans="1:12">
      <c r="A248" s="174"/>
      <c r="B248" s="257"/>
      <c r="C248" s="253"/>
      <c r="D248" s="20" t="s">
        <v>65</v>
      </c>
      <c r="E248" s="62">
        <v>1</v>
      </c>
      <c r="F248" s="599"/>
      <c r="G248" s="109">
        <f>(E248*F248)</f>
        <v>0</v>
      </c>
      <c r="H248" s="175"/>
      <c r="J248" s="48"/>
      <c r="K248" s="49"/>
      <c r="L248" s="49"/>
    </row>
    <row r="249" spans="1:12">
      <c r="A249" s="174"/>
      <c r="B249" s="257"/>
      <c r="C249" s="253"/>
      <c r="D249" s="20"/>
      <c r="E249" s="62"/>
      <c r="F249" s="302"/>
      <c r="G249" s="111"/>
      <c r="H249" s="175"/>
      <c r="J249" s="48"/>
      <c r="K249" s="49"/>
      <c r="L249" s="49"/>
    </row>
    <row r="250" spans="1:12" ht="153">
      <c r="A250" s="174"/>
      <c r="B250" s="255" t="s">
        <v>25</v>
      </c>
      <c r="C250" s="261" t="s">
        <v>450</v>
      </c>
      <c r="D250" s="237" t="s">
        <v>411</v>
      </c>
      <c r="E250" s="238"/>
      <c r="F250" s="315"/>
      <c r="G250" s="238"/>
      <c r="H250" s="175"/>
      <c r="J250" s="48"/>
      <c r="K250" s="49"/>
      <c r="L250" s="49"/>
    </row>
    <row r="251" spans="1:12">
      <c r="A251" s="174"/>
      <c r="B251" s="257"/>
      <c r="C251" s="253"/>
      <c r="D251" s="20" t="s">
        <v>65</v>
      </c>
      <c r="E251" s="62">
        <v>2</v>
      </c>
      <c r="F251" s="599"/>
      <c r="G251" s="109">
        <f>(E251*F251)</f>
        <v>0</v>
      </c>
      <c r="H251" s="175"/>
      <c r="J251" s="48"/>
      <c r="K251" s="49"/>
      <c r="L251" s="49"/>
    </row>
    <row r="252" spans="1:12">
      <c r="A252" s="174"/>
      <c r="B252" s="257"/>
      <c r="C252" s="253"/>
      <c r="D252" s="20"/>
      <c r="E252" s="62"/>
      <c r="F252" s="302"/>
      <c r="G252" s="111"/>
      <c r="H252" s="175"/>
      <c r="J252" s="48"/>
      <c r="K252" s="49"/>
      <c r="L252" s="49"/>
    </row>
    <row r="253" spans="1:12" ht="153">
      <c r="A253" s="174"/>
      <c r="B253" s="257"/>
      <c r="C253" s="261" t="s">
        <v>451</v>
      </c>
      <c r="D253" s="237" t="s">
        <v>452</v>
      </c>
      <c r="E253" s="238"/>
      <c r="F253" s="315"/>
      <c r="G253" s="238"/>
      <c r="H253" s="175"/>
      <c r="J253" s="48"/>
      <c r="K253" s="49"/>
      <c r="L253" s="49"/>
    </row>
    <row r="254" spans="1:12">
      <c r="A254" s="174"/>
      <c r="B254" s="257"/>
      <c r="C254" s="253"/>
      <c r="D254" s="20" t="s">
        <v>65</v>
      </c>
      <c r="E254" s="62">
        <v>1</v>
      </c>
      <c r="F254" s="599"/>
      <c r="G254" s="109">
        <f>(E254*F254)</f>
        <v>0</v>
      </c>
      <c r="H254" s="175"/>
      <c r="J254" s="48"/>
      <c r="K254" s="49"/>
      <c r="L254" s="49"/>
    </row>
    <row r="255" spans="1:12">
      <c r="A255" s="174"/>
      <c r="B255" s="257"/>
      <c r="C255" s="253"/>
      <c r="D255" s="20"/>
      <c r="E255" s="62"/>
      <c r="F255" s="302"/>
      <c r="G255" s="111"/>
      <c r="H255" s="175"/>
      <c r="J255" s="48"/>
      <c r="K255" s="49"/>
      <c r="L255" s="49"/>
    </row>
    <row r="256" spans="1:12" ht="178.5">
      <c r="A256" s="174"/>
      <c r="B256" s="145" t="s">
        <v>25</v>
      </c>
      <c r="C256" s="253">
        <v>20</v>
      </c>
      <c r="D256" s="56" t="s">
        <v>453</v>
      </c>
      <c r="E256" s="73"/>
      <c r="F256" s="302"/>
      <c r="G256" s="73"/>
      <c r="H256" s="175"/>
      <c r="J256" s="48"/>
      <c r="K256" s="49"/>
      <c r="L256" s="49"/>
    </row>
    <row r="257" spans="1:12">
      <c r="A257" s="174"/>
      <c r="B257" s="121"/>
      <c r="C257" s="20"/>
      <c r="D257" s="20" t="s">
        <v>65</v>
      </c>
      <c r="E257" s="62">
        <v>1</v>
      </c>
      <c r="F257" s="599"/>
      <c r="G257" s="109">
        <f>(E257*F257)</f>
        <v>0</v>
      </c>
      <c r="H257" s="175"/>
      <c r="J257" s="48"/>
      <c r="K257" s="49"/>
      <c r="L257" s="49"/>
    </row>
    <row r="258" spans="1:12">
      <c r="A258" s="174"/>
      <c r="B258" s="121"/>
      <c r="C258" s="20"/>
      <c r="D258" s="20"/>
      <c r="E258" s="62"/>
      <c r="F258" s="302"/>
      <c r="G258" s="111"/>
      <c r="H258" s="175"/>
      <c r="J258" s="48"/>
      <c r="K258" s="49"/>
      <c r="L258" s="49"/>
    </row>
    <row r="259" spans="1:12" ht="165.75">
      <c r="A259" s="174"/>
      <c r="B259" s="145" t="s">
        <v>25</v>
      </c>
      <c r="C259" s="253">
        <v>21</v>
      </c>
      <c r="D259" s="56" t="s">
        <v>468</v>
      </c>
      <c r="E259" s="73"/>
      <c r="F259" s="302"/>
      <c r="G259" s="73"/>
      <c r="H259" s="175"/>
      <c r="J259" s="48"/>
      <c r="K259" s="49"/>
      <c r="L259" s="49"/>
    </row>
    <row r="260" spans="1:12">
      <c r="A260" s="174"/>
      <c r="B260" s="257"/>
      <c r="C260" s="253"/>
      <c r="D260" s="20" t="s">
        <v>65</v>
      </c>
      <c r="E260" s="62">
        <v>5</v>
      </c>
      <c r="F260" s="599"/>
      <c r="G260" s="111">
        <f>(E260*F260)</f>
        <v>0</v>
      </c>
      <c r="H260" s="175"/>
      <c r="J260" s="48"/>
      <c r="K260" s="49"/>
      <c r="L260" s="49"/>
    </row>
    <row r="261" spans="1:12">
      <c r="A261" s="174"/>
      <c r="B261" s="257"/>
      <c r="C261" s="253"/>
      <c r="D261" s="20"/>
      <c r="E261" s="62"/>
      <c r="F261" s="62"/>
      <c r="G261" s="111"/>
      <c r="H261" s="175"/>
      <c r="J261" s="48"/>
      <c r="K261" s="49"/>
      <c r="L261" s="49"/>
    </row>
    <row r="262" spans="1:12" ht="165.75">
      <c r="A262" s="174"/>
      <c r="B262" s="257" t="s">
        <v>25</v>
      </c>
      <c r="C262" s="253">
        <v>22</v>
      </c>
      <c r="D262" s="56" t="s">
        <v>467</v>
      </c>
      <c r="E262" s="73"/>
      <c r="F262" s="302"/>
      <c r="G262" s="73"/>
      <c r="H262" s="175"/>
      <c r="J262" s="48"/>
      <c r="K262" s="49"/>
      <c r="L262" s="49"/>
    </row>
    <row r="263" spans="1:12">
      <c r="A263" s="174"/>
      <c r="B263" s="257"/>
      <c r="C263" s="253"/>
      <c r="D263" s="20" t="s">
        <v>65</v>
      </c>
      <c r="E263" s="62">
        <v>9</v>
      </c>
      <c r="F263" s="599"/>
      <c r="G263" s="111">
        <f>(E263*F263)</f>
        <v>0</v>
      </c>
      <c r="H263" s="175"/>
      <c r="J263" s="48"/>
      <c r="K263" s="49"/>
      <c r="L263" s="49"/>
    </row>
    <row r="264" spans="1:12">
      <c r="A264" s="174"/>
      <c r="B264" s="257"/>
      <c r="C264" s="253"/>
      <c r="D264" s="20"/>
      <c r="E264" s="62"/>
      <c r="F264" s="62"/>
      <c r="G264" s="111"/>
      <c r="H264" s="175"/>
      <c r="J264" s="48"/>
      <c r="K264" s="49"/>
      <c r="L264" s="49"/>
    </row>
    <row r="265" spans="1:12" ht="165.75">
      <c r="A265" s="174"/>
      <c r="B265" s="257" t="s">
        <v>25</v>
      </c>
      <c r="C265" s="253">
        <v>23</v>
      </c>
      <c r="D265" s="56" t="s">
        <v>454</v>
      </c>
      <c r="E265" s="73"/>
      <c r="F265" s="302"/>
      <c r="G265" s="73"/>
      <c r="H265" s="175"/>
      <c r="J265" s="48"/>
      <c r="K265" s="49"/>
      <c r="L265" s="49"/>
    </row>
    <row r="266" spans="1:12">
      <c r="A266" s="174"/>
      <c r="B266" s="257"/>
      <c r="C266" s="253"/>
      <c r="D266" s="20" t="s">
        <v>65</v>
      </c>
      <c r="E266" s="62">
        <v>1</v>
      </c>
      <c r="F266" s="599"/>
      <c r="G266" s="111">
        <f>(E266*F266)</f>
        <v>0</v>
      </c>
      <c r="H266" s="175"/>
      <c r="J266" s="48"/>
      <c r="K266" s="49"/>
      <c r="L266" s="49"/>
    </row>
    <row r="267" spans="1:12">
      <c r="A267" s="174"/>
      <c r="B267" s="257"/>
      <c r="C267" s="253"/>
      <c r="D267" s="20"/>
      <c r="E267" s="62"/>
      <c r="F267" s="62"/>
      <c r="G267" s="111"/>
      <c r="H267" s="175"/>
      <c r="J267" s="48"/>
      <c r="K267" s="49"/>
      <c r="L267" s="49"/>
    </row>
    <row r="268" spans="1:12" ht="153">
      <c r="A268" s="174"/>
      <c r="B268" s="257"/>
      <c r="C268" s="253">
        <v>24</v>
      </c>
      <c r="D268" s="56" t="s">
        <v>466</v>
      </c>
      <c r="E268" s="73"/>
      <c r="F268" s="302"/>
      <c r="G268" s="73"/>
      <c r="H268" s="175"/>
      <c r="J268" s="48"/>
      <c r="K268" s="49"/>
      <c r="L268" s="49"/>
    </row>
    <row r="269" spans="1:12">
      <c r="A269" s="174"/>
      <c r="B269" s="257"/>
      <c r="C269" s="253"/>
      <c r="D269" s="20" t="s">
        <v>65</v>
      </c>
      <c r="E269" s="62">
        <v>37</v>
      </c>
      <c r="F269" s="599"/>
      <c r="G269" s="111">
        <f>(E269*F269)</f>
        <v>0</v>
      </c>
      <c r="H269" s="175"/>
      <c r="J269" s="48"/>
      <c r="K269" s="49"/>
      <c r="L269" s="49"/>
    </row>
    <row r="270" spans="1:12">
      <c r="A270" s="174"/>
      <c r="B270" s="257"/>
      <c r="C270" s="253"/>
      <c r="D270" s="20"/>
      <c r="E270" s="62"/>
      <c r="F270" s="62"/>
      <c r="G270" s="111"/>
      <c r="H270" s="175"/>
      <c r="J270" s="48"/>
      <c r="K270" s="49"/>
      <c r="L270" s="49"/>
    </row>
    <row r="271" spans="1:12" ht="153">
      <c r="A271" s="174"/>
      <c r="B271" s="257" t="s">
        <v>25</v>
      </c>
      <c r="C271" s="253">
        <v>25</v>
      </c>
      <c r="D271" s="56" t="s">
        <v>465</v>
      </c>
      <c r="E271" s="73"/>
      <c r="F271" s="302"/>
      <c r="G271" s="73"/>
      <c r="H271" s="175"/>
      <c r="J271" s="48"/>
      <c r="K271" s="49"/>
      <c r="L271" s="49"/>
    </row>
    <row r="272" spans="1:12">
      <c r="A272" s="174"/>
      <c r="B272" s="257"/>
      <c r="C272" s="253"/>
      <c r="D272" s="20" t="s">
        <v>65</v>
      </c>
      <c r="E272" s="62">
        <v>3</v>
      </c>
      <c r="F272" s="599"/>
      <c r="G272" s="111">
        <f>(E272*F272)</f>
        <v>0</v>
      </c>
      <c r="H272" s="175"/>
      <c r="J272" s="48"/>
      <c r="K272" s="49"/>
      <c r="L272" s="49"/>
    </row>
    <row r="273" spans="1:12">
      <c r="A273" s="174"/>
      <c r="B273" s="257"/>
      <c r="C273" s="253"/>
      <c r="D273" s="20"/>
      <c r="E273" s="62"/>
      <c r="F273" s="62"/>
      <c r="G273" s="111"/>
      <c r="H273" s="175"/>
      <c r="J273" s="48"/>
      <c r="K273" s="49"/>
      <c r="L273" s="49"/>
    </row>
    <row r="274" spans="1:12" ht="153">
      <c r="A274" s="174"/>
      <c r="B274" s="257" t="s">
        <v>25</v>
      </c>
      <c r="C274" s="253">
        <v>26</v>
      </c>
      <c r="D274" s="56" t="s">
        <v>464</v>
      </c>
      <c r="E274" s="73"/>
      <c r="F274" s="302"/>
      <c r="G274" s="73"/>
      <c r="H274" s="175"/>
      <c r="J274" s="48"/>
      <c r="K274" s="49"/>
      <c r="L274" s="49"/>
    </row>
    <row r="275" spans="1:12">
      <c r="A275" s="174"/>
      <c r="B275" s="257"/>
      <c r="C275" s="253"/>
      <c r="D275" s="20" t="s">
        <v>65</v>
      </c>
      <c r="E275" s="62">
        <v>2</v>
      </c>
      <c r="F275" s="599"/>
      <c r="G275" s="111">
        <f>(E275*F275)</f>
        <v>0</v>
      </c>
      <c r="H275" s="175"/>
      <c r="J275" s="48"/>
      <c r="K275" s="49"/>
      <c r="L275" s="49"/>
    </row>
    <row r="276" spans="1:12">
      <c r="A276" s="174"/>
      <c r="B276" s="257"/>
      <c r="C276" s="253"/>
      <c r="D276" s="20"/>
      <c r="E276" s="62"/>
      <c r="F276" s="62"/>
      <c r="G276" s="111"/>
      <c r="H276" s="175"/>
      <c r="J276" s="48"/>
      <c r="K276" s="49"/>
      <c r="L276" s="49"/>
    </row>
    <row r="277" spans="1:12" ht="153">
      <c r="A277" s="174"/>
      <c r="B277" s="257" t="s">
        <v>25</v>
      </c>
      <c r="C277" s="253">
        <v>27</v>
      </c>
      <c r="D277" s="56" t="s">
        <v>455</v>
      </c>
      <c r="E277" s="73"/>
      <c r="F277" s="302"/>
      <c r="G277" s="73"/>
      <c r="H277" s="175"/>
      <c r="J277" s="48"/>
      <c r="K277" s="49"/>
      <c r="L277" s="49"/>
    </row>
    <row r="278" spans="1:12">
      <c r="A278" s="174"/>
      <c r="B278" s="257"/>
      <c r="C278" s="253"/>
      <c r="D278" s="20" t="s">
        <v>65</v>
      </c>
      <c r="E278" s="62">
        <v>1</v>
      </c>
      <c r="F278" s="599"/>
      <c r="G278" s="111">
        <f>(E278*F278)</f>
        <v>0</v>
      </c>
      <c r="H278" s="175"/>
      <c r="J278" s="48"/>
      <c r="K278" s="49"/>
      <c r="L278" s="49"/>
    </row>
    <row r="279" spans="1:12">
      <c r="A279" s="174"/>
      <c r="B279" s="257"/>
      <c r="C279" s="253"/>
      <c r="D279" s="20"/>
      <c r="E279" s="62"/>
      <c r="F279" s="62"/>
      <c r="G279" s="111"/>
      <c r="H279" s="175"/>
      <c r="J279" s="48"/>
      <c r="K279" s="49"/>
      <c r="L279" s="49"/>
    </row>
    <row r="280" spans="1:12" ht="153">
      <c r="A280" s="174"/>
      <c r="B280" s="257"/>
      <c r="C280" s="253">
        <v>28</v>
      </c>
      <c r="D280" s="56" t="s">
        <v>456</v>
      </c>
      <c r="E280" s="73"/>
      <c r="F280" s="302"/>
      <c r="G280" s="73"/>
      <c r="H280" s="175"/>
      <c r="J280" s="48"/>
      <c r="K280" s="49"/>
      <c r="L280" s="49"/>
    </row>
    <row r="281" spans="1:12">
      <c r="A281" s="174"/>
      <c r="B281" s="257"/>
      <c r="C281" s="253"/>
      <c r="D281" s="20" t="s">
        <v>65</v>
      </c>
      <c r="E281" s="62">
        <v>4</v>
      </c>
      <c r="F281" s="599"/>
      <c r="G281" s="111">
        <f>(E281*F281)</f>
        <v>0</v>
      </c>
      <c r="H281" s="175"/>
      <c r="J281" s="48"/>
      <c r="K281" s="49"/>
      <c r="L281" s="49"/>
    </row>
    <row r="282" spans="1:12">
      <c r="A282" s="174"/>
      <c r="B282" s="257"/>
      <c r="C282" s="253"/>
      <c r="D282" s="20"/>
      <c r="E282" s="62"/>
      <c r="F282" s="62"/>
      <c r="G282" s="111"/>
      <c r="H282" s="175"/>
      <c r="J282" s="48"/>
      <c r="K282" s="49"/>
      <c r="L282" s="49"/>
    </row>
    <row r="283" spans="1:12" ht="153">
      <c r="A283" s="174"/>
      <c r="B283" s="257" t="s">
        <v>25</v>
      </c>
      <c r="C283" s="253">
        <v>29</v>
      </c>
      <c r="D283" s="56" t="s">
        <v>457</v>
      </c>
      <c r="E283" s="73"/>
      <c r="F283" s="302"/>
      <c r="G283" s="73"/>
      <c r="H283" s="175"/>
      <c r="J283" s="48"/>
      <c r="K283" s="49"/>
      <c r="L283" s="49"/>
    </row>
    <row r="284" spans="1:12">
      <c r="A284" s="174"/>
      <c r="B284" s="257"/>
      <c r="C284" s="253"/>
      <c r="D284" s="20" t="s">
        <v>65</v>
      </c>
      <c r="E284" s="62">
        <v>1</v>
      </c>
      <c r="F284" s="599"/>
      <c r="G284" s="111">
        <f>(E284*F284)</f>
        <v>0</v>
      </c>
      <c r="H284" s="175"/>
      <c r="J284" s="48"/>
      <c r="K284" s="49"/>
      <c r="L284" s="49"/>
    </row>
    <row r="285" spans="1:12">
      <c r="A285" s="174"/>
      <c r="B285" s="257"/>
      <c r="C285" s="253"/>
      <c r="D285" s="20"/>
      <c r="E285" s="62"/>
      <c r="F285" s="62"/>
      <c r="G285" s="111"/>
      <c r="H285" s="175"/>
      <c r="J285" s="48"/>
      <c r="K285" s="49"/>
      <c r="L285" s="49"/>
    </row>
    <row r="286" spans="1:12" ht="153">
      <c r="A286" s="174"/>
      <c r="B286" s="257" t="s">
        <v>25</v>
      </c>
      <c r="C286" s="253">
        <v>29</v>
      </c>
      <c r="D286" s="56" t="s">
        <v>457</v>
      </c>
      <c r="E286" s="73"/>
      <c r="F286" s="302"/>
      <c r="G286" s="73"/>
      <c r="H286" s="175"/>
      <c r="J286" s="48"/>
      <c r="K286" s="49"/>
      <c r="L286" s="49"/>
    </row>
    <row r="287" spans="1:12">
      <c r="A287" s="174"/>
      <c r="B287" s="257"/>
      <c r="C287" s="253"/>
      <c r="D287" s="20" t="s">
        <v>65</v>
      </c>
      <c r="E287" s="62">
        <v>1</v>
      </c>
      <c r="F287" s="599"/>
      <c r="G287" s="111">
        <f>(E287*F287)</f>
        <v>0</v>
      </c>
      <c r="H287" s="175"/>
      <c r="J287" s="48"/>
      <c r="K287" s="49"/>
      <c r="L287" s="49"/>
    </row>
    <row r="288" spans="1:12">
      <c r="A288" s="174"/>
      <c r="B288" s="257"/>
      <c r="C288" s="253"/>
      <c r="D288" s="20"/>
      <c r="E288" s="62"/>
      <c r="F288" s="62"/>
      <c r="G288" s="111"/>
      <c r="H288" s="175"/>
      <c r="J288" s="48"/>
      <c r="K288" s="49"/>
      <c r="L288" s="49"/>
    </row>
    <row r="289" spans="1:12" ht="153">
      <c r="A289" s="174"/>
      <c r="B289" s="257" t="s">
        <v>25</v>
      </c>
      <c r="C289" s="253">
        <v>30</v>
      </c>
      <c r="D289" s="56" t="s">
        <v>458</v>
      </c>
      <c r="E289" s="73"/>
      <c r="F289" s="302"/>
      <c r="G289" s="73"/>
      <c r="H289" s="175"/>
      <c r="J289" s="48"/>
      <c r="K289" s="49"/>
      <c r="L289" s="49"/>
    </row>
    <row r="290" spans="1:12">
      <c r="A290" s="174"/>
      <c r="B290" s="257"/>
      <c r="C290" s="253"/>
      <c r="D290" s="20" t="s">
        <v>65</v>
      </c>
      <c r="E290" s="62">
        <v>1</v>
      </c>
      <c r="F290" s="599"/>
      <c r="G290" s="111">
        <f>(E290*F290)</f>
        <v>0</v>
      </c>
      <c r="H290" s="175"/>
      <c r="J290" s="48"/>
      <c r="K290" s="49"/>
      <c r="L290" s="49"/>
    </row>
    <row r="291" spans="1:12">
      <c r="A291" s="174"/>
      <c r="B291" s="257"/>
      <c r="C291" s="253"/>
      <c r="D291" s="20"/>
      <c r="E291" s="62"/>
      <c r="F291" s="62"/>
      <c r="G291" s="111"/>
      <c r="H291" s="175"/>
      <c r="J291" s="48"/>
      <c r="K291" s="49"/>
      <c r="L291" s="49"/>
    </row>
    <row r="292" spans="1:12" ht="153">
      <c r="A292" s="174"/>
      <c r="B292" s="257" t="s">
        <v>25</v>
      </c>
      <c r="C292" s="253">
        <v>30</v>
      </c>
      <c r="D292" s="56" t="s">
        <v>463</v>
      </c>
      <c r="E292" s="73"/>
      <c r="F292" s="302"/>
      <c r="G292" s="73"/>
      <c r="H292" s="175"/>
      <c r="J292" s="48"/>
      <c r="K292" s="49"/>
      <c r="L292" s="49"/>
    </row>
    <row r="293" spans="1:12">
      <c r="A293" s="174"/>
      <c r="B293" s="257"/>
      <c r="C293" s="253"/>
      <c r="D293" s="20" t="s">
        <v>65</v>
      </c>
      <c r="E293" s="62">
        <v>2</v>
      </c>
      <c r="F293" s="599"/>
      <c r="G293" s="111">
        <f>(E293*F293)</f>
        <v>0</v>
      </c>
      <c r="H293" s="175"/>
      <c r="J293" s="48"/>
      <c r="K293" s="49"/>
      <c r="L293" s="49"/>
    </row>
    <row r="294" spans="1:12">
      <c r="A294" s="174"/>
      <c r="B294" s="257"/>
      <c r="C294" s="253"/>
      <c r="D294" s="20"/>
      <c r="E294" s="62"/>
      <c r="F294" s="62"/>
      <c r="G294" s="111"/>
      <c r="H294" s="175"/>
      <c r="J294" s="48"/>
      <c r="K294" s="49"/>
      <c r="L294" s="49"/>
    </row>
    <row r="295" spans="1:12" ht="140.25">
      <c r="A295" s="174"/>
      <c r="B295" s="257" t="s">
        <v>25</v>
      </c>
      <c r="C295" s="253">
        <v>31</v>
      </c>
      <c r="D295" s="56" t="s">
        <v>459</v>
      </c>
      <c r="E295" s="73"/>
      <c r="F295" s="302"/>
      <c r="G295" s="73"/>
      <c r="H295" s="175"/>
      <c r="J295" s="48"/>
      <c r="K295" s="49"/>
      <c r="L295" s="49"/>
    </row>
    <row r="296" spans="1:12">
      <c r="A296" s="174"/>
      <c r="B296" s="257"/>
      <c r="C296" s="253"/>
      <c r="D296" s="20" t="s">
        <v>65</v>
      </c>
      <c r="E296" s="62">
        <v>1</v>
      </c>
      <c r="F296" s="599"/>
      <c r="G296" s="111">
        <f>(E296*F296)</f>
        <v>0</v>
      </c>
      <c r="H296" s="175"/>
      <c r="J296" s="48"/>
      <c r="K296" s="49"/>
      <c r="L296" s="49"/>
    </row>
    <row r="297" spans="1:12">
      <c r="A297" s="174"/>
      <c r="B297" s="257"/>
      <c r="C297" s="253"/>
      <c r="D297" s="20"/>
      <c r="E297" s="62"/>
      <c r="F297" s="62"/>
      <c r="G297" s="111"/>
      <c r="H297" s="175"/>
      <c r="J297" s="48"/>
      <c r="K297" s="49"/>
      <c r="L297" s="49"/>
    </row>
    <row r="298" spans="1:12" ht="153">
      <c r="A298" s="174"/>
      <c r="B298" s="257" t="s">
        <v>25</v>
      </c>
      <c r="C298" s="253">
        <v>32</v>
      </c>
      <c r="D298" s="56" t="s">
        <v>462</v>
      </c>
      <c r="E298" s="73"/>
      <c r="F298" s="302"/>
      <c r="G298" s="73"/>
      <c r="H298" s="175"/>
      <c r="J298" s="48"/>
      <c r="K298" s="49"/>
      <c r="L298" s="49"/>
    </row>
    <row r="299" spans="1:12">
      <c r="A299" s="174"/>
      <c r="B299" s="257"/>
      <c r="C299" s="253"/>
      <c r="D299" s="20" t="s">
        <v>65</v>
      </c>
      <c r="E299" s="62">
        <v>3</v>
      </c>
      <c r="F299" s="599"/>
      <c r="G299" s="111">
        <f>(E299*F299)</f>
        <v>0</v>
      </c>
      <c r="H299" s="175"/>
      <c r="J299" s="48"/>
      <c r="K299" s="49"/>
      <c r="L299" s="49"/>
    </row>
    <row r="300" spans="1:12">
      <c r="A300" s="174"/>
      <c r="B300" s="257"/>
      <c r="C300" s="253"/>
      <c r="D300" s="20"/>
      <c r="E300" s="62"/>
      <c r="F300" s="62"/>
      <c r="G300" s="111"/>
      <c r="H300" s="175"/>
      <c r="J300" s="48"/>
      <c r="K300" s="49"/>
      <c r="L300" s="49"/>
    </row>
    <row r="301" spans="1:12" ht="153">
      <c r="A301" s="174"/>
      <c r="B301" s="257" t="s">
        <v>25</v>
      </c>
      <c r="C301" s="253">
        <v>33</v>
      </c>
      <c r="D301" s="56" t="s">
        <v>461</v>
      </c>
      <c r="E301" s="73"/>
      <c r="F301" s="302"/>
      <c r="G301" s="73"/>
      <c r="H301" s="175"/>
      <c r="J301" s="48"/>
      <c r="K301" s="49"/>
      <c r="L301" s="49"/>
    </row>
    <row r="302" spans="1:12">
      <c r="A302" s="174"/>
      <c r="B302" s="257"/>
      <c r="C302" s="253"/>
      <c r="D302" s="20" t="s">
        <v>65</v>
      </c>
      <c r="E302" s="62">
        <v>1</v>
      </c>
      <c r="F302" s="599"/>
      <c r="G302" s="111">
        <f>(E302*F302)</f>
        <v>0</v>
      </c>
      <c r="H302" s="175"/>
      <c r="J302" s="48"/>
      <c r="K302" s="49"/>
      <c r="L302" s="49"/>
    </row>
    <row r="303" spans="1:12">
      <c r="A303" s="174"/>
      <c r="B303" s="257"/>
      <c r="C303" s="253"/>
      <c r="D303" s="20"/>
      <c r="E303" s="62"/>
      <c r="F303" s="62"/>
      <c r="G303" s="111"/>
      <c r="H303" s="175"/>
      <c r="J303" s="48"/>
      <c r="K303" s="49"/>
      <c r="L303" s="49"/>
    </row>
    <row r="304" spans="1:12" ht="153">
      <c r="A304" s="174"/>
      <c r="B304" s="257" t="s">
        <v>25</v>
      </c>
      <c r="C304" s="253">
        <v>34</v>
      </c>
      <c r="D304" s="56" t="s">
        <v>460</v>
      </c>
      <c r="E304" s="73"/>
      <c r="F304" s="302"/>
      <c r="G304" s="73"/>
      <c r="H304" s="175"/>
      <c r="J304" s="48"/>
      <c r="K304" s="49"/>
      <c r="L304" s="49"/>
    </row>
    <row r="305" spans="1:12">
      <c r="A305" s="174"/>
      <c r="B305" s="257"/>
      <c r="C305" s="253"/>
      <c r="D305" s="20" t="s">
        <v>65</v>
      </c>
      <c r="E305" s="62">
        <v>2</v>
      </c>
      <c r="F305" s="599"/>
      <c r="G305" s="111">
        <f>(E305*F305)</f>
        <v>0</v>
      </c>
      <c r="H305" s="175"/>
      <c r="J305" s="48"/>
      <c r="K305" s="49"/>
      <c r="L305" s="49"/>
    </row>
    <row r="306" spans="1:12">
      <c r="A306" s="174"/>
      <c r="B306" s="257"/>
      <c r="C306" s="253"/>
      <c r="D306" s="20"/>
      <c r="E306" s="62"/>
      <c r="F306" s="62"/>
      <c r="G306" s="111"/>
      <c r="H306" s="175"/>
      <c r="J306" s="48"/>
      <c r="K306" s="49"/>
      <c r="L306" s="49"/>
    </row>
    <row r="307" spans="1:12" ht="140.25">
      <c r="A307" s="191"/>
      <c r="B307" s="255" t="s">
        <v>25</v>
      </c>
      <c r="C307" s="256">
        <v>35</v>
      </c>
      <c r="D307" s="209" t="s">
        <v>469</v>
      </c>
      <c r="E307" s="192"/>
      <c r="F307" s="316"/>
      <c r="G307" s="192"/>
      <c r="H307" s="195"/>
      <c r="J307" s="48"/>
      <c r="K307" s="49"/>
      <c r="L307" s="49"/>
    </row>
    <row r="308" spans="1:12">
      <c r="A308" s="174"/>
      <c r="B308" s="257"/>
      <c r="C308" s="253"/>
      <c r="D308" s="20" t="s">
        <v>65</v>
      </c>
      <c r="E308" s="62">
        <v>1</v>
      </c>
      <c r="F308" s="599"/>
      <c r="G308" s="109">
        <f>(E308*F308)</f>
        <v>0</v>
      </c>
      <c r="H308" s="175"/>
      <c r="J308" s="48"/>
      <c r="K308" s="49"/>
      <c r="L308" s="49"/>
    </row>
    <row r="309" spans="1:12" ht="16.5" customHeight="1">
      <c r="A309" s="174"/>
      <c r="B309" s="257"/>
      <c r="C309" s="253"/>
      <c r="D309" s="20"/>
      <c r="E309" s="62"/>
      <c r="F309" s="302"/>
      <c r="G309" s="111"/>
      <c r="H309" s="175"/>
      <c r="J309" s="48"/>
      <c r="K309" s="49"/>
      <c r="L309" s="49"/>
    </row>
    <row r="310" spans="1:12" ht="129.75" customHeight="1">
      <c r="A310" s="174"/>
      <c r="B310" s="145" t="s">
        <v>25</v>
      </c>
      <c r="C310" s="253">
        <v>36</v>
      </c>
      <c r="D310" s="209" t="s">
        <v>470</v>
      </c>
      <c r="E310" s="73"/>
      <c r="F310" s="302"/>
      <c r="G310" s="73"/>
      <c r="H310" s="175"/>
      <c r="J310" s="48"/>
      <c r="K310" s="49"/>
      <c r="L310" s="49"/>
    </row>
    <row r="311" spans="1:12">
      <c r="A311" s="174"/>
      <c r="B311" s="257"/>
      <c r="C311" s="253"/>
      <c r="D311" s="20" t="s">
        <v>65</v>
      </c>
      <c r="E311" s="62">
        <v>1</v>
      </c>
      <c r="F311" s="599"/>
      <c r="G311" s="109">
        <f>(E311*F311)</f>
        <v>0</v>
      </c>
      <c r="H311" s="175"/>
      <c r="J311" s="48"/>
      <c r="K311" s="49"/>
      <c r="L311" s="49"/>
    </row>
    <row r="312" spans="1:12">
      <c r="A312" s="174"/>
      <c r="B312" s="257"/>
      <c r="C312" s="253"/>
      <c r="D312" s="20"/>
      <c r="E312" s="62"/>
      <c r="F312" s="302"/>
      <c r="G312" s="111"/>
      <c r="H312" s="175"/>
      <c r="J312" s="48"/>
      <c r="K312" s="49"/>
      <c r="L312" s="49"/>
    </row>
    <row r="313" spans="1:12" ht="117.75" customHeight="1">
      <c r="A313" s="174"/>
      <c r="B313" s="145" t="s">
        <v>25</v>
      </c>
      <c r="C313" s="253">
        <v>37</v>
      </c>
      <c r="D313" s="209" t="s">
        <v>471</v>
      </c>
      <c r="E313" s="73"/>
      <c r="F313" s="302"/>
      <c r="G313" s="73"/>
      <c r="H313" s="175"/>
      <c r="J313" s="48"/>
      <c r="K313" s="49"/>
      <c r="L313" s="49"/>
    </row>
    <row r="314" spans="1:12">
      <c r="A314" s="174"/>
      <c r="B314" s="257"/>
      <c r="C314" s="253"/>
      <c r="D314" s="20" t="s">
        <v>65</v>
      </c>
      <c r="E314" s="62">
        <v>1</v>
      </c>
      <c r="F314" s="599"/>
      <c r="G314" s="111">
        <f>(E314*F314)</f>
        <v>0</v>
      </c>
      <c r="H314" s="175"/>
      <c r="J314" s="48"/>
      <c r="K314" s="49"/>
      <c r="L314" s="49"/>
    </row>
    <row r="315" spans="1:12">
      <c r="A315" s="174"/>
      <c r="B315" s="257"/>
      <c r="C315" s="253"/>
      <c r="D315" s="20"/>
      <c r="E315" s="62"/>
      <c r="F315" s="302"/>
      <c r="G315" s="111"/>
      <c r="H315" s="175"/>
      <c r="J315" s="48"/>
      <c r="K315" s="49"/>
      <c r="L315" s="49"/>
    </row>
    <row r="316" spans="1:12" ht="149.25" customHeight="1">
      <c r="A316" s="174"/>
      <c r="B316" s="145" t="s">
        <v>25</v>
      </c>
      <c r="C316" s="253">
        <v>38</v>
      </c>
      <c r="D316" s="209" t="s">
        <v>393</v>
      </c>
      <c r="E316" s="73"/>
      <c r="F316" s="302"/>
      <c r="G316" s="73"/>
      <c r="H316" s="175"/>
      <c r="J316" s="48"/>
      <c r="K316" s="49"/>
      <c r="L316" s="49"/>
    </row>
    <row r="317" spans="1:12">
      <c r="A317" s="174"/>
      <c r="B317" s="257"/>
      <c r="C317" s="253"/>
      <c r="D317" s="20" t="s">
        <v>65</v>
      </c>
      <c r="E317" s="62">
        <v>1</v>
      </c>
      <c r="F317" s="599"/>
      <c r="G317" s="111">
        <f>(E317*F317)</f>
        <v>0</v>
      </c>
      <c r="H317" s="175"/>
      <c r="J317" s="48"/>
      <c r="K317" s="49"/>
      <c r="L317" s="49"/>
    </row>
    <row r="318" spans="1:12">
      <c r="A318" s="174"/>
      <c r="B318" s="257"/>
      <c r="C318" s="253"/>
      <c r="D318" s="20"/>
      <c r="E318" s="62"/>
      <c r="F318" s="62"/>
      <c r="G318" s="111"/>
      <c r="H318" s="175"/>
      <c r="J318" s="48"/>
      <c r="K318" s="49"/>
      <c r="L318" s="49"/>
    </row>
    <row r="319" spans="1:12" ht="127.5">
      <c r="A319" s="174"/>
      <c r="B319" s="145" t="s">
        <v>25</v>
      </c>
      <c r="C319" s="253">
        <v>39</v>
      </c>
      <c r="D319" s="209" t="s">
        <v>394</v>
      </c>
      <c r="E319" s="73"/>
      <c r="F319" s="302"/>
      <c r="G319" s="73"/>
      <c r="H319" s="175"/>
      <c r="J319" s="48"/>
      <c r="K319" s="49"/>
      <c r="L319" s="49"/>
    </row>
    <row r="320" spans="1:12">
      <c r="A320" s="174"/>
      <c r="B320" s="257"/>
      <c r="C320" s="253"/>
      <c r="D320" s="20" t="s">
        <v>65</v>
      </c>
      <c r="E320" s="62">
        <v>1</v>
      </c>
      <c r="F320" s="599"/>
      <c r="G320" s="111">
        <f>(E320*F320)</f>
        <v>0</v>
      </c>
      <c r="H320" s="175"/>
      <c r="J320" s="48"/>
      <c r="K320" s="49"/>
      <c r="L320" s="49"/>
    </row>
    <row r="321" spans="1:12">
      <c r="A321" s="174"/>
      <c r="B321" s="257"/>
      <c r="C321" s="253"/>
      <c r="D321" s="20"/>
      <c r="E321" s="62"/>
      <c r="F321" s="62"/>
      <c r="G321" s="111"/>
      <c r="H321" s="175"/>
      <c r="J321" s="48"/>
      <c r="K321" s="49"/>
      <c r="L321" s="49"/>
    </row>
    <row r="322" spans="1:12" ht="127.5">
      <c r="A322" s="174"/>
      <c r="B322" s="145" t="s">
        <v>25</v>
      </c>
      <c r="C322" s="253">
        <v>40</v>
      </c>
      <c r="D322" s="209" t="s">
        <v>472</v>
      </c>
      <c r="E322" s="73"/>
      <c r="F322" s="302"/>
      <c r="G322" s="73"/>
      <c r="H322" s="175"/>
      <c r="J322" s="48"/>
      <c r="K322" s="49"/>
      <c r="L322" s="49"/>
    </row>
    <row r="323" spans="1:12">
      <c r="A323" s="174"/>
      <c r="B323" s="257"/>
      <c r="C323" s="253"/>
      <c r="D323" s="20" t="s">
        <v>65</v>
      </c>
      <c r="E323" s="62">
        <v>1</v>
      </c>
      <c r="F323" s="599"/>
      <c r="G323" s="111">
        <f>(E323*F323)</f>
        <v>0</v>
      </c>
      <c r="H323" s="175"/>
      <c r="J323" s="48"/>
      <c r="K323" s="49"/>
      <c r="L323" s="49"/>
    </row>
    <row r="324" spans="1:12">
      <c r="A324" s="174"/>
      <c r="B324" s="257"/>
      <c r="C324" s="253"/>
      <c r="D324" s="20"/>
      <c r="E324" s="62"/>
      <c r="F324" s="62"/>
      <c r="G324" s="111"/>
      <c r="H324" s="175"/>
      <c r="J324" s="48"/>
      <c r="K324" s="49"/>
      <c r="L324" s="49"/>
    </row>
    <row r="325" spans="1:12">
      <c r="A325" s="174"/>
      <c r="B325" s="257"/>
      <c r="C325" s="253"/>
      <c r="D325" s="20"/>
      <c r="E325" s="62"/>
      <c r="F325" s="110"/>
      <c r="G325" s="111"/>
      <c r="H325" s="175"/>
      <c r="J325" s="48"/>
      <c r="K325" s="49"/>
      <c r="L325" s="49"/>
    </row>
    <row r="326" spans="1:12" s="2" customFormat="1" ht="12.75">
      <c r="A326" s="176"/>
      <c r="B326" s="94"/>
      <c r="C326" s="95"/>
      <c r="D326" s="95" t="s">
        <v>413</v>
      </c>
      <c r="E326" s="94"/>
      <c r="F326" s="165"/>
      <c r="G326" s="164">
        <f>SUM(G200:G323)</f>
        <v>0</v>
      </c>
      <c r="H326" s="177"/>
    </row>
    <row r="327" spans="1:12">
      <c r="A327" s="174"/>
      <c r="B327" s="73"/>
      <c r="C327" s="108"/>
      <c r="D327" s="108"/>
      <c r="E327" s="73"/>
      <c r="F327" s="131"/>
      <c r="G327" s="73"/>
      <c r="H327" s="178"/>
    </row>
    <row r="328" spans="1:12">
      <c r="A328" s="174"/>
      <c r="B328" s="73"/>
      <c r="C328" s="108"/>
      <c r="D328" s="108"/>
      <c r="E328" s="73"/>
      <c r="F328" s="131"/>
      <c r="G328" s="73"/>
      <c r="H328" s="178"/>
    </row>
    <row r="329" spans="1:12">
      <c r="A329" s="196"/>
      <c r="B329" s="197"/>
      <c r="C329" s="198"/>
      <c r="D329" s="198"/>
      <c r="E329" s="197"/>
      <c r="F329" s="199"/>
      <c r="G329" s="197"/>
      <c r="H329" s="200"/>
    </row>
    <row r="330" spans="1:12">
      <c r="A330" s="191"/>
      <c r="B330" s="192"/>
      <c r="C330" s="193"/>
      <c r="D330" s="193"/>
      <c r="E330" s="192"/>
      <c r="F330" s="249"/>
      <c r="G330" s="192"/>
      <c r="H330" s="204"/>
    </row>
    <row r="331" spans="1:12" ht="14.1" customHeight="1">
      <c r="A331" s="174"/>
      <c r="B331" s="115" t="s">
        <v>26</v>
      </c>
      <c r="C331" s="115"/>
      <c r="D331" s="631" t="s">
        <v>199</v>
      </c>
      <c r="E331" s="631"/>
      <c r="F331" s="631"/>
      <c r="G331" s="631"/>
      <c r="H331" s="178"/>
    </row>
    <row r="332" spans="1:12" ht="7.5" customHeight="1">
      <c r="A332" s="174"/>
      <c r="B332" s="73"/>
      <c r="C332" s="73"/>
      <c r="D332" s="73"/>
      <c r="E332" s="73"/>
      <c r="F332" s="73"/>
      <c r="G332" s="73"/>
      <c r="H332" s="178"/>
    </row>
    <row r="333" spans="1:12" s="43" customFormat="1" ht="15">
      <c r="A333" s="172"/>
      <c r="B333" s="97"/>
      <c r="C333" s="251"/>
      <c r="D333" s="98" t="s">
        <v>41</v>
      </c>
      <c r="E333" s="99"/>
      <c r="F333" s="97"/>
      <c r="G333" s="97"/>
      <c r="H333" s="173"/>
    </row>
    <row r="334" spans="1:12" s="43" customFormat="1" ht="23.1" customHeight="1">
      <c r="A334" s="172"/>
      <c r="B334" s="97"/>
      <c r="C334" s="123" t="s">
        <v>42</v>
      </c>
      <c r="D334" s="635" t="s">
        <v>200</v>
      </c>
      <c r="E334" s="635"/>
      <c r="F334" s="635"/>
      <c r="G334" s="635"/>
      <c r="H334" s="173"/>
    </row>
    <row r="335" spans="1:12" s="43" customFormat="1" ht="36.75" customHeight="1">
      <c r="A335" s="172"/>
      <c r="B335" s="97"/>
      <c r="C335" s="123" t="s">
        <v>42</v>
      </c>
      <c r="D335" s="635" t="s">
        <v>201</v>
      </c>
      <c r="E335" s="635"/>
      <c r="F335" s="635"/>
      <c r="G335" s="635"/>
      <c r="H335" s="173"/>
    </row>
    <row r="336" spans="1:12" s="43" customFormat="1" ht="23.25" customHeight="1">
      <c r="A336" s="172"/>
      <c r="B336" s="97"/>
      <c r="C336" s="123" t="s">
        <v>42</v>
      </c>
      <c r="D336" s="635" t="s">
        <v>202</v>
      </c>
      <c r="E336" s="635"/>
      <c r="F336" s="635"/>
      <c r="G336" s="635"/>
      <c r="H336" s="173"/>
    </row>
    <row r="337" spans="1:8" s="43" customFormat="1" ht="25.5" customHeight="1">
      <c r="A337" s="172"/>
      <c r="B337" s="97"/>
      <c r="C337" s="123" t="s">
        <v>42</v>
      </c>
      <c r="D337" s="635" t="s">
        <v>203</v>
      </c>
      <c r="E337" s="635"/>
      <c r="F337" s="635"/>
      <c r="G337" s="635"/>
      <c r="H337" s="173"/>
    </row>
    <row r="338" spans="1:8" s="43" customFormat="1" ht="27" customHeight="1">
      <c r="A338" s="172"/>
      <c r="B338" s="97"/>
      <c r="C338" s="123" t="s">
        <v>42</v>
      </c>
      <c r="D338" s="635" t="s">
        <v>204</v>
      </c>
      <c r="E338" s="635"/>
      <c r="F338" s="635"/>
      <c r="G338" s="635"/>
      <c r="H338" s="173"/>
    </row>
    <row r="339" spans="1:8" s="43" customFormat="1" ht="84.75" customHeight="1">
      <c r="A339" s="172"/>
      <c r="B339" s="97"/>
      <c r="C339" s="123" t="s">
        <v>42</v>
      </c>
      <c r="D339" s="635" t="s">
        <v>205</v>
      </c>
      <c r="E339" s="635"/>
      <c r="F339" s="635"/>
      <c r="G339" s="635"/>
      <c r="H339" s="173"/>
    </row>
    <row r="340" spans="1:8" s="43" customFormat="1" ht="35.25" customHeight="1">
      <c r="A340" s="172"/>
      <c r="B340" s="97"/>
      <c r="C340" s="123" t="s">
        <v>42</v>
      </c>
      <c r="D340" s="635" t="s">
        <v>206</v>
      </c>
      <c r="E340" s="635"/>
      <c r="F340" s="635"/>
      <c r="G340" s="635"/>
      <c r="H340" s="173"/>
    </row>
    <row r="341" spans="1:8" s="43" customFormat="1" ht="12.75" customHeight="1">
      <c r="A341" s="172"/>
      <c r="B341" s="97"/>
      <c r="C341" s="123" t="s">
        <v>42</v>
      </c>
      <c r="D341" s="635" t="s">
        <v>43</v>
      </c>
      <c r="E341" s="635"/>
      <c r="F341" s="635"/>
      <c r="G341" s="635"/>
      <c r="H341" s="173"/>
    </row>
    <row r="342" spans="1:8" ht="8.25" customHeight="1">
      <c r="A342" s="174"/>
      <c r="B342" s="73"/>
      <c r="C342" s="108"/>
      <c r="D342" s="108"/>
      <c r="E342" s="73"/>
      <c r="F342" s="131"/>
      <c r="G342" s="73"/>
      <c r="H342" s="178"/>
    </row>
    <row r="343" spans="1:8" s="43" customFormat="1" ht="15">
      <c r="A343" s="172"/>
      <c r="B343" s="97"/>
      <c r="C343" s="251"/>
      <c r="D343" s="98" t="s">
        <v>44</v>
      </c>
      <c r="E343" s="99"/>
      <c r="F343" s="97"/>
      <c r="G343" s="97"/>
      <c r="H343" s="173"/>
    </row>
    <row r="344" spans="1:8" s="43" customFormat="1">
      <c r="A344" s="172"/>
      <c r="B344" s="97"/>
      <c r="C344" s="102"/>
      <c r="D344" s="632" t="s">
        <v>45</v>
      </c>
      <c r="E344" s="632"/>
      <c r="F344" s="632"/>
      <c r="G344" s="632"/>
      <c r="H344" s="173"/>
    </row>
    <row r="345" spans="1:8" s="43" customFormat="1">
      <c r="A345" s="172"/>
      <c r="B345" s="97"/>
      <c r="C345" s="102"/>
      <c r="D345" s="632" t="s">
        <v>75</v>
      </c>
      <c r="E345" s="632"/>
      <c r="F345" s="632"/>
      <c r="G345" s="632"/>
      <c r="H345" s="173"/>
    </row>
    <row r="346" spans="1:8" s="43" customFormat="1">
      <c r="A346" s="172"/>
      <c r="B346" s="97"/>
      <c r="C346" s="102"/>
      <c r="D346" s="632" t="s">
        <v>49</v>
      </c>
      <c r="E346" s="632"/>
      <c r="F346" s="632"/>
      <c r="G346" s="632"/>
      <c r="H346" s="173"/>
    </row>
    <row r="347" spans="1:8" s="43" customFormat="1">
      <c r="A347" s="172"/>
      <c r="B347" s="97"/>
      <c r="C347" s="102"/>
      <c r="D347" s="632" t="s">
        <v>99</v>
      </c>
      <c r="E347" s="632"/>
      <c r="F347" s="632"/>
      <c r="G347" s="632"/>
      <c r="H347" s="173"/>
    </row>
    <row r="348" spans="1:8" s="43" customFormat="1">
      <c r="A348" s="172"/>
      <c r="B348" s="97"/>
      <c r="C348" s="102"/>
      <c r="D348" s="632" t="s">
        <v>76</v>
      </c>
      <c r="E348" s="632"/>
      <c r="F348" s="632"/>
      <c r="G348" s="632"/>
      <c r="H348" s="173"/>
    </row>
    <row r="349" spans="1:8" s="43" customFormat="1" ht="22.7" customHeight="1">
      <c r="A349" s="172"/>
      <c r="B349" s="97"/>
      <c r="C349" s="102"/>
      <c r="D349" s="635" t="s">
        <v>207</v>
      </c>
      <c r="E349" s="635"/>
      <c r="F349" s="635"/>
      <c r="G349" s="635"/>
      <c r="H349" s="173"/>
    </row>
    <row r="350" spans="1:8" s="43" customFormat="1">
      <c r="A350" s="172"/>
      <c r="B350" s="97"/>
      <c r="C350" s="102"/>
      <c r="D350" s="632" t="s">
        <v>140</v>
      </c>
      <c r="E350" s="632"/>
      <c r="F350" s="632"/>
      <c r="G350" s="632"/>
      <c r="H350" s="173"/>
    </row>
    <row r="351" spans="1:8" s="43" customFormat="1">
      <c r="A351" s="172"/>
      <c r="B351" s="97"/>
      <c r="C351" s="102"/>
      <c r="D351" s="632" t="s">
        <v>194</v>
      </c>
      <c r="E351" s="632"/>
      <c r="F351" s="632"/>
      <c r="G351" s="632"/>
      <c r="H351" s="173"/>
    </row>
    <row r="352" spans="1:8" s="43" customFormat="1">
      <c r="A352" s="172"/>
      <c r="B352" s="97"/>
      <c r="C352" s="102"/>
      <c r="D352" s="632" t="s">
        <v>208</v>
      </c>
      <c r="E352" s="632"/>
      <c r="F352" s="632"/>
      <c r="G352" s="632"/>
      <c r="H352" s="173"/>
    </row>
    <row r="353" spans="1:8" s="43" customFormat="1">
      <c r="A353" s="172"/>
      <c r="B353" s="97"/>
      <c r="C353" s="102"/>
      <c r="D353" s="632" t="s">
        <v>81</v>
      </c>
      <c r="E353" s="632"/>
      <c r="F353" s="632"/>
      <c r="G353" s="632"/>
      <c r="H353" s="173"/>
    </row>
    <row r="354" spans="1:8" s="43" customFormat="1" ht="22.7" customHeight="1">
      <c r="A354" s="172"/>
      <c r="B354" s="97"/>
      <c r="C354" s="102"/>
      <c r="D354" s="635" t="s">
        <v>132</v>
      </c>
      <c r="E354" s="635"/>
      <c r="F354" s="635"/>
      <c r="G354" s="635"/>
      <c r="H354" s="173"/>
    </row>
    <row r="355" spans="1:8" s="43" customFormat="1">
      <c r="A355" s="172"/>
      <c r="B355" s="97"/>
      <c r="C355" s="102"/>
      <c r="D355" s="632" t="s">
        <v>196</v>
      </c>
      <c r="E355" s="632"/>
      <c r="F355" s="632"/>
      <c r="G355" s="632"/>
      <c r="H355" s="173"/>
    </row>
    <row r="356" spans="1:8" s="43" customFormat="1">
      <c r="A356" s="172"/>
      <c r="B356" s="97"/>
      <c r="C356" s="102"/>
      <c r="D356" s="632" t="s">
        <v>197</v>
      </c>
      <c r="E356" s="632"/>
      <c r="F356" s="632"/>
      <c r="G356" s="632"/>
      <c r="H356" s="173"/>
    </row>
    <row r="357" spans="1:8" s="43" customFormat="1">
      <c r="A357" s="172"/>
      <c r="B357" s="97"/>
      <c r="C357" s="102"/>
      <c r="D357" s="632" t="s">
        <v>128</v>
      </c>
      <c r="E357" s="632"/>
      <c r="F357" s="632"/>
      <c r="G357" s="632"/>
      <c r="H357" s="173"/>
    </row>
    <row r="358" spans="1:8" s="43" customFormat="1">
      <c r="A358" s="172"/>
      <c r="B358" s="97"/>
      <c r="C358" s="102"/>
      <c r="D358" s="632" t="s">
        <v>129</v>
      </c>
      <c r="E358" s="632"/>
      <c r="F358" s="632"/>
      <c r="G358" s="632"/>
      <c r="H358" s="173"/>
    </row>
    <row r="359" spans="1:8" s="43" customFormat="1">
      <c r="A359" s="172"/>
      <c r="B359" s="97"/>
      <c r="C359" s="102"/>
      <c r="D359" s="632" t="s">
        <v>131</v>
      </c>
      <c r="E359" s="632"/>
      <c r="F359" s="632"/>
      <c r="G359" s="632"/>
      <c r="H359" s="173"/>
    </row>
    <row r="360" spans="1:8" s="43" customFormat="1">
      <c r="A360" s="172"/>
      <c r="B360" s="97"/>
      <c r="C360" s="102"/>
      <c r="D360" s="632" t="s">
        <v>55</v>
      </c>
      <c r="E360" s="632"/>
      <c r="F360" s="632"/>
      <c r="G360" s="632"/>
      <c r="H360" s="173"/>
    </row>
    <row r="361" spans="1:8" s="43" customFormat="1">
      <c r="A361" s="172"/>
      <c r="B361" s="97"/>
      <c r="C361" s="102"/>
      <c r="D361" s="632" t="s">
        <v>175</v>
      </c>
      <c r="E361" s="632"/>
      <c r="F361" s="632"/>
      <c r="G361" s="632"/>
      <c r="H361" s="173"/>
    </row>
    <row r="362" spans="1:8" s="43" customFormat="1" ht="22.7" customHeight="1">
      <c r="A362" s="172"/>
      <c r="B362" s="97"/>
      <c r="C362" s="102"/>
      <c r="D362" s="635" t="s">
        <v>143</v>
      </c>
      <c r="E362" s="635"/>
      <c r="F362" s="635"/>
      <c r="G362" s="635"/>
      <c r="H362" s="173"/>
    </row>
    <row r="363" spans="1:8" s="43" customFormat="1">
      <c r="A363" s="172"/>
      <c r="B363" s="97"/>
      <c r="C363" s="102"/>
      <c r="D363" s="632" t="s">
        <v>108</v>
      </c>
      <c r="E363" s="632"/>
      <c r="F363" s="632"/>
      <c r="G363" s="632"/>
      <c r="H363" s="173"/>
    </row>
    <row r="364" spans="1:8" s="43" customFormat="1">
      <c r="A364" s="172"/>
      <c r="B364" s="97"/>
      <c r="C364" s="102"/>
      <c r="D364" s="632" t="s">
        <v>176</v>
      </c>
      <c r="E364" s="632"/>
      <c r="F364" s="632"/>
      <c r="G364" s="632"/>
      <c r="H364" s="173"/>
    </row>
    <row r="365" spans="1:8" s="43" customFormat="1">
      <c r="A365" s="172"/>
      <c r="B365" s="97"/>
      <c r="C365" s="102"/>
      <c r="D365" s="632" t="s">
        <v>177</v>
      </c>
      <c r="E365" s="632"/>
      <c r="F365" s="632"/>
      <c r="G365" s="632"/>
      <c r="H365" s="173"/>
    </row>
    <row r="366" spans="1:8" s="43" customFormat="1">
      <c r="A366" s="172"/>
      <c r="B366" s="97"/>
      <c r="C366" s="102"/>
      <c r="D366" s="632" t="s">
        <v>89</v>
      </c>
      <c r="E366" s="632"/>
      <c r="F366" s="632"/>
      <c r="G366" s="632"/>
      <c r="H366" s="173"/>
    </row>
    <row r="367" spans="1:8" s="43" customFormat="1" ht="22.7" customHeight="1">
      <c r="A367" s="172"/>
      <c r="B367" s="97"/>
      <c r="C367" s="102"/>
      <c r="D367" s="635" t="s">
        <v>60</v>
      </c>
      <c r="E367" s="635"/>
      <c r="F367" s="635"/>
      <c r="G367" s="635"/>
      <c r="H367" s="173"/>
    </row>
    <row r="368" spans="1:8" s="43" customFormat="1" ht="69.75" customHeight="1">
      <c r="A368" s="172"/>
      <c r="B368" s="97"/>
      <c r="C368" s="102"/>
      <c r="D368" s="635" t="s">
        <v>198</v>
      </c>
      <c r="E368" s="635"/>
      <c r="F368" s="635"/>
      <c r="G368" s="635"/>
      <c r="H368" s="173"/>
    </row>
    <row r="369" spans="1:12" s="43" customFormat="1">
      <c r="A369" s="187"/>
      <c r="B369" s="188"/>
      <c r="C369" s="189"/>
      <c r="D369" s="638" t="s">
        <v>61</v>
      </c>
      <c r="E369" s="638"/>
      <c r="F369" s="638"/>
      <c r="G369" s="638"/>
      <c r="H369" s="190"/>
    </row>
    <row r="370" spans="1:12" s="43" customFormat="1" ht="12.75" customHeight="1">
      <c r="A370" s="166"/>
      <c r="B370" s="167"/>
      <c r="C370" s="208"/>
      <c r="D370" s="168"/>
      <c r="E370" s="168"/>
      <c r="F370" s="168"/>
      <c r="G370" s="168"/>
      <c r="H370" s="171"/>
    </row>
    <row r="371" spans="1:12" ht="51">
      <c r="A371" s="174"/>
      <c r="B371" s="145" t="s">
        <v>26</v>
      </c>
      <c r="C371" s="260" t="s">
        <v>64</v>
      </c>
      <c r="D371" s="237" t="s">
        <v>395</v>
      </c>
      <c r="E371" s="73"/>
      <c r="F371" s="110"/>
      <c r="G371" s="73"/>
      <c r="H371" s="175"/>
      <c r="J371" s="48"/>
      <c r="K371" s="49"/>
      <c r="L371" s="49"/>
    </row>
    <row r="372" spans="1:12">
      <c r="A372" s="174"/>
      <c r="B372" s="257"/>
      <c r="C372" s="253"/>
      <c r="D372" s="20" t="s">
        <v>290</v>
      </c>
      <c r="E372" s="62">
        <v>1</v>
      </c>
      <c r="F372" s="601"/>
      <c r="G372" s="109">
        <f>(E372*F372)</f>
        <v>0</v>
      </c>
      <c r="H372" s="175"/>
      <c r="J372" s="48"/>
      <c r="K372" s="49"/>
      <c r="L372" s="49"/>
    </row>
    <row r="373" spans="1:12" ht="7.5" customHeight="1">
      <c r="A373" s="174"/>
      <c r="B373" s="257"/>
      <c r="C373" s="253"/>
      <c r="D373" s="20"/>
      <c r="E373" s="62"/>
      <c r="F373" s="110"/>
      <c r="G373" s="111"/>
      <c r="H373" s="175"/>
      <c r="J373" s="48"/>
      <c r="K373" s="49"/>
      <c r="L373" s="49"/>
    </row>
    <row r="374" spans="1:12" ht="51">
      <c r="A374" s="174"/>
      <c r="B374" s="145" t="s">
        <v>26</v>
      </c>
      <c r="C374" s="253">
        <v>2</v>
      </c>
      <c r="D374" s="237" t="s">
        <v>396</v>
      </c>
      <c r="E374" s="73"/>
      <c r="F374" s="110"/>
      <c r="G374" s="73"/>
      <c r="H374" s="175"/>
      <c r="J374" s="48"/>
      <c r="K374" s="49"/>
      <c r="L374" s="49"/>
    </row>
    <row r="375" spans="1:12">
      <c r="A375" s="174"/>
      <c r="B375" s="257"/>
      <c r="C375" s="253"/>
      <c r="D375" s="20" t="s">
        <v>290</v>
      </c>
      <c r="E375" s="62">
        <v>1</v>
      </c>
      <c r="F375" s="601"/>
      <c r="G375" s="109">
        <f>(E375*F375)</f>
        <v>0</v>
      </c>
      <c r="H375" s="175"/>
      <c r="J375" s="48"/>
      <c r="K375" s="49"/>
      <c r="L375" s="49"/>
    </row>
    <row r="376" spans="1:12" ht="7.5" customHeight="1">
      <c r="A376" s="174"/>
      <c r="B376" s="257"/>
      <c r="C376" s="253"/>
      <c r="D376" s="20"/>
      <c r="E376" s="62"/>
      <c r="F376" s="110"/>
      <c r="G376" s="111"/>
      <c r="H376" s="175"/>
      <c r="J376" s="48"/>
      <c r="K376" s="49"/>
      <c r="L376" s="49"/>
    </row>
    <row r="377" spans="1:12" ht="51">
      <c r="A377" s="174"/>
      <c r="B377" s="145" t="s">
        <v>26</v>
      </c>
      <c r="C377" s="253">
        <v>3</v>
      </c>
      <c r="D377" s="237" t="s">
        <v>397</v>
      </c>
      <c r="E377" s="73"/>
      <c r="F377" s="110"/>
      <c r="G377" s="73"/>
      <c r="H377" s="175"/>
      <c r="J377" s="48"/>
      <c r="K377" s="49"/>
      <c r="L377" s="49"/>
    </row>
    <row r="378" spans="1:12">
      <c r="A378" s="174"/>
      <c r="B378" s="257"/>
      <c r="C378" s="253"/>
      <c r="D378" s="20" t="s">
        <v>290</v>
      </c>
      <c r="E378" s="62">
        <v>1</v>
      </c>
      <c r="F378" s="601"/>
      <c r="G378" s="111">
        <f>(E378*F378)</f>
        <v>0</v>
      </c>
      <c r="H378" s="175"/>
      <c r="J378" s="48"/>
      <c r="K378" s="49"/>
      <c r="L378" s="49"/>
    </row>
    <row r="379" spans="1:12" ht="6" customHeight="1">
      <c r="A379" s="174"/>
      <c r="B379" s="257"/>
      <c r="C379" s="253"/>
      <c r="D379" s="20"/>
      <c r="E379" s="62"/>
      <c r="F379" s="110"/>
      <c r="G379" s="111"/>
      <c r="H379" s="175"/>
      <c r="J379" s="48"/>
      <c r="K379" s="49"/>
      <c r="L379" s="49"/>
    </row>
    <row r="380" spans="1:12" ht="63.75" customHeight="1">
      <c r="A380" s="174"/>
      <c r="B380" s="145" t="s">
        <v>26</v>
      </c>
      <c r="C380" s="253">
        <v>4</v>
      </c>
      <c r="D380" s="237" t="s">
        <v>398</v>
      </c>
      <c r="E380" s="73"/>
      <c r="F380" s="110"/>
      <c r="G380" s="73"/>
      <c r="H380" s="175"/>
      <c r="J380" s="48"/>
      <c r="K380" s="49"/>
      <c r="L380" s="49"/>
    </row>
    <row r="381" spans="1:12">
      <c r="A381" s="174"/>
      <c r="B381" s="257"/>
      <c r="C381" s="253"/>
      <c r="D381" s="20" t="s">
        <v>290</v>
      </c>
      <c r="E381" s="62">
        <v>1</v>
      </c>
      <c r="F381" s="601"/>
      <c r="G381" s="111">
        <f>(E381*F381)</f>
        <v>0</v>
      </c>
      <c r="H381" s="175"/>
      <c r="J381" s="48"/>
      <c r="K381" s="49"/>
      <c r="L381" s="49"/>
    </row>
    <row r="382" spans="1:12">
      <c r="A382" s="174"/>
      <c r="B382" s="257"/>
      <c r="C382" s="253"/>
      <c r="D382" s="20"/>
      <c r="E382" s="62"/>
      <c r="F382" s="110"/>
      <c r="G382" s="111"/>
      <c r="H382" s="175"/>
      <c r="J382" s="48"/>
      <c r="K382" s="49"/>
      <c r="L382" s="49"/>
    </row>
    <row r="383" spans="1:12" ht="51">
      <c r="A383" s="174"/>
      <c r="B383" s="145" t="s">
        <v>26</v>
      </c>
      <c r="C383" s="260" t="s">
        <v>278</v>
      </c>
      <c r="D383" s="237" t="s">
        <v>399</v>
      </c>
      <c r="E383" s="73"/>
      <c r="F383" s="110"/>
      <c r="G383" s="73"/>
      <c r="H383" s="175"/>
      <c r="J383" s="48"/>
      <c r="K383" s="49"/>
      <c r="L383" s="49"/>
    </row>
    <row r="384" spans="1:12">
      <c r="A384" s="174"/>
      <c r="B384" s="257"/>
      <c r="C384" s="253"/>
      <c r="D384" s="20" t="s">
        <v>290</v>
      </c>
      <c r="E384" s="62">
        <v>1</v>
      </c>
      <c r="F384" s="601"/>
      <c r="G384" s="111">
        <f>(E384*F384)</f>
        <v>0</v>
      </c>
      <c r="H384" s="175"/>
      <c r="J384" s="48"/>
      <c r="K384" s="49"/>
      <c r="L384" s="49"/>
    </row>
    <row r="385" spans="1:12">
      <c r="A385" s="174"/>
      <c r="B385" s="257"/>
      <c r="C385" s="253"/>
      <c r="D385" s="20"/>
      <c r="E385" s="62"/>
      <c r="F385" s="19"/>
      <c r="G385" s="111"/>
      <c r="H385" s="175"/>
      <c r="J385" s="48"/>
      <c r="K385" s="49"/>
      <c r="L385" s="49"/>
    </row>
    <row r="386" spans="1:12" ht="38.25">
      <c r="A386" s="174"/>
      <c r="B386" s="257" t="s">
        <v>26</v>
      </c>
      <c r="C386" s="253">
        <v>6</v>
      </c>
      <c r="D386" s="304" t="s">
        <v>911</v>
      </c>
      <c r="E386" s="70"/>
      <c r="F386" s="70"/>
      <c r="G386" s="109"/>
      <c r="H386" s="175"/>
      <c r="J386" s="48"/>
      <c r="K386" s="49"/>
      <c r="L386" s="49"/>
    </row>
    <row r="387" spans="1:12">
      <c r="A387" s="174"/>
      <c r="B387" s="257"/>
      <c r="C387" s="253"/>
      <c r="D387" s="20" t="s">
        <v>346</v>
      </c>
      <c r="E387" s="70">
        <v>142</v>
      </c>
      <c r="F387" s="595"/>
      <c r="G387" s="109">
        <f>E387*F387</f>
        <v>0</v>
      </c>
      <c r="H387" s="175"/>
      <c r="J387" s="48"/>
      <c r="K387" s="49"/>
      <c r="L387" s="49"/>
    </row>
    <row r="388" spans="1:12">
      <c r="A388" s="174"/>
      <c r="B388" s="257"/>
      <c r="C388" s="253"/>
      <c r="D388" s="20"/>
      <c r="E388" s="70"/>
      <c r="F388" s="596"/>
      <c r="G388" s="109"/>
      <c r="H388" s="175"/>
      <c r="J388" s="48"/>
      <c r="K388" s="49"/>
      <c r="L388" s="49"/>
    </row>
    <row r="389" spans="1:12" ht="63.75">
      <c r="A389" s="174"/>
      <c r="B389" s="257" t="s">
        <v>26</v>
      </c>
      <c r="C389" s="253">
        <v>7</v>
      </c>
      <c r="D389" s="304" t="s">
        <v>909</v>
      </c>
      <c r="E389" s="70"/>
      <c r="F389" s="70"/>
      <c r="G389" s="109"/>
      <c r="H389" s="175"/>
      <c r="J389" s="48"/>
      <c r="K389" s="49"/>
      <c r="L389" s="49"/>
    </row>
    <row r="390" spans="1:12">
      <c r="A390" s="174"/>
      <c r="B390" s="257"/>
      <c r="C390" s="253"/>
      <c r="D390" s="20" t="s">
        <v>346</v>
      </c>
      <c r="E390" s="70">
        <v>34</v>
      </c>
      <c r="F390" s="595"/>
      <c r="G390" s="109">
        <f>E390*F390</f>
        <v>0</v>
      </c>
      <c r="H390" s="175"/>
      <c r="J390" s="48"/>
      <c r="K390" s="49"/>
      <c r="L390" s="49"/>
    </row>
    <row r="391" spans="1:12">
      <c r="A391" s="174"/>
      <c r="B391" s="257"/>
      <c r="C391" s="253"/>
      <c r="D391" s="20"/>
      <c r="E391" s="62"/>
      <c r="F391" s="19"/>
      <c r="G391" s="111"/>
      <c r="H391" s="175"/>
      <c r="J391" s="48"/>
      <c r="K391" s="49"/>
      <c r="L391" s="49"/>
    </row>
    <row r="392" spans="1:12" s="2" customFormat="1" ht="12.75">
      <c r="A392" s="176"/>
      <c r="B392" s="94"/>
      <c r="C392" s="95"/>
      <c r="D392" s="95" t="s">
        <v>209</v>
      </c>
      <c r="E392" s="94"/>
      <c r="F392" s="165"/>
      <c r="G392" s="164">
        <f>SUM(G372:G390)</f>
        <v>0</v>
      </c>
      <c r="H392" s="177"/>
    </row>
    <row r="393" spans="1:12" ht="39.75" customHeight="1">
      <c r="A393" s="174"/>
      <c r="B393" s="73"/>
      <c r="C393" s="108"/>
      <c r="D393" s="50"/>
      <c r="E393" s="51"/>
      <c r="F393" s="54"/>
      <c r="G393" s="51"/>
      <c r="H393" s="178"/>
    </row>
    <row r="394" spans="1:12" ht="14.1" customHeight="1">
      <c r="A394" s="174"/>
      <c r="B394" s="41" t="s">
        <v>28</v>
      </c>
      <c r="C394" s="42"/>
      <c r="D394" s="641" t="s">
        <v>210</v>
      </c>
      <c r="E394" s="641"/>
      <c r="F394" s="641"/>
      <c r="G394" s="641"/>
      <c r="H394" s="178"/>
    </row>
    <row r="395" spans="1:12">
      <c r="A395" s="174"/>
      <c r="B395" s="73"/>
      <c r="C395" s="73"/>
      <c r="D395" s="73"/>
      <c r="E395" s="73"/>
      <c r="F395" s="73"/>
      <c r="G395" s="73"/>
      <c r="H395" s="178"/>
    </row>
    <row r="396" spans="1:12" s="43" customFormat="1" ht="15">
      <c r="A396" s="172"/>
      <c r="B396" s="97"/>
      <c r="C396" s="74"/>
      <c r="D396" s="98" t="s">
        <v>41</v>
      </c>
      <c r="E396" s="99"/>
      <c r="F396" s="97"/>
      <c r="G396" s="97"/>
      <c r="H396" s="173"/>
    </row>
    <row r="397" spans="1:12" s="43" customFormat="1" ht="33.950000000000003" customHeight="1">
      <c r="A397" s="172"/>
      <c r="B397" s="97"/>
      <c r="C397" s="123" t="s">
        <v>42</v>
      </c>
      <c r="D397" s="635" t="s">
        <v>211</v>
      </c>
      <c r="E397" s="635"/>
      <c r="F397" s="635"/>
      <c r="G397" s="635"/>
      <c r="H397" s="173"/>
    </row>
    <row r="398" spans="1:12" s="43" customFormat="1" ht="33.950000000000003" customHeight="1">
      <c r="A398" s="172"/>
      <c r="B398" s="97"/>
      <c r="C398" s="123" t="s">
        <v>42</v>
      </c>
      <c r="D398" s="635" t="s">
        <v>212</v>
      </c>
      <c r="E398" s="635"/>
      <c r="F398" s="635"/>
      <c r="G398" s="635"/>
      <c r="H398" s="173"/>
    </row>
    <row r="399" spans="1:12" s="43" customFormat="1" ht="33.950000000000003" customHeight="1">
      <c r="A399" s="172"/>
      <c r="B399" s="97"/>
      <c r="C399" s="123" t="s">
        <v>42</v>
      </c>
      <c r="D399" s="635" t="s">
        <v>213</v>
      </c>
      <c r="E399" s="635"/>
      <c r="F399" s="635"/>
      <c r="G399" s="635"/>
      <c r="H399" s="173"/>
    </row>
    <row r="400" spans="1:12" s="43" customFormat="1" ht="33.950000000000003" customHeight="1">
      <c r="A400" s="172"/>
      <c r="B400" s="97"/>
      <c r="C400" s="123"/>
      <c r="D400" s="635" t="s">
        <v>214</v>
      </c>
      <c r="E400" s="635"/>
      <c r="F400" s="635"/>
      <c r="G400" s="635"/>
      <c r="H400" s="173"/>
    </row>
    <row r="401" spans="1:8" s="43" customFormat="1" ht="11.45" customHeight="1">
      <c r="A401" s="172"/>
      <c r="B401" s="97"/>
      <c r="C401" s="123"/>
      <c r="D401" s="645" t="s">
        <v>215</v>
      </c>
      <c r="E401" s="645"/>
      <c r="F401" s="645"/>
      <c r="G401" s="645"/>
      <c r="H401" s="173"/>
    </row>
    <row r="402" spans="1:8" s="43" customFormat="1" ht="56.85" customHeight="1">
      <c r="A402" s="187"/>
      <c r="B402" s="188"/>
      <c r="C402" s="241" t="s">
        <v>42</v>
      </c>
      <c r="D402" s="646" t="s">
        <v>216</v>
      </c>
      <c r="E402" s="646"/>
      <c r="F402" s="646"/>
      <c r="G402" s="646"/>
      <c r="H402" s="190"/>
    </row>
    <row r="403" spans="1:8" s="43" customFormat="1" ht="33.950000000000003" customHeight="1">
      <c r="A403" s="166"/>
      <c r="B403" s="167"/>
      <c r="C403" s="242" t="s">
        <v>42</v>
      </c>
      <c r="D403" s="647" t="s">
        <v>217</v>
      </c>
      <c r="E403" s="647"/>
      <c r="F403" s="647"/>
      <c r="G403" s="647"/>
      <c r="H403" s="171"/>
    </row>
    <row r="404" spans="1:8" s="43" customFormat="1" ht="33.950000000000003" customHeight="1">
      <c r="A404" s="172"/>
      <c r="B404" s="97"/>
      <c r="C404" s="123" t="s">
        <v>42</v>
      </c>
      <c r="D404" s="635" t="s">
        <v>218</v>
      </c>
      <c r="E404" s="635"/>
      <c r="F404" s="635"/>
      <c r="G404" s="635"/>
      <c r="H404" s="173"/>
    </row>
    <row r="405" spans="1:8" s="43" customFormat="1" ht="33.950000000000003" customHeight="1">
      <c r="A405" s="172"/>
      <c r="B405" s="97"/>
      <c r="C405" s="123" t="s">
        <v>42</v>
      </c>
      <c r="D405" s="635" t="s">
        <v>219</v>
      </c>
      <c r="E405" s="635"/>
      <c r="F405" s="635"/>
      <c r="G405" s="635"/>
      <c r="H405" s="173"/>
    </row>
    <row r="406" spans="1:8" s="43" customFormat="1" ht="22.7" customHeight="1">
      <c r="A406" s="172"/>
      <c r="B406" s="97"/>
      <c r="C406" s="123" t="s">
        <v>42</v>
      </c>
      <c r="D406" s="635" t="s">
        <v>123</v>
      </c>
      <c r="E406" s="635"/>
      <c r="F406" s="635"/>
      <c r="G406" s="635"/>
      <c r="H406" s="173"/>
    </row>
    <row r="407" spans="1:8" s="43" customFormat="1" ht="11.45" customHeight="1">
      <c r="A407" s="172"/>
      <c r="B407" s="97"/>
      <c r="C407" s="123" t="s">
        <v>42</v>
      </c>
      <c r="D407" s="635" t="s">
        <v>43</v>
      </c>
      <c r="E407" s="635"/>
      <c r="F407" s="635"/>
      <c r="G407" s="635"/>
      <c r="H407" s="173"/>
    </row>
    <row r="408" spans="1:8">
      <c r="A408" s="174"/>
      <c r="B408" s="73"/>
      <c r="C408" s="108"/>
      <c r="D408" s="108"/>
      <c r="E408" s="73"/>
      <c r="F408" s="131"/>
      <c r="G408" s="73"/>
      <c r="H408" s="178"/>
    </row>
    <row r="409" spans="1:8" s="43" customFormat="1" ht="15">
      <c r="A409" s="172"/>
      <c r="B409" s="97"/>
      <c r="C409" s="74"/>
      <c r="D409" s="98" t="s">
        <v>44</v>
      </c>
      <c r="E409" s="99"/>
      <c r="F409" s="97"/>
      <c r="G409" s="97"/>
      <c r="H409" s="173"/>
    </row>
    <row r="410" spans="1:8" s="43" customFormat="1">
      <c r="A410" s="172"/>
      <c r="B410" s="97"/>
      <c r="C410" s="102"/>
      <c r="D410" s="632" t="s">
        <v>45</v>
      </c>
      <c r="E410" s="632"/>
      <c r="F410" s="632"/>
      <c r="G410" s="632"/>
      <c r="H410" s="173"/>
    </row>
    <row r="411" spans="1:8" s="43" customFormat="1">
      <c r="A411" s="172"/>
      <c r="B411" s="97"/>
      <c r="C411" s="102"/>
      <c r="D411" s="632" t="s">
        <v>75</v>
      </c>
      <c r="E411" s="632"/>
      <c r="F411" s="632"/>
      <c r="G411" s="632"/>
      <c r="H411" s="173"/>
    </row>
    <row r="412" spans="1:8" s="43" customFormat="1">
      <c r="A412" s="172"/>
      <c r="B412" s="97"/>
      <c r="C412" s="102"/>
      <c r="D412" s="632" t="s">
        <v>49</v>
      </c>
      <c r="E412" s="632"/>
      <c r="F412" s="632"/>
      <c r="G412" s="632"/>
      <c r="H412" s="173"/>
    </row>
    <row r="413" spans="1:8" s="43" customFormat="1">
      <c r="A413" s="172"/>
      <c r="B413" s="97"/>
      <c r="C413" s="102"/>
      <c r="D413" s="632" t="s">
        <v>220</v>
      </c>
      <c r="E413" s="632"/>
      <c r="F413" s="632"/>
      <c r="G413" s="632"/>
      <c r="H413" s="173"/>
    </row>
    <row r="414" spans="1:8" s="43" customFormat="1">
      <c r="A414" s="172"/>
      <c r="B414" s="97"/>
      <c r="C414" s="102"/>
      <c r="D414" s="632" t="s">
        <v>192</v>
      </c>
      <c r="E414" s="632"/>
      <c r="F414" s="632"/>
      <c r="G414" s="632"/>
      <c r="H414" s="173"/>
    </row>
    <row r="415" spans="1:8" s="43" customFormat="1">
      <c r="A415" s="172"/>
      <c r="B415" s="97"/>
      <c r="C415" s="102"/>
      <c r="D415" s="632" t="s">
        <v>139</v>
      </c>
      <c r="E415" s="632"/>
      <c r="F415" s="632"/>
      <c r="G415" s="632"/>
      <c r="H415" s="173"/>
    </row>
    <row r="416" spans="1:8" s="43" customFormat="1" ht="22.7" customHeight="1">
      <c r="A416" s="172"/>
      <c r="B416" s="97"/>
      <c r="C416" s="102"/>
      <c r="D416" s="635" t="s">
        <v>221</v>
      </c>
      <c r="E416" s="635"/>
      <c r="F416" s="635"/>
      <c r="G416" s="635"/>
      <c r="H416" s="173"/>
    </row>
    <row r="417" spans="1:8" s="43" customFormat="1" ht="22.7" customHeight="1">
      <c r="A417" s="172"/>
      <c r="B417" s="97"/>
      <c r="C417" s="102"/>
      <c r="D417" s="635" t="s">
        <v>222</v>
      </c>
      <c r="E417" s="635"/>
      <c r="F417" s="635"/>
      <c r="G417" s="635"/>
      <c r="H417" s="173"/>
    </row>
    <row r="418" spans="1:8" s="43" customFormat="1">
      <c r="A418" s="172"/>
      <c r="B418" s="97"/>
      <c r="C418" s="102"/>
      <c r="D418" s="632" t="s">
        <v>194</v>
      </c>
      <c r="E418" s="632"/>
      <c r="F418" s="632"/>
      <c r="G418" s="632"/>
      <c r="H418" s="173"/>
    </row>
    <row r="419" spans="1:8" s="43" customFormat="1">
      <c r="A419" s="172"/>
      <c r="B419" s="97"/>
      <c r="C419" s="102"/>
      <c r="D419" s="632" t="s">
        <v>223</v>
      </c>
      <c r="E419" s="632"/>
      <c r="F419" s="632"/>
      <c r="G419" s="632"/>
      <c r="H419" s="173"/>
    </row>
    <row r="420" spans="1:8" s="43" customFormat="1" ht="22.7" customHeight="1">
      <c r="A420" s="172"/>
      <c r="B420" s="97"/>
      <c r="C420" s="102"/>
      <c r="D420" s="635" t="s">
        <v>224</v>
      </c>
      <c r="E420" s="635"/>
      <c r="F420" s="635"/>
      <c r="G420" s="635"/>
      <c r="H420" s="173"/>
    </row>
    <row r="421" spans="1:8" s="43" customFormat="1">
      <c r="A421" s="172"/>
      <c r="B421" s="97"/>
      <c r="C421" s="102"/>
      <c r="D421" s="632" t="s">
        <v>81</v>
      </c>
      <c r="E421" s="632"/>
      <c r="F421" s="632"/>
      <c r="G421" s="632"/>
      <c r="H421" s="173"/>
    </row>
    <row r="422" spans="1:8" s="43" customFormat="1" ht="22.7" customHeight="1">
      <c r="A422" s="172"/>
      <c r="B422" s="97"/>
      <c r="C422" s="102"/>
      <c r="D422" s="635" t="s">
        <v>132</v>
      </c>
      <c r="E422" s="635"/>
      <c r="F422" s="635"/>
      <c r="G422" s="635"/>
      <c r="H422" s="173"/>
    </row>
    <row r="423" spans="1:8" s="43" customFormat="1">
      <c r="A423" s="172"/>
      <c r="B423" s="97"/>
      <c r="C423" s="102"/>
      <c r="D423" s="632" t="s">
        <v>196</v>
      </c>
      <c r="E423" s="632"/>
      <c r="F423" s="632"/>
      <c r="G423" s="632"/>
      <c r="H423" s="173"/>
    </row>
    <row r="424" spans="1:8" s="43" customFormat="1">
      <c r="A424" s="172"/>
      <c r="B424" s="97"/>
      <c r="C424" s="102"/>
      <c r="D424" s="632" t="s">
        <v>197</v>
      </c>
      <c r="E424" s="632"/>
      <c r="F424" s="632"/>
      <c r="G424" s="632"/>
      <c r="H424" s="173"/>
    </row>
    <row r="425" spans="1:8" s="43" customFormat="1">
      <c r="A425" s="172"/>
      <c r="B425" s="97"/>
      <c r="C425" s="102"/>
      <c r="D425" s="632" t="s">
        <v>128</v>
      </c>
      <c r="E425" s="632"/>
      <c r="F425" s="632"/>
      <c r="G425" s="632"/>
      <c r="H425" s="173"/>
    </row>
    <row r="426" spans="1:8" s="43" customFormat="1">
      <c r="A426" s="172"/>
      <c r="B426" s="97"/>
      <c r="C426" s="102"/>
      <c r="D426" s="632" t="s">
        <v>129</v>
      </c>
      <c r="E426" s="632"/>
      <c r="F426" s="632"/>
      <c r="G426" s="632"/>
      <c r="H426" s="173"/>
    </row>
    <row r="427" spans="1:8" s="43" customFormat="1">
      <c r="A427" s="172"/>
      <c r="B427" s="97"/>
      <c r="C427" s="102"/>
      <c r="D427" s="632" t="s">
        <v>131</v>
      </c>
      <c r="E427" s="632"/>
      <c r="F427" s="632"/>
      <c r="G427" s="632"/>
      <c r="H427" s="173"/>
    </row>
    <row r="428" spans="1:8" s="43" customFormat="1">
      <c r="A428" s="172"/>
      <c r="B428" s="97"/>
      <c r="C428" s="102"/>
      <c r="D428" s="632" t="s">
        <v>55</v>
      </c>
      <c r="E428" s="632"/>
      <c r="F428" s="632"/>
      <c r="G428" s="632"/>
      <c r="H428" s="173"/>
    </row>
    <row r="429" spans="1:8" s="43" customFormat="1" ht="22.7" customHeight="1">
      <c r="A429" s="172"/>
      <c r="B429" s="97"/>
      <c r="C429" s="102"/>
      <c r="D429" s="635" t="s">
        <v>225</v>
      </c>
      <c r="E429" s="635"/>
      <c r="F429" s="635"/>
      <c r="G429" s="635"/>
      <c r="H429" s="173"/>
    </row>
    <row r="430" spans="1:8" s="43" customFormat="1" ht="22.7" customHeight="1">
      <c r="A430" s="172"/>
      <c r="B430" s="97"/>
      <c r="C430" s="102"/>
      <c r="D430" s="635" t="s">
        <v>53</v>
      </c>
      <c r="E430" s="635"/>
      <c r="F430" s="635"/>
      <c r="G430" s="635"/>
      <c r="H430" s="173"/>
    </row>
    <row r="431" spans="1:8" s="43" customFormat="1">
      <c r="A431" s="172"/>
      <c r="B431" s="97"/>
      <c r="C431" s="102"/>
      <c r="D431" s="632" t="s">
        <v>108</v>
      </c>
      <c r="E431" s="632"/>
      <c r="F431" s="632"/>
      <c r="G431" s="632"/>
      <c r="H431" s="173"/>
    </row>
    <row r="432" spans="1:8" s="43" customFormat="1">
      <c r="A432" s="172"/>
      <c r="B432" s="97"/>
      <c r="C432" s="102"/>
      <c r="D432" s="632" t="s">
        <v>226</v>
      </c>
      <c r="E432" s="632"/>
      <c r="F432" s="632"/>
      <c r="G432" s="632"/>
      <c r="H432" s="173"/>
    </row>
    <row r="433" spans="1:12" s="43" customFormat="1">
      <c r="A433" s="172"/>
      <c r="B433" s="97"/>
      <c r="C433" s="102"/>
      <c r="D433" s="632" t="s">
        <v>176</v>
      </c>
      <c r="E433" s="632"/>
      <c r="F433" s="632"/>
      <c r="G433" s="632"/>
      <c r="H433" s="173"/>
    </row>
    <row r="434" spans="1:12" s="43" customFormat="1">
      <c r="A434" s="172"/>
      <c r="B434" s="97"/>
      <c r="C434" s="102"/>
      <c r="D434" s="632" t="s">
        <v>177</v>
      </c>
      <c r="E434" s="632"/>
      <c r="F434" s="632"/>
      <c r="G434" s="632"/>
      <c r="H434" s="173"/>
    </row>
    <row r="435" spans="1:12" s="43" customFormat="1">
      <c r="A435" s="172"/>
      <c r="B435" s="97"/>
      <c r="C435" s="102"/>
      <c r="D435" s="632" t="s">
        <v>177</v>
      </c>
      <c r="E435" s="632"/>
      <c r="F435" s="632"/>
      <c r="G435" s="632"/>
      <c r="H435" s="173"/>
    </row>
    <row r="436" spans="1:12" s="43" customFormat="1" ht="22.7" customHeight="1">
      <c r="A436" s="172"/>
      <c r="B436" s="97"/>
      <c r="C436" s="102"/>
      <c r="D436" s="635" t="s">
        <v>60</v>
      </c>
      <c r="E436" s="635"/>
      <c r="F436" s="635"/>
      <c r="G436" s="635"/>
      <c r="H436" s="173"/>
    </row>
    <row r="437" spans="1:12" s="43" customFormat="1" ht="68.099999999999994" customHeight="1">
      <c r="A437" s="172"/>
      <c r="B437" s="97"/>
      <c r="C437" s="102"/>
      <c r="D437" s="635" t="s">
        <v>198</v>
      </c>
      <c r="E437" s="635"/>
      <c r="F437" s="635"/>
      <c r="G437" s="635"/>
      <c r="H437" s="173"/>
    </row>
    <row r="438" spans="1:12" s="43" customFormat="1">
      <c r="A438" s="172"/>
      <c r="B438" s="97"/>
      <c r="C438" s="102"/>
      <c r="D438" s="632" t="s">
        <v>61</v>
      </c>
      <c r="E438" s="632"/>
      <c r="F438" s="632"/>
      <c r="G438" s="632"/>
      <c r="H438" s="173"/>
    </row>
    <row r="439" spans="1:12" s="43" customFormat="1">
      <c r="A439" s="172"/>
      <c r="B439" s="97"/>
      <c r="C439" s="102"/>
      <c r="D439" s="74"/>
      <c r="E439" s="74"/>
      <c r="F439" s="74"/>
      <c r="G439" s="74"/>
      <c r="H439" s="173"/>
    </row>
    <row r="440" spans="1:12" s="43" customFormat="1">
      <c r="A440" s="172"/>
      <c r="B440" s="97"/>
      <c r="C440" s="102"/>
      <c r="D440" s="74"/>
      <c r="E440" s="74"/>
      <c r="F440" s="74"/>
      <c r="G440" s="74"/>
      <c r="H440" s="173"/>
    </row>
    <row r="441" spans="1:12" s="43" customFormat="1">
      <c r="A441" s="172"/>
      <c r="B441" s="97"/>
      <c r="C441" s="102"/>
      <c r="D441" s="74"/>
      <c r="E441" s="74"/>
      <c r="F441" s="74"/>
      <c r="G441" s="74"/>
      <c r="H441" s="173"/>
    </row>
    <row r="442" spans="1:12" s="43" customFormat="1">
      <c r="A442" s="187"/>
      <c r="B442" s="188"/>
      <c r="C442" s="189"/>
      <c r="D442" s="206"/>
      <c r="E442" s="206"/>
      <c r="F442" s="206"/>
      <c r="G442" s="206"/>
      <c r="H442" s="190"/>
    </row>
    <row r="443" spans="1:12" ht="81" customHeight="1">
      <c r="A443" s="191"/>
      <c r="B443" s="255" t="s">
        <v>28</v>
      </c>
      <c r="C443" s="261" t="s">
        <v>64</v>
      </c>
      <c r="D443" s="209" t="s">
        <v>906</v>
      </c>
      <c r="E443" s="192"/>
      <c r="F443" s="194"/>
      <c r="G443" s="192"/>
      <c r="H443" s="195"/>
      <c r="J443" s="48"/>
      <c r="K443" s="49"/>
      <c r="L443" s="49"/>
    </row>
    <row r="444" spans="1:12">
      <c r="A444" s="174"/>
      <c r="B444" s="257"/>
      <c r="C444" s="253"/>
      <c r="D444" s="20" t="s">
        <v>67</v>
      </c>
      <c r="E444" s="62">
        <v>367.1</v>
      </c>
      <c r="F444" s="601"/>
      <c r="G444" s="111">
        <f>(E444*F444)</f>
        <v>0</v>
      </c>
      <c r="H444" s="175"/>
      <c r="J444" s="48"/>
      <c r="K444" s="49"/>
      <c r="L444" s="49"/>
    </row>
    <row r="445" spans="1:12">
      <c r="A445" s="174"/>
      <c r="B445" s="257"/>
      <c r="C445" s="253"/>
      <c r="D445" s="20"/>
      <c r="E445" s="62"/>
      <c r="F445" s="110"/>
      <c r="G445" s="111"/>
      <c r="H445" s="175"/>
      <c r="J445" s="48"/>
      <c r="K445" s="49"/>
      <c r="L445" s="49"/>
    </row>
    <row r="446" spans="1:12" ht="89.25">
      <c r="A446" s="174"/>
      <c r="B446" s="255" t="s">
        <v>28</v>
      </c>
      <c r="C446" s="261" t="s">
        <v>286</v>
      </c>
      <c r="D446" s="56" t="s">
        <v>903</v>
      </c>
      <c r="E446" s="192"/>
      <c r="F446" s="194"/>
      <c r="G446" s="192"/>
      <c r="H446" s="175"/>
      <c r="J446" s="48"/>
      <c r="K446" s="49"/>
      <c r="L446" s="49"/>
    </row>
    <row r="447" spans="1:12">
      <c r="A447" s="174"/>
      <c r="B447" s="257"/>
      <c r="C447" s="253"/>
      <c r="D447" s="20" t="s">
        <v>67</v>
      </c>
      <c r="E447" s="62">
        <v>57.6</v>
      </c>
      <c r="F447" s="601"/>
      <c r="G447" s="111">
        <f>(E447*F447)</f>
        <v>0</v>
      </c>
      <c r="H447" s="175"/>
      <c r="J447" s="48"/>
      <c r="K447" s="49"/>
      <c r="L447" s="49"/>
    </row>
    <row r="448" spans="1:12">
      <c r="A448" s="174"/>
      <c r="B448" s="257"/>
      <c r="C448" s="253"/>
      <c r="D448" s="20"/>
      <c r="E448" s="62"/>
      <c r="F448" s="110"/>
      <c r="G448" s="111"/>
      <c r="H448" s="175"/>
      <c r="J448" s="48"/>
      <c r="K448" s="49"/>
      <c r="L448" s="49"/>
    </row>
    <row r="449" spans="1:12" ht="76.5">
      <c r="A449" s="174"/>
      <c r="B449" s="145" t="s">
        <v>28</v>
      </c>
      <c r="C449" s="260" t="s">
        <v>348</v>
      </c>
      <c r="D449" s="317" t="s">
        <v>907</v>
      </c>
      <c r="E449" s="73"/>
      <c r="F449" s="110"/>
      <c r="G449" s="73"/>
      <c r="H449" s="175"/>
      <c r="J449" s="48"/>
      <c r="K449" s="49"/>
      <c r="L449" s="49"/>
    </row>
    <row r="450" spans="1:12">
      <c r="A450" s="174"/>
      <c r="B450" s="257"/>
      <c r="C450" s="253"/>
      <c r="D450" s="20" t="s">
        <v>67</v>
      </c>
      <c r="E450" s="62">
        <v>32.6</v>
      </c>
      <c r="F450" s="601"/>
      <c r="G450" s="109">
        <f>(E450*F450)</f>
        <v>0</v>
      </c>
      <c r="H450" s="175"/>
      <c r="J450" s="48"/>
      <c r="K450" s="49"/>
      <c r="L450" s="49"/>
    </row>
    <row r="451" spans="1:12">
      <c r="A451" s="174"/>
      <c r="B451" s="257"/>
      <c r="C451" s="253"/>
      <c r="D451" s="20"/>
      <c r="E451" s="62"/>
      <c r="F451" s="19"/>
      <c r="G451" s="109"/>
      <c r="H451" s="175"/>
      <c r="J451" s="48"/>
      <c r="K451" s="49"/>
      <c r="L451" s="49"/>
    </row>
    <row r="452" spans="1:12">
      <c r="A452" s="174"/>
      <c r="B452" s="121"/>
      <c r="C452" s="20"/>
      <c r="D452" s="20"/>
      <c r="E452" s="62"/>
      <c r="F452" s="19"/>
      <c r="G452" s="111"/>
      <c r="H452" s="175"/>
      <c r="J452" s="48"/>
      <c r="K452" s="49"/>
      <c r="L452" s="49"/>
    </row>
    <row r="453" spans="1:12" s="2" customFormat="1" ht="12.75">
      <c r="A453" s="176"/>
      <c r="B453" s="94"/>
      <c r="C453" s="95"/>
      <c r="D453" s="95" t="s">
        <v>227</v>
      </c>
      <c r="E453" s="94"/>
      <c r="F453" s="165"/>
      <c r="G453" s="164">
        <f>SUM(G444:G450)</f>
        <v>0</v>
      </c>
      <c r="H453" s="177"/>
    </row>
    <row r="454" spans="1:12" s="2" customFormat="1" ht="12.75">
      <c r="A454" s="176"/>
      <c r="B454" s="3"/>
      <c r="C454" s="4"/>
      <c r="D454" s="4"/>
      <c r="E454" s="3"/>
      <c r="F454" s="132"/>
      <c r="G454" s="133"/>
      <c r="H454" s="177"/>
    </row>
    <row r="455" spans="1:12" s="2" customFormat="1" ht="12.75">
      <c r="A455" s="176"/>
      <c r="B455" s="3"/>
      <c r="C455" s="4"/>
      <c r="D455" s="4"/>
      <c r="E455" s="3"/>
      <c r="F455" s="132"/>
      <c r="G455" s="133"/>
      <c r="H455" s="177"/>
    </row>
    <row r="456" spans="1:12" s="2" customFormat="1" ht="12.75">
      <c r="A456" s="243"/>
      <c r="B456" s="151"/>
      <c r="C456" s="152"/>
      <c r="D456" s="152"/>
      <c r="E456" s="151"/>
      <c r="F456" s="244"/>
      <c r="G456" s="245"/>
      <c r="H456" s="246"/>
    </row>
    <row r="457" spans="1:12" ht="14.1" customHeight="1">
      <c r="A457" s="191"/>
      <c r="B457" s="295" t="s">
        <v>30</v>
      </c>
      <c r="C457" s="296"/>
      <c r="D457" s="648" t="s">
        <v>293</v>
      </c>
      <c r="E457" s="648"/>
      <c r="F457" s="648"/>
      <c r="G457" s="648"/>
      <c r="H457" s="204"/>
    </row>
    <row r="458" spans="1:12" s="65" customFormat="1" ht="14.1" customHeight="1">
      <c r="A458" s="247"/>
      <c r="B458" s="63"/>
      <c r="C458" s="63"/>
      <c r="D458" s="64"/>
      <c r="E458" s="64"/>
      <c r="F458" s="64"/>
      <c r="G458" s="64"/>
      <c r="H458" s="248"/>
    </row>
    <row r="459" spans="1:12" s="43" customFormat="1" ht="15">
      <c r="A459" s="172"/>
      <c r="B459" s="97"/>
      <c r="C459" s="286"/>
      <c r="D459" s="98" t="s">
        <v>41</v>
      </c>
      <c r="E459" s="99"/>
      <c r="F459" s="97"/>
      <c r="G459" s="97"/>
      <c r="H459" s="173"/>
    </row>
    <row r="460" spans="1:12" s="43" customFormat="1" ht="11.45" customHeight="1">
      <c r="A460" s="172"/>
      <c r="B460" s="97"/>
      <c r="C460" s="123" t="s">
        <v>42</v>
      </c>
      <c r="D460" s="635" t="s">
        <v>230</v>
      </c>
      <c r="E460" s="635"/>
      <c r="F460" s="635"/>
      <c r="G460" s="635"/>
      <c r="H460" s="173"/>
    </row>
    <row r="461" spans="1:12" s="43" customFormat="1" ht="11.45" customHeight="1">
      <c r="A461" s="172"/>
      <c r="B461" s="97"/>
      <c r="C461" s="123" t="s">
        <v>42</v>
      </c>
      <c r="D461" s="635" t="s">
        <v>43</v>
      </c>
      <c r="E461" s="635"/>
      <c r="F461" s="635"/>
      <c r="G461" s="635"/>
      <c r="H461" s="173"/>
    </row>
    <row r="462" spans="1:12" s="43" customFormat="1" ht="11.45" customHeight="1">
      <c r="A462" s="172"/>
      <c r="B462" s="97"/>
      <c r="C462" s="123"/>
      <c r="D462" s="287"/>
      <c r="E462" s="287"/>
      <c r="F462" s="287"/>
      <c r="G462" s="287"/>
      <c r="H462" s="173"/>
    </row>
    <row r="463" spans="1:12" s="43" customFormat="1" ht="15">
      <c r="A463" s="172"/>
      <c r="B463" s="97"/>
      <c r="C463" s="286"/>
      <c r="D463" s="98" t="s">
        <v>44</v>
      </c>
      <c r="E463" s="99"/>
      <c r="F463" s="97"/>
      <c r="G463" s="97"/>
      <c r="H463" s="173"/>
    </row>
    <row r="464" spans="1:12" s="43" customFormat="1">
      <c r="A464" s="172"/>
      <c r="B464" s="97"/>
      <c r="C464" s="102"/>
      <c r="D464" s="632" t="s">
        <v>45</v>
      </c>
      <c r="E464" s="632"/>
      <c r="F464" s="632"/>
      <c r="G464" s="632"/>
      <c r="H464" s="173"/>
    </row>
    <row r="465" spans="1:8" s="43" customFormat="1">
      <c r="A465" s="172"/>
      <c r="B465" s="97"/>
      <c r="C465" s="102"/>
      <c r="D465" s="632" t="s">
        <v>75</v>
      </c>
      <c r="E465" s="632"/>
      <c r="F465" s="632"/>
      <c r="G465" s="632"/>
      <c r="H465" s="173"/>
    </row>
    <row r="466" spans="1:8" s="43" customFormat="1">
      <c r="A466" s="172"/>
      <c r="B466" s="97"/>
      <c r="C466" s="102"/>
      <c r="D466" s="632" t="s">
        <v>49</v>
      </c>
      <c r="E466" s="632"/>
      <c r="F466" s="632"/>
      <c r="G466" s="632"/>
      <c r="H466" s="173"/>
    </row>
    <row r="467" spans="1:8" s="43" customFormat="1">
      <c r="A467" s="172"/>
      <c r="B467" s="97"/>
      <c r="C467" s="102"/>
      <c r="D467" s="632" t="s">
        <v>234</v>
      </c>
      <c r="E467" s="632"/>
      <c r="F467" s="632"/>
      <c r="G467" s="632"/>
      <c r="H467" s="173"/>
    </row>
    <row r="468" spans="1:8" s="43" customFormat="1">
      <c r="A468" s="172"/>
      <c r="B468" s="97"/>
      <c r="C468" s="102"/>
      <c r="D468" s="632" t="s">
        <v>235</v>
      </c>
      <c r="E468" s="632"/>
      <c r="F468" s="632"/>
      <c r="G468" s="632"/>
      <c r="H468" s="173"/>
    </row>
    <row r="469" spans="1:8" s="43" customFormat="1">
      <c r="A469" s="172"/>
      <c r="B469" s="97"/>
      <c r="C469" s="102"/>
      <c r="D469" s="632" t="s">
        <v>236</v>
      </c>
      <c r="E469" s="632"/>
      <c r="F469" s="632"/>
      <c r="G469" s="632"/>
      <c r="H469" s="173"/>
    </row>
    <row r="470" spans="1:8" s="43" customFormat="1" ht="22.7" customHeight="1">
      <c r="A470" s="172"/>
      <c r="B470" s="97"/>
      <c r="C470" s="102"/>
      <c r="D470" s="635" t="s">
        <v>237</v>
      </c>
      <c r="E470" s="635"/>
      <c r="F470" s="635"/>
      <c r="G470" s="635"/>
      <c r="H470" s="173"/>
    </row>
    <row r="471" spans="1:8" s="43" customFormat="1">
      <c r="A471" s="172"/>
      <c r="B471" s="97"/>
      <c r="C471" s="102"/>
      <c r="D471" s="632" t="s">
        <v>81</v>
      </c>
      <c r="E471" s="632"/>
      <c r="F471" s="632"/>
      <c r="G471" s="632"/>
      <c r="H471" s="173"/>
    </row>
    <row r="472" spans="1:8" s="52" customFormat="1" ht="22.7" customHeight="1">
      <c r="A472" s="210"/>
      <c r="B472" s="126"/>
      <c r="C472" s="136"/>
      <c r="D472" s="635" t="s">
        <v>132</v>
      </c>
      <c r="E472" s="635"/>
      <c r="F472" s="635"/>
      <c r="G472" s="635"/>
      <c r="H472" s="211"/>
    </row>
    <row r="473" spans="1:8" s="43" customFormat="1">
      <c r="A473" s="172"/>
      <c r="B473" s="97"/>
      <c r="C473" s="102"/>
      <c r="D473" s="632" t="s">
        <v>238</v>
      </c>
      <c r="E473" s="632"/>
      <c r="F473" s="632"/>
      <c r="G473" s="632"/>
      <c r="H473" s="173"/>
    </row>
    <row r="474" spans="1:8" s="43" customFormat="1">
      <c r="A474" s="172"/>
      <c r="B474" s="97"/>
      <c r="C474" s="102"/>
      <c r="D474" s="632" t="s">
        <v>197</v>
      </c>
      <c r="E474" s="632"/>
      <c r="F474" s="632"/>
      <c r="G474" s="632"/>
      <c r="H474" s="173"/>
    </row>
    <row r="475" spans="1:8" s="43" customFormat="1">
      <c r="A475" s="172"/>
      <c r="B475" s="97"/>
      <c r="C475" s="102"/>
      <c r="D475" s="632" t="s">
        <v>128</v>
      </c>
      <c r="E475" s="632"/>
      <c r="F475" s="632"/>
      <c r="G475" s="632"/>
      <c r="H475" s="173"/>
    </row>
    <row r="476" spans="1:8" s="43" customFormat="1">
      <c r="A476" s="172"/>
      <c r="B476" s="97"/>
      <c r="C476" s="102"/>
      <c r="D476" s="632" t="s">
        <v>129</v>
      </c>
      <c r="E476" s="632"/>
      <c r="F476" s="632"/>
      <c r="G476" s="632"/>
      <c r="H476" s="173"/>
    </row>
    <row r="477" spans="1:8" s="43" customFormat="1">
      <c r="A477" s="172"/>
      <c r="B477" s="97"/>
      <c r="C477" s="102"/>
      <c r="D477" s="632" t="s">
        <v>131</v>
      </c>
      <c r="E477" s="632"/>
      <c r="F477" s="632"/>
      <c r="G477" s="632"/>
      <c r="H477" s="173"/>
    </row>
    <row r="478" spans="1:8" s="43" customFormat="1">
      <c r="A478" s="172"/>
      <c r="B478" s="97"/>
      <c r="C478" s="102"/>
      <c r="D478" s="632" t="s">
        <v>55</v>
      </c>
      <c r="E478" s="632"/>
      <c r="F478" s="632"/>
      <c r="G478" s="632"/>
      <c r="H478" s="173"/>
    </row>
    <row r="479" spans="1:8" s="43" customFormat="1">
      <c r="A479" s="172"/>
      <c r="B479" s="97"/>
      <c r="C479" s="102"/>
      <c r="D479" s="632" t="s">
        <v>175</v>
      </c>
      <c r="E479" s="632"/>
      <c r="F479" s="632"/>
      <c r="G479" s="632"/>
      <c r="H479" s="173"/>
    </row>
    <row r="480" spans="1:8" s="52" customFormat="1" ht="22.7" customHeight="1">
      <c r="A480" s="210"/>
      <c r="B480" s="126"/>
      <c r="C480" s="136"/>
      <c r="D480" s="635" t="s">
        <v>143</v>
      </c>
      <c r="E480" s="635"/>
      <c r="F480" s="635"/>
      <c r="G480" s="635"/>
      <c r="H480" s="211"/>
    </row>
    <row r="481" spans="1:12" s="43" customFormat="1">
      <c r="A481" s="172"/>
      <c r="B481" s="97"/>
      <c r="C481" s="102"/>
      <c r="D481" s="632" t="s">
        <v>239</v>
      </c>
      <c r="E481" s="632"/>
      <c r="F481" s="632"/>
      <c r="G481" s="632"/>
      <c r="H481" s="173"/>
    </row>
    <row r="482" spans="1:12" s="43" customFormat="1">
      <c r="A482" s="172"/>
      <c r="B482" s="97"/>
      <c r="C482" s="102"/>
      <c r="D482" s="632" t="s">
        <v>240</v>
      </c>
      <c r="E482" s="632"/>
      <c r="F482" s="632"/>
      <c r="G482" s="632"/>
      <c r="H482" s="173"/>
    </row>
    <row r="483" spans="1:12" s="43" customFormat="1">
      <c r="A483" s="172"/>
      <c r="B483" s="97"/>
      <c r="C483" s="102"/>
      <c r="D483" s="632" t="s">
        <v>108</v>
      </c>
      <c r="E483" s="632"/>
      <c r="F483" s="632"/>
      <c r="G483" s="632"/>
      <c r="H483" s="173"/>
    </row>
    <row r="484" spans="1:12" s="43" customFormat="1">
      <c r="A484" s="172"/>
      <c r="B484" s="97"/>
      <c r="C484" s="102"/>
      <c r="D484" s="632" t="s">
        <v>176</v>
      </c>
      <c r="E484" s="632"/>
      <c r="F484" s="632"/>
      <c r="G484" s="632"/>
      <c r="H484" s="173"/>
    </row>
    <row r="485" spans="1:12" s="43" customFormat="1">
      <c r="A485" s="172"/>
      <c r="B485" s="97"/>
      <c r="C485" s="102"/>
      <c r="D485" s="632" t="s">
        <v>177</v>
      </c>
      <c r="E485" s="632"/>
      <c r="F485" s="632"/>
      <c r="G485" s="632"/>
      <c r="H485" s="173"/>
    </row>
    <row r="486" spans="1:12" s="43" customFormat="1">
      <c r="A486" s="172"/>
      <c r="B486" s="97"/>
      <c r="C486" s="102"/>
      <c r="D486" s="632" t="s">
        <v>89</v>
      </c>
      <c r="E486" s="632"/>
      <c r="F486" s="632"/>
      <c r="G486" s="632"/>
      <c r="H486" s="173"/>
    </row>
    <row r="487" spans="1:12" s="43" customFormat="1" ht="23.85" customHeight="1">
      <c r="A487" s="172"/>
      <c r="B487" s="97"/>
      <c r="C487" s="102"/>
      <c r="D487" s="634" t="s">
        <v>60</v>
      </c>
      <c r="E487" s="634"/>
      <c r="F487" s="634"/>
      <c r="G487" s="634"/>
      <c r="H487" s="173"/>
    </row>
    <row r="488" spans="1:12" s="43" customFormat="1">
      <c r="A488" s="172"/>
      <c r="B488" s="97"/>
      <c r="C488" s="102"/>
      <c r="D488" s="632" t="s">
        <v>61</v>
      </c>
      <c r="E488" s="632"/>
      <c r="F488" s="632"/>
      <c r="G488" s="632"/>
      <c r="H488" s="173"/>
    </row>
    <row r="489" spans="1:12" s="43" customFormat="1">
      <c r="A489" s="172"/>
      <c r="B489" s="97"/>
      <c r="C489" s="102"/>
      <c r="D489" s="286"/>
      <c r="E489" s="286"/>
      <c r="F489" s="286"/>
      <c r="G489" s="286"/>
      <c r="H489" s="173"/>
    </row>
    <row r="490" spans="1:12" ht="102">
      <c r="A490" s="174"/>
      <c r="B490" s="145" t="s">
        <v>30</v>
      </c>
      <c r="C490" s="253" t="s">
        <v>923</v>
      </c>
      <c r="D490" s="60" t="s">
        <v>924</v>
      </c>
      <c r="E490" s="73"/>
      <c r="F490" s="110"/>
      <c r="G490" s="73"/>
      <c r="H490" s="175"/>
      <c r="J490" s="48"/>
      <c r="K490" s="49"/>
      <c r="L490" s="49"/>
    </row>
    <row r="491" spans="1:12">
      <c r="A491" s="174"/>
      <c r="B491" s="121"/>
      <c r="C491" s="20"/>
      <c r="D491" s="137" t="s">
        <v>67</v>
      </c>
      <c r="E491" s="622">
        <v>1087</v>
      </c>
      <c r="F491" s="601"/>
      <c r="G491" s="109">
        <f>(E491*F491)</f>
        <v>0</v>
      </c>
      <c r="H491" s="175"/>
      <c r="J491" s="48"/>
      <c r="K491" s="49"/>
      <c r="L491" s="49"/>
    </row>
    <row r="492" spans="1:12">
      <c r="A492" s="174"/>
      <c r="B492" s="121"/>
      <c r="C492" s="20"/>
      <c r="D492" s="137"/>
      <c r="E492" s="622"/>
      <c r="F492" s="627"/>
      <c r="G492" s="109"/>
      <c r="H492" s="175"/>
      <c r="J492" s="48"/>
      <c r="K492" s="49"/>
      <c r="L492" s="49"/>
    </row>
    <row r="493" spans="1:12" ht="43.5" customHeight="1">
      <c r="A493" s="174"/>
      <c r="B493" s="623" t="s">
        <v>30</v>
      </c>
      <c r="C493" s="624" t="s">
        <v>925</v>
      </c>
      <c r="D493" s="625" t="s">
        <v>926</v>
      </c>
      <c r="E493" s="622"/>
      <c r="F493" s="627"/>
      <c r="G493" s="109"/>
      <c r="H493" s="175"/>
      <c r="J493" s="48"/>
      <c r="K493" s="49"/>
      <c r="L493" s="49"/>
    </row>
    <row r="494" spans="1:12">
      <c r="A494" s="174"/>
      <c r="B494" s="145"/>
      <c r="C494" s="253"/>
      <c r="D494" s="626" t="s">
        <v>927</v>
      </c>
      <c r="E494" s="622">
        <v>142</v>
      </c>
      <c r="F494" s="599"/>
      <c r="G494" s="109">
        <f>+E494*F494</f>
        <v>0</v>
      </c>
      <c r="H494" s="175"/>
      <c r="J494" s="48"/>
      <c r="K494" s="49"/>
      <c r="L494" s="49"/>
    </row>
    <row r="495" spans="1:12">
      <c r="A495" s="174"/>
      <c r="B495" s="121"/>
      <c r="C495" s="20"/>
      <c r="D495" s="137"/>
      <c r="E495" s="62"/>
      <c r="F495" s="629"/>
      <c r="G495" s="109"/>
      <c r="H495" s="175"/>
      <c r="J495" s="48"/>
      <c r="K495" s="49"/>
      <c r="L495" s="49"/>
    </row>
    <row r="496" spans="1:12" ht="25.5">
      <c r="A496" s="174"/>
      <c r="B496" s="289" t="s">
        <v>30</v>
      </c>
      <c r="C496" s="290">
        <v>2</v>
      </c>
      <c r="D496" s="60" t="s">
        <v>310</v>
      </c>
      <c r="E496" s="73"/>
      <c r="F496" s="628"/>
      <c r="G496" s="73"/>
      <c r="H496" s="175"/>
      <c r="J496" s="48"/>
      <c r="K496" s="49"/>
      <c r="L496" s="49"/>
    </row>
    <row r="497" spans="1:12">
      <c r="A497" s="174"/>
      <c r="B497" s="97"/>
      <c r="C497" s="102"/>
      <c r="D497" s="137" t="s">
        <v>311</v>
      </c>
      <c r="E497" s="62">
        <v>1352.47</v>
      </c>
      <c r="F497" s="601"/>
      <c r="G497" s="111">
        <f>(E497*F497)</f>
        <v>0</v>
      </c>
      <c r="H497" s="175"/>
      <c r="J497" s="48"/>
      <c r="K497" s="49"/>
      <c r="L497" s="49"/>
    </row>
    <row r="498" spans="1:12">
      <c r="A498" s="174"/>
      <c r="B498" s="97"/>
      <c r="C498" s="102"/>
      <c r="D498" s="137"/>
      <c r="E498" s="62"/>
      <c r="F498" s="19"/>
      <c r="G498" s="111"/>
      <c r="H498" s="175"/>
      <c r="J498" s="48"/>
      <c r="K498" s="49"/>
      <c r="L498" s="49"/>
    </row>
    <row r="499" spans="1:12" ht="38.25">
      <c r="A499" s="174"/>
      <c r="B499" s="145" t="s">
        <v>30</v>
      </c>
      <c r="C499" s="253">
        <v>3</v>
      </c>
      <c r="D499" s="60" t="s">
        <v>401</v>
      </c>
      <c r="E499" s="73"/>
      <c r="F499" s="110"/>
      <c r="G499" s="73"/>
      <c r="H499" s="175"/>
      <c r="J499" s="48"/>
      <c r="K499" s="49"/>
      <c r="L499" s="49"/>
    </row>
    <row r="500" spans="1:12">
      <c r="A500" s="174"/>
      <c r="B500" s="121"/>
      <c r="C500" s="20"/>
      <c r="D500" s="137" t="s">
        <v>67</v>
      </c>
      <c r="E500" s="62">
        <v>82</v>
      </c>
      <c r="F500" s="601"/>
      <c r="G500" s="109">
        <f>(E500*F500)</f>
        <v>0</v>
      </c>
      <c r="H500" s="175"/>
      <c r="J500" s="48"/>
      <c r="K500" s="49"/>
      <c r="L500" s="49"/>
    </row>
    <row r="501" spans="1:12">
      <c r="A501" s="174"/>
      <c r="B501" s="121"/>
      <c r="C501" s="20"/>
      <c r="D501" s="137"/>
      <c r="E501" s="62"/>
      <c r="F501" s="19"/>
      <c r="G501" s="109"/>
      <c r="H501" s="175"/>
      <c r="J501" s="48"/>
      <c r="K501" s="49"/>
      <c r="L501" s="49"/>
    </row>
    <row r="502" spans="1:12" ht="25.5">
      <c r="A502" s="174"/>
      <c r="B502" s="145" t="s">
        <v>30</v>
      </c>
      <c r="C502" s="253">
        <v>4</v>
      </c>
      <c r="D502" s="60" t="s">
        <v>902</v>
      </c>
      <c r="E502" s="73"/>
      <c r="F502" s="110"/>
      <c r="G502" s="73"/>
      <c r="H502" s="175"/>
      <c r="J502" s="48"/>
      <c r="K502" s="49"/>
      <c r="L502" s="49"/>
    </row>
    <row r="503" spans="1:12">
      <c r="A503" s="174"/>
      <c r="B503" s="121"/>
      <c r="C503" s="20"/>
      <c r="D503" s="137" t="s">
        <v>67</v>
      </c>
      <c r="E503" s="62">
        <v>64</v>
      </c>
      <c r="F503" s="601"/>
      <c r="G503" s="109">
        <f>(E503*F503)</f>
        <v>0</v>
      </c>
      <c r="H503" s="175"/>
      <c r="J503" s="48"/>
      <c r="K503" s="49"/>
      <c r="L503" s="49"/>
    </row>
    <row r="504" spans="1:12">
      <c r="A504" s="174"/>
      <c r="B504" s="121"/>
      <c r="C504" s="20"/>
      <c r="D504" s="137"/>
      <c r="E504" s="62"/>
      <c r="F504" s="19"/>
      <c r="G504" s="109"/>
      <c r="H504" s="175"/>
      <c r="J504" s="48"/>
      <c r="K504" s="49"/>
      <c r="L504" s="49"/>
    </row>
    <row r="505" spans="1:12" ht="25.5">
      <c r="A505" s="174"/>
      <c r="B505" s="145" t="s">
        <v>30</v>
      </c>
      <c r="C505" s="253">
        <v>5</v>
      </c>
      <c r="D505" s="60" t="s">
        <v>872</v>
      </c>
      <c r="E505" s="73"/>
      <c r="F505" s="110"/>
      <c r="G505" s="73"/>
      <c r="H505" s="175"/>
      <c r="J505" s="48"/>
      <c r="K505" s="49"/>
      <c r="L505" s="49"/>
    </row>
    <row r="506" spans="1:12">
      <c r="A506" s="174"/>
      <c r="B506" s="121"/>
      <c r="C506" s="20"/>
      <c r="D506" s="137" t="s">
        <v>67</v>
      </c>
      <c r="E506" s="62">
        <v>12</v>
      </c>
      <c r="F506" s="601"/>
      <c r="G506" s="109">
        <f>(E506*F506)</f>
        <v>0</v>
      </c>
      <c r="H506" s="175"/>
      <c r="J506" s="48"/>
      <c r="K506" s="49"/>
      <c r="L506" s="49"/>
    </row>
    <row r="507" spans="1:12">
      <c r="A507" s="174"/>
      <c r="B507" s="121"/>
      <c r="C507" s="20"/>
      <c r="D507" s="137"/>
      <c r="E507" s="62"/>
      <c r="F507" s="19"/>
      <c r="G507" s="109"/>
      <c r="H507" s="175"/>
      <c r="J507" s="48"/>
      <c r="K507" s="49"/>
      <c r="L507" s="49"/>
    </row>
    <row r="508" spans="1:12">
      <c r="A508" s="174"/>
      <c r="B508" s="145" t="s">
        <v>30</v>
      </c>
      <c r="C508" s="253">
        <v>6</v>
      </c>
      <c r="D508" s="60" t="s">
        <v>901</v>
      </c>
      <c r="E508" s="73"/>
      <c r="F508" s="110"/>
      <c r="G508" s="73"/>
      <c r="H508" s="175"/>
      <c r="J508" s="48"/>
      <c r="K508" s="49"/>
      <c r="L508" s="49"/>
    </row>
    <row r="509" spans="1:12">
      <c r="A509" s="174"/>
      <c r="B509" s="121"/>
      <c r="C509" s="20"/>
      <c r="D509" s="137" t="s">
        <v>67</v>
      </c>
      <c r="E509" s="62">
        <v>120</v>
      </c>
      <c r="F509" s="601"/>
      <c r="G509" s="109">
        <f>(E509*F509)</f>
        <v>0</v>
      </c>
      <c r="H509" s="175"/>
      <c r="J509" s="48"/>
      <c r="K509" s="49"/>
      <c r="L509" s="49"/>
    </row>
    <row r="510" spans="1:12">
      <c r="A510" s="174"/>
      <c r="B510" s="121"/>
      <c r="C510" s="20"/>
      <c r="D510" s="137"/>
      <c r="E510" s="62"/>
      <c r="F510" s="19"/>
      <c r="G510" s="109"/>
      <c r="H510" s="175"/>
      <c r="J510" s="48"/>
      <c r="K510" s="49"/>
      <c r="L510" s="49"/>
    </row>
    <row r="511" spans="1:12" s="43" customFormat="1">
      <c r="A511" s="172"/>
      <c r="B511" s="97"/>
      <c r="C511" s="102"/>
      <c r="D511" s="286"/>
      <c r="E511" s="286"/>
      <c r="F511" s="286"/>
      <c r="G511" s="286"/>
      <c r="H511" s="173"/>
    </row>
    <row r="512" spans="1:12" s="2" customFormat="1" ht="12.75">
      <c r="A512" s="176"/>
      <c r="B512" s="94"/>
      <c r="C512" s="95"/>
      <c r="D512" s="95" t="s">
        <v>294</v>
      </c>
      <c r="E512" s="94"/>
      <c r="F512" s="165"/>
      <c r="G512" s="164">
        <f>SUM(G491:G509)</f>
        <v>0</v>
      </c>
      <c r="H512" s="177"/>
    </row>
    <row r="513" spans="1:8" s="43" customFormat="1">
      <c r="A513" s="172"/>
      <c r="B513" s="97"/>
      <c r="C513" s="102"/>
      <c r="D513" s="286"/>
      <c r="E513" s="286"/>
      <c r="F513" s="286"/>
      <c r="G513" s="286"/>
      <c r="H513" s="173"/>
    </row>
    <row r="514" spans="1:8" s="43" customFormat="1" ht="12.75" customHeight="1">
      <c r="A514" s="172"/>
      <c r="B514" s="97"/>
      <c r="C514" s="102"/>
      <c r="D514" s="286"/>
      <c r="E514" s="286"/>
      <c r="F514" s="286"/>
      <c r="G514" s="286"/>
      <c r="H514" s="173"/>
    </row>
    <row r="515" spans="1:8" ht="14.1" customHeight="1">
      <c r="A515" s="174"/>
      <c r="B515" s="41" t="s">
        <v>31</v>
      </c>
      <c r="C515" s="42"/>
      <c r="D515" s="641" t="s">
        <v>229</v>
      </c>
      <c r="E515" s="641"/>
      <c r="F515" s="641"/>
      <c r="G515" s="641"/>
      <c r="H515" s="178"/>
    </row>
    <row r="516" spans="1:8" ht="13.5" customHeight="1">
      <c r="A516" s="174"/>
      <c r="B516" s="73"/>
      <c r="C516" s="73"/>
      <c r="D516" s="73"/>
      <c r="E516" s="73"/>
      <c r="F516" s="73"/>
      <c r="G516" s="73"/>
      <c r="H516" s="178"/>
    </row>
    <row r="517" spans="1:8" s="43" customFormat="1" ht="15">
      <c r="A517" s="172"/>
      <c r="B517" s="97"/>
      <c r="C517" s="286"/>
      <c r="D517" s="98" t="s">
        <v>41</v>
      </c>
      <c r="E517" s="99"/>
      <c r="F517" s="97"/>
      <c r="G517" s="97"/>
      <c r="H517" s="173"/>
    </row>
    <row r="518" spans="1:8" s="43" customFormat="1" ht="11.45" customHeight="1">
      <c r="A518" s="172"/>
      <c r="B518" s="97"/>
      <c r="C518" s="123" t="s">
        <v>42</v>
      </c>
      <c r="D518" s="635" t="s">
        <v>230</v>
      </c>
      <c r="E518" s="635"/>
      <c r="F518" s="635"/>
      <c r="G518" s="635"/>
      <c r="H518" s="173"/>
    </row>
    <row r="519" spans="1:8" s="43" customFormat="1" ht="45.6" customHeight="1">
      <c r="A519" s="172"/>
      <c r="B519" s="97"/>
      <c r="C519" s="123" t="s">
        <v>42</v>
      </c>
      <c r="D519" s="635" t="s">
        <v>231</v>
      </c>
      <c r="E519" s="635"/>
      <c r="F519" s="635"/>
      <c r="G519" s="635"/>
      <c r="H519" s="173"/>
    </row>
    <row r="520" spans="1:8" s="43" customFormat="1" ht="33.950000000000003" customHeight="1">
      <c r="A520" s="187"/>
      <c r="B520" s="188"/>
      <c r="C520" s="241" t="s">
        <v>42</v>
      </c>
      <c r="D520" s="646" t="s">
        <v>232</v>
      </c>
      <c r="E520" s="646"/>
      <c r="F520" s="646"/>
      <c r="G520" s="646"/>
      <c r="H520" s="190"/>
    </row>
    <row r="521" spans="1:8" s="43" customFormat="1" ht="45.6" customHeight="1">
      <c r="A521" s="166"/>
      <c r="B521" s="167"/>
      <c r="C521" s="242" t="s">
        <v>42</v>
      </c>
      <c r="D521" s="647" t="s">
        <v>233</v>
      </c>
      <c r="E521" s="647"/>
      <c r="F521" s="647"/>
      <c r="G521" s="647"/>
      <c r="H521" s="171"/>
    </row>
    <row r="522" spans="1:8" s="43" customFormat="1" ht="11.45" customHeight="1">
      <c r="A522" s="172"/>
      <c r="B522" s="97"/>
      <c r="C522" s="123" t="s">
        <v>42</v>
      </c>
      <c r="D522" s="635" t="s">
        <v>43</v>
      </c>
      <c r="E522" s="635"/>
      <c r="F522" s="635"/>
      <c r="G522" s="635"/>
      <c r="H522" s="173"/>
    </row>
    <row r="523" spans="1:8" s="43" customFormat="1" ht="15">
      <c r="A523" s="172"/>
      <c r="B523" s="97"/>
      <c r="C523" s="286"/>
      <c r="D523" s="98" t="s">
        <v>44</v>
      </c>
      <c r="E523" s="99"/>
      <c r="F523" s="97"/>
      <c r="G523" s="97"/>
      <c r="H523" s="173"/>
    </row>
    <row r="524" spans="1:8" s="43" customFormat="1">
      <c r="A524" s="172"/>
      <c r="B524" s="97"/>
      <c r="C524" s="102"/>
      <c r="D524" s="632" t="s">
        <v>45</v>
      </c>
      <c r="E524" s="632"/>
      <c r="F524" s="632"/>
      <c r="G524" s="632"/>
      <c r="H524" s="173"/>
    </row>
    <row r="525" spans="1:8" s="43" customFormat="1">
      <c r="A525" s="172"/>
      <c r="B525" s="97"/>
      <c r="C525" s="102"/>
      <c r="D525" s="632" t="s">
        <v>75</v>
      </c>
      <c r="E525" s="632"/>
      <c r="F525" s="632"/>
      <c r="G525" s="632"/>
      <c r="H525" s="173"/>
    </row>
    <row r="526" spans="1:8" s="43" customFormat="1">
      <c r="A526" s="172"/>
      <c r="B526" s="97"/>
      <c r="C526" s="102"/>
      <c r="D526" s="632" t="s">
        <v>49</v>
      </c>
      <c r="E526" s="632"/>
      <c r="F526" s="632"/>
      <c r="G526" s="632"/>
      <c r="H526" s="173"/>
    </row>
    <row r="527" spans="1:8" s="43" customFormat="1">
      <c r="A527" s="172"/>
      <c r="B527" s="97"/>
      <c r="C527" s="102"/>
      <c r="D527" s="632" t="s">
        <v>234</v>
      </c>
      <c r="E527" s="632"/>
      <c r="F527" s="632"/>
      <c r="G527" s="632"/>
      <c r="H527" s="173"/>
    </row>
    <row r="528" spans="1:8" s="43" customFormat="1">
      <c r="A528" s="172"/>
      <c r="B528" s="97"/>
      <c r="C528" s="102"/>
      <c r="D528" s="632" t="s">
        <v>235</v>
      </c>
      <c r="E528" s="632"/>
      <c r="F528" s="632"/>
      <c r="G528" s="632"/>
      <c r="H528" s="173"/>
    </row>
    <row r="529" spans="1:8" s="43" customFormat="1">
      <c r="A529" s="172"/>
      <c r="B529" s="97"/>
      <c r="C529" s="102"/>
      <c r="D529" s="632" t="s">
        <v>236</v>
      </c>
      <c r="E529" s="632"/>
      <c r="F529" s="632"/>
      <c r="G529" s="632"/>
      <c r="H529" s="173"/>
    </row>
    <row r="530" spans="1:8" s="43" customFormat="1" ht="22.7" customHeight="1">
      <c r="A530" s="172"/>
      <c r="B530" s="97"/>
      <c r="C530" s="102"/>
      <c r="D530" s="635" t="s">
        <v>237</v>
      </c>
      <c r="E530" s="635"/>
      <c r="F530" s="635"/>
      <c r="G530" s="635"/>
      <c r="H530" s="173"/>
    </row>
    <row r="531" spans="1:8" s="43" customFormat="1">
      <c r="A531" s="172"/>
      <c r="B531" s="97"/>
      <c r="C531" s="102"/>
      <c r="D531" s="632" t="s">
        <v>81</v>
      </c>
      <c r="E531" s="632"/>
      <c r="F531" s="632"/>
      <c r="G531" s="632"/>
      <c r="H531" s="173"/>
    </row>
    <row r="532" spans="1:8" s="52" customFormat="1" ht="22.7" customHeight="1">
      <c r="A532" s="210"/>
      <c r="B532" s="126"/>
      <c r="C532" s="136"/>
      <c r="D532" s="635" t="s">
        <v>132</v>
      </c>
      <c r="E532" s="635"/>
      <c r="F532" s="635"/>
      <c r="G532" s="635"/>
      <c r="H532" s="211"/>
    </row>
    <row r="533" spans="1:8" s="43" customFormat="1">
      <c r="A533" s="172"/>
      <c r="B533" s="97"/>
      <c r="C533" s="102"/>
      <c r="D533" s="632" t="s">
        <v>238</v>
      </c>
      <c r="E533" s="632"/>
      <c r="F533" s="632"/>
      <c r="G533" s="632"/>
      <c r="H533" s="173"/>
    </row>
    <row r="534" spans="1:8" s="43" customFormat="1">
      <c r="A534" s="172"/>
      <c r="B534" s="97"/>
      <c r="C534" s="102"/>
      <c r="D534" s="632" t="s">
        <v>197</v>
      </c>
      <c r="E534" s="632"/>
      <c r="F534" s="632"/>
      <c r="G534" s="632"/>
      <c r="H534" s="173"/>
    </row>
    <row r="535" spans="1:8" s="43" customFormat="1">
      <c r="A535" s="172"/>
      <c r="B535" s="97"/>
      <c r="C535" s="102"/>
      <c r="D535" s="632" t="s">
        <v>128</v>
      </c>
      <c r="E535" s="632"/>
      <c r="F535" s="632"/>
      <c r="G535" s="632"/>
      <c r="H535" s="173"/>
    </row>
    <row r="536" spans="1:8" s="43" customFormat="1">
      <c r="A536" s="172"/>
      <c r="B536" s="97"/>
      <c r="C536" s="102"/>
      <c r="D536" s="632" t="s">
        <v>129</v>
      </c>
      <c r="E536" s="632"/>
      <c r="F536" s="632"/>
      <c r="G536" s="632"/>
      <c r="H536" s="173"/>
    </row>
    <row r="537" spans="1:8" s="43" customFormat="1">
      <c r="A537" s="172"/>
      <c r="B537" s="97"/>
      <c r="C537" s="102"/>
      <c r="D537" s="632" t="s">
        <v>131</v>
      </c>
      <c r="E537" s="632"/>
      <c r="F537" s="632"/>
      <c r="G537" s="632"/>
      <c r="H537" s="173"/>
    </row>
    <row r="538" spans="1:8" s="43" customFormat="1">
      <c r="A538" s="172"/>
      <c r="B538" s="97"/>
      <c r="C538" s="102"/>
      <c r="D538" s="632" t="s">
        <v>55</v>
      </c>
      <c r="E538" s="632"/>
      <c r="F538" s="632"/>
      <c r="G538" s="632"/>
      <c r="H538" s="173"/>
    </row>
    <row r="539" spans="1:8" s="43" customFormat="1">
      <c r="A539" s="172"/>
      <c r="B539" s="97"/>
      <c r="C539" s="102"/>
      <c r="D539" s="632" t="s">
        <v>175</v>
      </c>
      <c r="E539" s="632"/>
      <c r="F539" s="632"/>
      <c r="G539" s="632"/>
      <c r="H539" s="173"/>
    </row>
    <row r="540" spans="1:8" s="52" customFormat="1" ht="22.7" customHeight="1">
      <c r="A540" s="210"/>
      <c r="B540" s="126"/>
      <c r="C540" s="136"/>
      <c r="D540" s="635" t="s">
        <v>143</v>
      </c>
      <c r="E540" s="635"/>
      <c r="F540" s="635"/>
      <c r="G540" s="635"/>
      <c r="H540" s="211"/>
    </row>
    <row r="541" spans="1:8" s="43" customFormat="1">
      <c r="A541" s="172"/>
      <c r="B541" s="97"/>
      <c r="C541" s="102"/>
      <c r="D541" s="632" t="s">
        <v>239</v>
      </c>
      <c r="E541" s="632"/>
      <c r="F541" s="632"/>
      <c r="G541" s="632"/>
      <c r="H541" s="173"/>
    </row>
    <row r="542" spans="1:8" s="43" customFormat="1">
      <c r="A542" s="172"/>
      <c r="B542" s="97"/>
      <c r="C542" s="102"/>
      <c r="D542" s="632" t="s">
        <v>240</v>
      </c>
      <c r="E542" s="632"/>
      <c r="F542" s="632"/>
      <c r="G542" s="632"/>
      <c r="H542" s="173"/>
    </row>
    <row r="543" spans="1:8" s="43" customFormat="1">
      <c r="A543" s="172"/>
      <c r="B543" s="97"/>
      <c r="C543" s="102"/>
      <c r="D543" s="632" t="s">
        <v>108</v>
      </c>
      <c r="E543" s="632"/>
      <c r="F543" s="632"/>
      <c r="G543" s="632"/>
      <c r="H543" s="173"/>
    </row>
    <row r="544" spans="1:8" s="43" customFormat="1">
      <c r="A544" s="172"/>
      <c r="B544" s="97"/>
      <c r="C544" s="102"/>
      <c r="D544" s="632" t="s">
        <v>176</v>
      </c>
      <c r="E544" s="632"/>
      <c r="F544" s="632"/>
      <c r="G544" s="632"/>
      <c r="H544" s="173"/>
    </row>
    <row r="545" spans="1:12" s="43" customFormat="1">
      <c r="A545" s="172"/>
      <c r="B545" s="97"/>
      <c r="C545" s="102"/>
      <c r="D545" s="632" t="s">
        <v>177</v>
      </c>
      <c r="E545" s="632"/>
      <c r="F545" s="632"/>
      <c r="G545" s="632"/>
      <c r="H545" s="173"/>
    </row>
    <row r="546" spans="1:12" s="43" customFormat="1">
      <c r="A546" s="172"/>
      <c r="B546" s="97"/>
      <c r="C546" s="102"/>
      <c r="D546" s="632" t="s">
        <v>89</v>
      </c>
      <c r="E546" s="632"/>
      <c r="F546" s="632"/>
      <c r="G546" s="632"/>
      <c r="H546" s="173"/>
    </row>
    <row r="547" spans="1:12" s="43" customFormat="1" ht="23.85" customHeight="1">
      <c r="A547" s="172"/>
      <c r="B547" s="97"/>
      <c r="C547" s="102"/>
      <c r="D547" s="634" t="s">
        <v>60</v>
      </c>
      <c r="E547" s="634"/>
      <c r="F547" s="634"/>
      <c r="G547" s="634"/>
      <c r="H547" s="173"/>
    </row>
    <row r="548" spans="1:12" s="43" customFormat="1" ht="45.6" customHeight="1">
      <c r="A548" s="172"/>
      <c r="B548" s="97"/>
      <c r="C548" s="102"/>
      <c r="D548" s="635" t="s">
        <v>241</v>
      </c>
      <c r="E548" s="635"/>
      <c r="F548" s="635"/>
      <c r="G548" s="635"/>
      <c r="H548" s="173"/>
    </row>
    <row r="549" spans="1:12" s="43" customFormat="1">
      <c r="A549" s="172"/>
      <c r="B549" s="97"/>
      <c r="C549" s="102"/>
      <c r="D549" s="632" t="s">
        <v>61</v>
      </c>
      <c r="E549" s="632"/>
      <c r="F549" s="632"/>
      <c r="G549" s="632"/>
      <c r="H549" s="173"/>
    </row>
    <row r="550" spans="1:12" s="43" customFormat="1">
      <c r="A550" s="172"/>
      <c r="B550" s="97"/>
      <c r="C550" s="102"/>
      <c r="D550" s="286"/>
      <c r="E550" s="286"/>
      <c r="F550" s="286"/>
      <c r="G550" s="286"/>
      <c r="H550" s="173"/>
    </row>
    <row r="551" spans="1:12" ht="51">
      <c r="A551" s="174"/>
      <c r="B551" s="145" t="s">
        <v>31</v>
      </c>
      <c r="C551" s="253">
        <v>1</v>
      </c>
      <c r="D551" s="60" t="s">
        <v>402</v>
      </c>
      <c r="E551" s="73"/>
      <c r="F551" s="110"/>
      <c r="G551" s="73"/>
      <c r="H551" s="175"/>
      <c r="J551" s="48"/>
      <c r="K551" s="49"/>
      <c r="L551" s="49"/>
    </row>
    <row r="552" spans="1:12">
      <c r="A552" s="174"/>
      <c r="B552" s="257"/>
      <c r="C552" s="253"/>
      <c r="D552" s="137" t="s">
        <v>67</v>
      </c>
      <c r="E552" s="62">
        <v>4895</v>
      </c>
      <c r="F552" s="601"/>
      <c r="G552" s="109">
        <f>(E552*F552)</f>
        <v>0</v>
      </c>
      <c r="H552" s="175"/>
      <c r="J552" s="48"/>
      <c r="K552" s="49"/>
      <c r="L552" s="49"/>
    </row>
    <row r="553" spans="1:12" ht="12.75" customHeight="1">
      <c r="A553" s="174"/>
      <c r="B553" s="257"/>
      <c r="C553" s="253"/>
      <c r="D553" s="137"/>
      <c r="E553" s="62"/>
      <c r="F553" s="110"/>
      <c r="G553" s="111"/>
      <c r="H553" s="175"/>
      <c r="J553" s="48"/>
      <c r="K553" s="49"/>
      <c r="L553" s="49"/>
    </row>
    <row r="554" spans="1:12" ht="38.25">
      <c r="A554" s="174"/>
      <c r="B554" s="145" t="s">
        <v>31</v>
      </c>
      <c r="C554" s="253">
        <f>COUNTA($C$551:C552)+1</f>
        <v>2</v>
      </c>
      <c r="D554" s="60" t="s">
        <v>242</v>
      </c>
      <c r="E554" s="73"/>
      <c r="F554" s="110"/>
      <c r="G554" s="73"/>
      <c r="H554" s="175"/>
      <c r="J554" s="48"/>
      <c r="K554" s="49"/>
      <c r="L554" s="49"/>
    </row>
    <row r="555" spans="1:12">
      <c r="A555" s="174"/>
      <c r="B555" s="257"/>
      <c r="C555" s="253"/>
      <c r="D555" s="20" t="s">
        <v>144</v>
      </c>
      <c r="E555" s="62">
        <v>1050</v>
      </c>
      <c r="F555" s="601"/>
      <c r="G555" s="111">
        <f>(E555*F555)</f>
        <v>0</v>
      </c>
      <c r="H555" s="175"/>
      <c r="J555" s="48"/>
      <c r="K555" s="49"/>
      <c r="L555" s="49"/>
    </row>
    <row r="556" spans="1:12" s="43" customFormat="1">
      <c r="A556" s="172"/>
      <c r="B556" s="97"/>
      <c r="C556" s="102"/>
      <c r="D556" s="61"/>
      <c r="E556" s="286"/>
      <c r="F556" s="286"/>
      <c r="G556" s="286"/>
      <c r="H556" s="173"/>
    </row>
    <row r="557" spans="1:12" ht="54.75" customHeight="1">
      <c r="A557" s="174"/>
      <c r="B557" s="289" t="s">
        <v>31</v>
      </c>
      <c r="C557" s="290">
        <v>3</v>
      </c>
      <c r="D557" s="60" t="s">
        <v>312</v>
      </c>
      <c r="E557" s="73"/>
      <c r="F557" s="110"/>
      <c r="G557" s="73"/>
      <c r="H557" s="175"/>
      <c r="J557" s="48"/>
      <c r="K557" s="49"/>
      <c r="L557" s="49"/>
    </row>
    <row r="558" spans="1:12">
      <c r="A558" s="174"/>
      <c r="B558" s="121"/>
      <c r="C558" s="20"/>
      <c r="D558" s="137" t="s">
        <v>67</v>
      </c>
      <c r="E558" s="62">
        <v>750</v>
      </c>
      <c r="F558" s="601"/>
      <c r="G558" s="111">
        <f>(E558*F558)</f>
        <v>0</v>
      </c>
      <c r="H558" s="175"/>
      <c r="J558" s="48"/>
      <c r="K558" s="49"/>
      <c r="L558" s="49"/>
    </row>
    <row r="559" spans="1:12">
      <c r="A559" s="174"/>
      <c r="B559" s="121"/>
      <c r="C559" s="20"/>
      <c r="D559" s="137"/>
      <c r="E559" s="62"/>
      <c r="F559" s="19"/>
      <c r="G559" s="111"/>
      <c r="H559" s="175"/>
      <c r="J559" s="48"/>
      <c r="K559" s="49"/>
      <c r="L559" s="49"/>
    </row>
    <row r="560" spans="1:12" ht="25.5">
      <c r="A560" s="174"/>
      <c r="B560" s="145" t="s">
        <v>31</v>
      </c>
      <c r="C560" s="253">
        <f>COUNTA($C$551:C559)+1</f>
        <v>4</v>
      </c>
      <c r="D560" s="60" t="s">
        <v>409</v>
      </c>
      <c r="E560" s="73"/>
      <c r="F560" s="110"/>
      <c r="G560" s="73"/>
      <c r="H560" s="175"/>
      <c r="J560" s="48"/>
      <c r="K560" s="49"/>
      <c r="L560" s="49"/>
    </row>
    <row r="561" spans="1:12">
      <c r="A561" s="174"/>
      <c r="B561" s="121"/>
      <c r="C561" s="20"/>
      <c r="D561" s="137" t="s">
        <v>67</v>
      </c>
      <c r="E561" s="62">
        <v>217.8</v>
      </c>
      <c r="F561" s="601"/>
      <c r="G561" s="111">
        <f>(E561*F561)</f>
        <v>0</v>
      </c>
      <c r="H561" s="175"/>
      <c r="J561" s="48"/>
      <c r="K561" s="49"/>
      <c r="L561" s="49"/>
    </row>
    <row r="562" spans="1:12">
      <c r="A562" s="174"/>
      <c r="B562" s="121"/>
      <c r="C562" s="20"/>
      <c r="D562" s="137"/>
      <c r="E562" s="62"/>
      <c r="F562" s="19"/>
      <c r="G562" s="111"/>
      <c r="H562" s="175"/>
      <c r="J562" s="48"/>
      <c r="K562" s="49"/>
      <c r="L562" s="49"/>
    </row>
    <row r="563" spans="1:12" ht="12" customHeight="1">
      <c r="A563" s="174"/>
      <c r="B563" s="121"/>
      <c r="C563" s="20"/>
      <c r="D563" s="137"/>
      <c r="E563" s="62"/>
      <c r="F563" s="19"/>
      <c r="G563" s="111"/>
      <c r="H563" s="175"/>
      <c r="J563" s="48"/>
      <c r="K563" s="49"/>
      <c r="L563" s="49"/>
    </row>
    <row r="564" spans="1:12" s="2" customFormat="1" ht="12.75">
      <c r="A564" s="243"/>
      <c r="B564" s="291"/>
      <c r="C564" s="292"/>
      <c r="D564" s="292" t="s">
        <v>243</v>
      </c>
      <c r="E564" s="291"/>
      <c r="F564" s="293"/>
      <c r="G564" s="294">
        <f>SUM(G552:G561)</f>
        <v>0</v>
      </c>
      <c r="H564" s="246"/>
    </row>
    <row r="565" spans="1:12" ht="13.5" customHeight="1">
      <c r="A565" s="191"/>
      <c r="B565" s="192"/>
      <c r="C565" s="193"/>
      <c r="D565" s="193"/>
      <c r="E565" s="192"/>
      <c r="F565" s="249"/>
      <c r="G565" s="192"/>
      <c r="H565" s="204"/>
    </row>
    <row r="566" spans="1:12" ht="14.1" customHeight="1">
      <c r="A566" s="174"/>
      <c r="B566" s="41" t="s">
        <v>33</v>
      </c>
      <c r="C566" s="42"/>
      <c r="D566" s="649" t="s">
        <v>244</v>
      </c>
      <c r="E566" s="649"/>
      <c r="F566" s="649"/>
      <c r="G566" s="649"/>
      <c r="H566" s="178"/>
    </row>
    <row r="567" spans="1:12">
      <c r="A567" s="174"/>
      <c r="B567" s="73"/>
      <c r="C567" s="73"/>
      <c r="D567" s="73"/>
      <c r="E567" s="73"/>
      <c r="F567" s="73"/>
      <c r="G567" s="73"/>
      <c r="H567" s="178"/>
    </row>
    <row r="568" spans="1:12" s="43" customFormat="1" ht="15">
      <c r="A568" s="172"/>
      <c r="B568" s="97"/>
      <c r="C568" s="286"/>
      <c r="D568" s="98" t="s">
        <v>41</v>
      </c>
      <c r="E568" s="99"/>
      <c r="F568" s="97"/>
      <c r="G568" s="97"/>
      <c r="H568" s="173"/>
    </row>
    <row r="569" spans="1:12" s="43" customFormat="1" ht="33.950000000000003" customHeight="1">
      <c r="A569" s="172"/>
      <c r="B569" s="97"/>
      <c r="C569" s="123" t="s">
        <v>42</v>
      </c>
      <c r="D569" s="635" t="s">
        <v>245</v>
      </c>
      <c r="E569" s="635"/>
      <c r="F569" s="635"/>
      <c r="G569" s="635"/>
      <c r="H569" s="173"/>
    </row>
    <row r="570" spans="1:12" s="43" customFormat="1" ht="45.6" customHeight="1">
      <c r="A570" s="172"/>
      <c r="B570" s="97"/>
      <c r="C570" s="123" t="s">
        <v>42</v>
      </c>
      <c r="D570" s="635" t="s">
        <v>246</v>
      </c>
      <c r="E570" s="635"/>
      <c r="F570" s="635"/>
      <c r="G570" s="635"/>
      <c r="H570" s="173"/>
    </row>
    <row r="571" spans="1:12" s="52" customFormat="1" ht="22.7" customHeight="1">
      <c r="A571" s="210"/>
      <c r="B571" s="126"/>
      <c r="C571" s="123" t="s">
        <v>42</v>
      </c>
      <c r="D571" s="635" t="s">
        <v>247</v>
      </c>
      <c r="E571" s="635"/>
      <c r="F571" s="635"/>
      <c r="G571" s="635"/>
      <c r="H571" s="211"/>
    </row>
    <row r="572" spans="1:12" s="52" customFormat="1" ht="22.7" customHeight="1">
      <c r="A572" s="210"/>
      <c r="B572" s="126"/>
      <c r="C572" s="123" t="s">
        <v>42</v>
      </c>
      <c r="D572" s="635" t="s">
        <v>248</v>
      </c>
      <c r="E572" s="635"/>
      <c r="F572" s="635"/>
      <c r="G572" s="635"/>
      <c r="H572" s="211"/>
    </row>
    <row r="573" spans="1:12" s="44" customFormat="1" ht="45.6" customHeight="1">
      <c r="A573" s="179"/>
      <c r="B573" s="286"/>
      <c r="C573" s="123" t="s">
        <v>42</v>
      </c>
      <c r="D573" s="650" t="s">
        <v>249</v>
      </c>
      <c r="E573" s="650"/>
      <c r="F573" s="650"/>
      <c r="G573" s="650"/>
      <c r="H573" s="180"/>
    </row>
    <row r="574" spans="1:12" s="44" customFormat="1" ht="33.950000000000003" customHeight="1">
      <c r="A574" s="179"/>
      <c r="B574" s="286"/>
      <c r="C574" s="123" t="s">
        <v>42</v>
      </c>
      <c r="D574" s="650" t="s">
        <v>250</v>
      </c>
      <c r="E574" s="650"/>
      <c r="F574" s="650"/>
      <c r="G574" s="650"/>
      <c r="H574" s="180"/>
    </row>
    <row r="575" spans="1:12" s="44" customFormat="1" ht="48.75" customHeight="1">
      <c r="A575" s="179"/>
      <c r="B575" s="286"/>
      <c r="C575" s="123" t="s">
        <v>42</v>
      </c>
      <c r="D575" s="651" t="s">
        <v>251</v>
      </c>
      <c r="E575" s="651"/>
      <c r="F575" s="651"/>
      <c r="G575" s="651"/>
      <c r="H575" s="180"/>
    </row>
    <row r="576" spans="1:12" s="43" customFormat="1" ht="13.5" customHeight="1">
      <c r="A576" s="172"/>
      <c r="B576" s="97"/>
      <c r="C576" s="123" t="s">
        <v>42</v>
      </c>
      <c r="D576" s="635" t="s">
        <v>252</v>
      </c>
      <c r="E576" s="635"/>
      <c r="F576" s="635"/>
      <c r="G576" s="635"/>
      <c r="H576" s="173"/>
    </row>
    <row r="577" spans="1:8" s="43" customFormat="1" ht="22.7" customHeight="1">
      <c r="A577" s="172"/>
      <c r="B577" s="97"/>
      <c r="C577" s="123" t="s">
        <v>42</v>
      </c>
      <c r="D577" s="635" t="s">
        <v>123</v>
      </c>
      <c r="E577" s="635"/>
      <c r="F577" s="635"/>
      <c r="G577" s="635"/>
      <c r="H577" s="173"/>
    </row>
    <row r="578" spans="1:8" s="44" customFormat="1" ht="11.45" customHeight="1">
      <c r="A578" s="179"/>
      <c r="B578" s="286"/>
      <c r="C578" s="123" t="s">
        <v>42</v>
      </c>
      <c r="D578" s="650" t="s">
        <v>43</v>
      </c>
      <c r="E578" s="650"/>
      <c r="F578" s="650"/>
      <c r="G578" s="650"/>
      <c r="H578" s="180"/>
    </row>
    <row r="579" spans="1:8" s="44" customFormat="1" ht="15">
      <c r="A579" s="179"/>
      <c r="B579" s="286"/>
      <c r="C579" s="100"/>
      <c r="D579" s="288"/>
      <c r="E579" s="98"/>
      <c r="F579" s="286"/>
      <c r="G579" s="286"/>
      <c r="H579" s="180"/>
    </row>
    <row r="580" spans="1:8" s="43" customFormat="1" ht="15">
      <c r="A580" s="172"/>
      <c r="B580" s="97"/>
      <c r="C580" s="286"/>
      <c r="D580" s="98" t="s">
        <v>44</v>
      </c>
      <c r="E580" s="99"/>
      <c r="F580" s="97"/>
      <c r="G580" s="97"/>
      <c r="H580" s="173"/>
    </row>
    <row r="581" spans="1:8" s="43" customFormat="1">
      <c r="A581" s="172"/>
      <c r="B581" s="97"/>
      <c r="C581" s="102"/>
      <c r="D581" s="632" t="s">
        <v>45</v>
      </c>
      <c r="E581" s="632"/>
      <c r="F581" s="632"/>
      <c r="G581" s="632"/>
      <c r="H581" s="173"/>
    </row>
    <row r="582" spans="1:8" s="43" customFormat="1">
      <c r="A582" s="172"/>
      <c r="B582" s="97"/>
      <c r="C582" s="102"/>
      <c r="D582" s="632" t="s">
        <v>75</v>
      </c>
      <c r="E582" s="632"/>
      <c r="F582" s="632"/>
      <c r="G582" s="632"/>
      <c r="H582" s="173"/>
    </row>
    <row r="583" spans="1:8" s="43" customFormat="1">
      <c r="A583" s="172"/>
      <c r="B583" s="97"/>
      <c r="C583" s="102"/>
      <c r="D583" s="632" t="s">
        <v>49</v>
      </c>
      <c r="E583" s="632"/>
      <c r="F583" s="632"/>
      <c r="G583" s="632"/>
      <c r="H583" s="173"/>
    </row>
    <row r="584" spans="1:8" s="43" customFormat="1">
      <c r="A584" s="172"/>
      <c r="B584" s="97"/>
      <c r="C584" s="102"/>
      <c r="D584" s="632" t="s">
        <v>253</v>
      </c>
      <c r="E584" s="632"/>
      <c r="F584" s="632"/>
      <c r="G584" s="632"/>
      <c r="H584" s="173"/>
    </row>
    <row r="585" spans="1:8" s="52" customFormat="1" ht="22.7" customHeight="1">
      <c r="A585" s="210"/>
      <c r="B585" s="126"/>
      <c r="C585" s="136"/>
      <c r="D585" s="635" t="s">
        <v>254</v>
      </c>
      <c r="E585" s="635"/>
      <c r="F585" s="635"/>
      <c r="G585" s="635"/>
      <c r="H585" s="211"/>
    </row>
    <row r="586" spans="1:8" s="43" customFormat="1">
      <c r="A586" s="172"/>
      <c r="B586" s="97"/>
      <c r="C586" s="102"/>
      <c r="D586" s="632" t="s">
        <v>255</v>
      </c>
      <c r="E586" s="632"/>
      <c r="F586" s="632"/>
      <c r="G586" s="632"/>
      <c r="H586" s="173"/>
    </row>
    <row r="587" spans="1:8" s="43" customFormat="1">
      <c r="A587" s="172"/>
      <c r="B587" s="97"/>
      <c r="C587" s="102"/>
      <c r="D587" s="632" t="s">
        <v>76</v>
      </c>
      <c r="E587" s="632"/>
      <c r="F587" s="632"/>
      <c r="G587" s="632"/>
      <c r="H587" s="173"/>
    </row>
    <row r="588" spans="1:8" s="43" customFormat="1" ht="22.7" customHeight="1">
      <c r="A588" s="172"/>
      <c r="B588" s="97"/>
      <c r="C588" s="102"/>
      <c r="D588" s="635" t="s">
        <v>256</v>
      </c>
      <c r="E588" s="635"/>
      <c r="F588" s="635"/>
      <c r="G588" s="635"/>
      <c r="H588" s="173"/>
    </row>
    <row r="589" spans="1:8" s="43" customFormat="1">
      <c r="A589" s="172"/>
      <c r="B589" s="97"/>
      <c r="C589" s="102"/>
      <c r="D589" s="632" t="s">
        <v>101</v>
      </c>
      <c r="E589" s="632"/>
      <c r="F589" s="632"/>
      <c r="G589" s="632"/>
      <c r="H589" s="173"/>
    </row>
    <row r="590" spans="1:8" s="43" customFormat="1">
      <c r="A590" s="172"/>
      <c r="B590" s="97"/>
      <c r="C590" s="102"/>
      <c r="D590" s="632" t="s">
        <v>128</v>
      </c>
      <c r="E590" s="632"/>
      <c r="F590" s="632"/>
      <c r="G590" s="632"/>
      <c r="H590" s="173"/>
    </row>
    <row r="591" spans="1:8" s="43" customFormat="1">
      <c r="A591" s="172"/>
      <c r="B591" s="97"/>
      <c r="C591" s="102"/>
      <c r="D591" s="632" t="s">
        <v>154</v>
      </c>
      <c r="E591" s="632"/>
      <c r="F591" s="632"/>
      <c r="G591" s="632"/>
      <c r="H591" s="173"/>
    </row>
    <row r="592" spans="1:8" s="43" customFormat="1">
      <c r="A592" s="172"/>
      <c r="B592" s="97"/>
      <c r="C592" s="102"/>
      <c r="D592" s="632" t="s">
        <v>129</v>
      </c>
      <c r="E592" s="632"/>
      <c r="F592" s="632"/>
      <c r="G592" s="632"/>
      <c r="H592" s="173"/>
    </row>
    <row r="593" spans="1:8" s="43" customFormat="1">
      <c r="A593" s="172"/>
      <c r="B593" s="97"/>
      <c r="C593" s="102"/>
      <c r="D593" s="632" t="s">
        <v>131</v>
      </c>
      <c r="E593" s="632"/>
      <c r="F593" s="632"/>
      <c r="G593" s="632"/>
      <c r="H593" s="173"/>
    </row>
    <row r="594" spans="1:8" s="43" customFormat="1">
      <c r="A594" s="172"/>
      <c r="B594" s="97"/>
      <c r="C594" s="102"/>
      <c r="D594" s="632" t="s">
        <v>55</v>
      </c>
      <c r="E594" s="632"/>
      <c r="F594" s="632"/>
      <c r="G594" s="632"/>
      <c r="H594" s="173"/>
    </row>
    <row r="595" spans="1:8" s="43" customFormat="1">
      <c r="A595" s="172"/>
      <c r="B595" s="97"/>
      <c r="C595" s="102"/>
      <c r="D595" s="632" t="s">
        <v>257</v>
      </c>
      <c r="E595" s="632"/>
      <c r="F595" s="632"/>
      <c r="G595" s="632"/>
      <c r="H595" s="173"/>
    </row>
    <row r="596" spans="1:8" s="43" customFormat="1">
      <c r="A596" s="172"/>
      <c r="B596" s="97"/>
      <c r="C596" s="102"/>
      <c r="D596" s="632" t="s">
        <v>258</v>
      </c>
      <c r="E596" s="632"/>
      <c r="F596" s="632"/>
      <c r="G596" s="632"/>
      <c r="H596" s="173"/>
    </row>
    <row r="597" spans="1:8" s="43" customFormat="1">
      <c r="A597" s="172"/>
      <c r="B597" s="97"/>
      <c r="C597" s="102"/>
      <c r="D597" s="632" t="s">
        <v>81</v>
      </c>
      <c r="E597" s="632"/>
      <c r="F597" s="632"/>
      <c r="G597" s="632"/>
      <c r="H597" s="173"/>
    </row>
    <row r="598" spans="1:8" s="43" customFormat="1" ht="22.7" customHeight="1">
      <c r="A598" s="172"/>
      <c r="B598" s="97"/>
      <c r="C598" s="102"/>
      <c r="D598" s="635" t="s">
        <v>259</v>
      </c>
      <c r="E598" s="635"/>
      <c r="F598" s="635"/>
      <c r="G598" s="635"/>
      <c r="H598" s="173"/>
    </row>
    <row r="599" spans="1:8" s="43" customFormat="1">
      <c r="A599" s="172"/>
      <c r="B599" s="97"/>
      <c r="C599" s="102"/>
      <c r="D599" s="632" t="s">
        <v>56</v>
      </c>
      <c r="E599" s="632"/>
      <c r="F599" s="632"/>
      <c r="G599" s="632"/>
      <c r="H599" s="173"/>
    </row>
    <row r="600" spans="1:8" s="43" customFormat="1" ht="22.7" customHeight="1">
      <c r="A600" s="172"/>
      <c r="B600" s="97"/>
      <c r="C600" s="102"/>
      <c r="D600" s="635" t="s">
        <v>53</v>
      </c>
      <c r="E600" s="635"/>
      <c r="F600" s="635"/>
      <c r="G600" s="635"/>
      <c r="H600" s="173"/>
    </row>
    <row r="601" spans="1:8" s="43" customFormat="1">
      <c r="A601" s="172"/>
      <c r="B601" s="97"/>
      <c r="C601" s="102"/>
      <c r="D601" s="632" t="s">
        <v>108</v>
      </c>
      <c r="E601" s="632"/>
      <c r="F601" s="632"/>
      <c r="G601" s="632"/>
      <c r="H601" s="173"/>
    </row>
    <row r="602" spans="1:8" s="43" customFormat="1">
      <c r="A602" s="172"/>
      <c r="B602" s="97"/>
      <c r="C602" s="102"/>
      <c r="D602" s="632" t="s">
        <v>88</v>
      </c>
      <c r="E602" s="632"/>
      <c r="F602" s="632"/>
      <c r="G602" s="632"/>
      <c r="H602" s="173"/>
    </row>
    <row r="603" spans="1:8" s="43" customFormat="1">
      <c r="A603" s="172"/>
      <c r="B603" s="97"/>
      <c r="C603" s="102"/>
      <c r="D603" s="632" t="s">
        <v>89</v>
      </c>
      <c r="E603" s="632"/>
      <c r="F603" s="632"/>
      <c r="G603" s="632"/>
      <c r="H603" s="173"/>
    </row>
    <row r="604" spans="1:8" s="43" customFormat="1" ht="22.7" customHeight="1">
      <c r="A604" s="187"/>
      <c r="B604" s="188"/>
      <c r="C604" s="189"/>
      <c r="D604" s="646" t="s">
        <v>60</v>
      </c>
      <c r="E604" s="646"/>
      <c r="F604" s="646"/>
      <c r="G604" s="646"/>
      <c r="H604" s="190"/>
    </row>
    <row r="605" spans="1:8" s="43" customFormat="1" ht="33.950000000000003" customHeight="1">
      <c r="A605" s="166"/>
      <c r="B605" s="167"/>
      <c r="C605" s="208"/>
      <c r="D605" s="647" t="s">
        <v>260</v>
      </c>
      <c r="E605" s="647"/>
      <c r="F605" s="647"/>
      <c r="G605" s="647"/>
      <c r="H605" s="171"/>
    </row>
    <row r="606" spans="1:8" s="43" customFormat="1">
      <c r="A606" s="172"/>
      <c r="B606" s="97"/>
      <c r="C606" s="102"/>
      <c r="D606" s="632" t="s">
        <v>261</v>
      </c>
      <c r="E606" s="632"/>
      <c r="F606" s="632"/>
      <c r="G606" s="632"/>
      <c r="H606" s="173"/>
    </row>
    <row r="607" spans="1:8" s="43" customFormat="1">
      <c r="A607" s="172"/>
      <c r="B607" s="97"/>
      <c r="C607" s="102"/>
      <c r="D607" s="632" t="s">
        <v>61</v>
      </c>
      <c r="E607" s="632"/>
      <c r="F607" s="632"/>
      <c r="G607" s="632"/>
      <c r="H607" s="173"/>
    </row>
    <row r="608" spans="1:8" s="43" customFormat="1" ht="15">
      <c r="A608" s="172"/>
      <c r="B608" s="97"/>
      <c r="C608" s="102"/>
      <c r="D608" s="286"/>
      <c r="E608" s="99"/>
      <c r="F608" s="97"/>
      <c r="G608" s="97"/>
      <c r="H608" s="173"/>
    </row>
    <row r="609" spans="1:12" s="43" customFormat="1">
      <c r="A609" s="172"/>
      <c r="B609" s="97"/>
      <c r="C609" s="102"/>
      <c r="D609" s="632" t="s">
        <v>262</v>
      </c>
      <c r="E609" s="632"/>
      <c r="F609" s="632"/>
      <c r="G609" s="632"/>
      <c r="H609" s="173"/>
    </row>
    <row r="610" spans="1:12" s="43" customFormat="1" ht="15">
      <c r="A610" s="172"/>
      <c r="B610" s="97"/>
      <c r="C610" s="102"/>
      <c r="D610" s="286"/>
      <c r="E610" s="99"/>
      <c r="F610" s="97"/>
      <c r="G610" s="97"/>
      <c r="H610" s="173"/>
    </row>
    <row r="611" spans="1:12" s="43" customFormat="1" ht="15">
      <c r="A611" s="172"/>
      <c r="B611" s="97"/>
      <c r="C611" s="286"/>
      <c r="D611" s="98" t="s">
        <v>62</v>
      </c>
      <c r="E611" s="99"/>
      <c r="F611" s="97"/>
      <c r="G611" s="97"/>
      <c r="H611" s="173"/>
    </row>
    <row r="612" spans="1:12" s="43" customFormat="1" ht="15">
      <c r="A612" s="172"/>
      <c r="B612" s="97"/>
      <c r="C612" s="100" t="s">
        <v>42</v>
      </c>
      <c r="D612" s="632" t="s">
        <v>263</v>
      </c>
      <c r="E612" s="632"/>
      <c r="F612" s="632"/>
      <c r="G612" s="632"/>
      <c r="H612" s="173"/>
    </row>
    <row r="613" spans="1:12">
      <c r="A613" s="174"/>
      <c r="B613" s="73"/>
      <c r="C613" s="108"/>
      <c r="D613" s="108"/>
      <c r="E613" s="73"/>
      <c r="F613" s="110"/>
      <c r="G613" s="73"/>
      <c r="H613" s="175"/>
      <c r="J613" s="48"/>
      <c r="K613" s="49"/>
      <c r="L613" s="49"/>
    </row>
    <row r="614" spans="1:12" ht="254.25" customHeight="1">
      <c r="A614" s="174"/>
      <c r="B614" s="145" t="s">
        <v>15</v>
      </c>
      <c r="C614" s="253">
        <v>1</v>
      </c>
      <c r="D614" s="129" t="s">
        <v>473</v>
      </c>
      <c r="E614" s="73"/>
      <c r="F614" s="110"/>
      <c r="G614" s="73"/>
      <c r="H614" s="175"/>
      <c r="J614" s="48"/>
      <c r="K614" s="49"/>
      <c r="L614" s="49"/>
    </row>
    <row r="615" spans="1:12">
      <c r="A615" s="174"/>
      <c r="B615" s="121"/>
      <c r="C615" s="20"/>
      <c r="D615" s="20" t="s">
        <v>67</v>
      </c>
      <c r="E615" s="62">
        <v>915</v>
      </c>
      <c r="F615" s="601"/>
      <c r="G615" s="109">
        <f>(E615*F615)</f>
        <v>0</v>
      </c>
      <c r="H615" s="175"/>
      <c r="J615" s="48"/>
      <c r="K615" s="49"/>
      <c r="L615" s="49"/>
    </row>
    <row r="616" spans="1:12">
      <c r="A616" s="174"/>
      <c r="B616" s="121"/>
      <c r="C616" s="20"/>
      <c r="D616" s="20"/>
      <c r="E616" s="62"/>
      <c r="F616" s="19"/>
      <c r="G616" s="109"/>
      <c r="H616" s="175"/>
      <c r="J616" s="48"/>
      <c r="K616" s="49"/>
      <c r="L616" s="49"/>
    </row>
    <row r="617" spans="1:12" ht="229.5">
      <c r="A617" s="174"/>
      <c r="B617" s="145" t="s">
        <v>15</v>
      </c>
      <c r="C617" s="253">
        <v>2</v>
      </c>
      <c r="D617" s="129" t="s">
        <v>474</v>
      </c>
      <c r="E617" s="73"/>
      <c r="F617" s="110"/>
      <c r="G617" s="73"/>
      <c r="H617" s="175"/>
      <c r="J617" s="48"/>
      <c r="K617" s="49"/>
      <c r="L617" s="49"/>
    </row>
    <row r="618" spans="1:12">
      <c r="A618" s="174"/>
      <c r="B618" s="121"/>
      <c r="C618" s="20"/>
      <c r="D618" s="20" t="s">
        <v>67</v>
      </c>
      <c r="E618" s="62">
        <v>68.3</v>
      </c>
      <c r="F618" s="601"/>
      <c r="G618" s="109">
        <f>(E618*F618)</f>
        <v>0</v>
      </c>
      <c r="H618" s="175"/>
      <c r="J618" s="48"/>
      <c r="K618" s="49"/>
      <c r="L618" s="49"/>
    </row>
    <row r="619" spans="1:12">
      <c r="A619" s="174"/>
      <c r="B619" s="121"/>
      <c r="C619" s="20"/>
      <c r="D619" s="20"/>
      <c r="E619" s="62"/>
      <c r="F619" s="602"/>
      <c r="G619" s="109"/>
      <c r="H619" s="175"/>
      <c r="J619" s="48"/>
      <c r="K619" s="49"/>
      <c r="L619" s="49"/>
    </row>
    <row r="620" spans="1:12" ht="38.25">
      <c r="A620" s="174"/>
      <c r="B620" s="145" t="s">
        <v>15</v>
      </c>
      <c r="C620" s="253">
        <v>3</v>
      </c>
      <c r="D620" s="129" t="s">
        <v>475</v>
      </c>
      <c r="E620" s="73"/>
      <c r="F620" s="110"/>
      <c r="G620" s="73"/>
      <c r="H620" s="175"/>
      <c r="J620" s="48"/>
      <c r="K620" s="49"/>
      <c r="L620" s="49"/>
    </row>
    <row r="621" spans="1:12">
      <c r="A621" s="174"/>
      <c r="B621" s="121"/>
      <c r="C621" s="20"/>
      <c r="D621" s="20" t="s">
        <v>356</v>
      </c>
      <c r="E621" s="62">
        <v>95</v>
      </c>
      <c r="F621" s="601"/>
      <c r="G621" s="109">
        <f>(E621*F621)</f>
        <v>0</v>
      </c>
      <c r="H621" s="175"/>
      <c r="J621" s="48"/>
      <c r="K621" s="49"/>
      <c r="L621" s="49"/>
    </row>
    <row r="622" spans="1:12">
      <c r="A622" s="174"/>
      <c r="B622" s="121"/>
      <c r="C622" s="20"/>
      <c r="D622" s="20"/>
      <c r="E622" s="62"/>
      <c r="F622" s="602"/>
      <c r="G622" s="109"/>
      <c r="H622" s="175"/>
      <c r="J622" s="48"/>
      <c r="K622" s="49"/>
      <c r="L622" s="49"/>
    </row>
    <row r="623" spans="1:12" ht="38.25">
      <c r="A623" s="174"/>
      <c r="B623" s="145" t="s">
        <v>15</v>
      </c>
      <c r="C623" s="253">
        <v>4</v>
      </c>
      <c r="D623" s="129" t="s">
        <v>476</v>
      </c>
      <c r="E623" s="73"/>
      <c r="F623" s="110"/>
      <c r="G623" s="73"/>
      <c r="H623" s="175"/>
      <c r="J623" s="48"/>
      <c r="K623" s="49"/>
      <c r="L623" s="49"/>
    </row>
    <row r="624" spans="1:12">
      <c r="A624" s="174"/>
      <c r="B624" s="121"/>
      <c r="C624" s="20"/>
      <c r="D624" s="20" t="s">
        <v>346</v>
      </c>
      <c r="E624" s="62">
        <v>120</v>
      </c>
      <c r="F624" s="601"/>
      <c r="G624" s="109">
        <f>(E624*F624)</f>
        <v>0</v>
      </c>
      <c r="H624" s="175"/>
      <c r="J624" s="48"/>
      <c r="K624" s="49"/>
      <c r="L624" s="49"/>
    </row>
    <row r="625" spans="1:12">
      <c r="A625" s="174"/>
      <c r="B625" s="121"/>
      <c r="C625" s="20"/>
      <c r="D625" s="20"/>
      <c r="E625" s="62"/>
      <c r="F625" s="19"/>
      <c r="G625" s="109"/>
      <c r="H625" s="175"/>
      <c r="J625" s="48"/>
      <c r="K625" s="49"/>
      <c r="L625" s="49"/>
    </row>
    <row r="626" spans="1:12">
      <c r="A626" s="174"/>
      <c r="B626" s="121"/>
      <c r="C626" s="20"/>
      <c r="D626" s="20"/>
      <c r="E626" s="62"/>
      <c r="F626" s="19"/>
      <c r="G626" s="109"/>
      <c r="H626" s="175"/>
      <c r="J626" s="48"/>
      <c r="K626" s="49"/>
      <c r="L626" s="49"/>
    </row>
    <row r="627" spans="1:12">
      <c r="A627" s="174"/>
      <c r="B627" s="121"/>
      <c r="C627" s="20"/>
      <c r="D627" s="20"/>
      <c r="E627" s="62"/>
      <c r="F627" s="110"/>
      <c r="G627" s="111"/>
      <c r="H627" s="175"/>
      <c r="J627" s="48"/>
      <c r="K627" s="49"/>
      <c r="L627" s="49"/>
    </row>
    <row r="628" spans="1:12" s="2" customFormat="1" ht="12.75">
      <c r="A628" s="176"/>
      <c r="B628" s="94"/>
      <c r="C628" s="95"/>
      <c r="D628" s="95" t="s">
        <v>264</v>
      </c>
      <c r="E628" s="94"/>
      <c r="F628" s="165"/>
      <c r="G628" s="164">
        <f>SUM(G615:G624)</f>
        <v>0</v>
      </c>
      <c r="H628" s="177"/>
    </row>
    <row r="629" spans="1:12" ht="17.25" customHeight="1">
      <c r="A629" s="174"/>
      <c r="B629" s="73"/>
      <c r="C629" s="108"/>
      <c r="D629" s="108"/>
      <c r="E629" s="73"/>
      <c r="F629" s="131"/>
      <c r="G629" s="73"/>
      <c r="H629" s="178"/>
    </row>
    <row r="630" spans="1:12" ht="16.5" customHeight="1">
      <c r="A630" s="174"/>
      <c r="B630" s="73"/>
      <c r="C630" s="108"/>
      <c r="D630" s="50"/>
      <c r="E630" s="51"/>
      <c r="F630" s="54"/>
      <c r="G630" s="51"/>
      <c r="H630" s="178"/>
    </row>
    <row r="631" spans="1:12" ht="14.1" customHeight="1">
      <c r="A631" s="174"/>
      <c r="B631" s="41" t="s">
        <v>35</v>
      </c>
      <c r="C631" s="42"/>
      <c r="D631" s="641" t="s">
        <v>265</v>
      </c>
      <c r="E631" s="641"/>
      <c r="F631" s="641"/>
      <c r="G631" s="641"/>
      <c r="H631" s="178"/>
    </row>
    <row r="632" spans="1:12">
      <c r="A632" s="174"/>
      <c r="B632" s="73"/>
      <c r="C632" s="73"/>
      <c r="D632" s="73"/>
      <c r="E632" s="73"/>
      <c r="F632" s="73"/>
      <c r="G632" s="73"/>
      <c r="H632" s="178"/>
    </row>
    <row r="633" spans="1:12" s="43" customFormat="1" ht="15">
      <c r="A633" s="172"/>
      <c r="B633" s="97"/>
      <c r="C633" s="286"/>
      <c r="D633" s="98" t="s">
        <v>41</v>
      </c>
      <c r="E633" s="99"/>
      <c r="F633" s="97"/>
      <c r="G633" s="97"/>
      <c r="H633" s="173"/>
    </row>
    <row r="634" spans="1:12" s="43" customFormat="1" ht="22.7" customHeight="1">
      <c r="A634" s="172"/>
      <c r="B634" s="97"/>
      <c r="C634" s="123" t="s">
        <v>42</v>
      </c>
      <c r="D634" s="635" t="s">
        <v>266</v>
      </c>
      <c r="E634" s="635"/>
      <c r="F634" s="635"/>
      <c r="G634" s="635"/>
      <c r="H634" s="173"/>
    </row>
    <row r="635" spans="1:12" s="43" customFormat="1" ht="22.7" customHeight="1">
      <c r="A635" s="172"/>
      <c r="B635" s="97"/>
      <c r="C635" s="123" t="s">
        <v>42</v>
      </c>
      <c r="D635" s="635" t="s">
        <v>267</v>
      </c>
      <c r="E635" s="635"/>
      <c r="F635" s="635"/>
      <c r="G635" s="635"/>
      <c r="H635" s="173"/>
    </row>
    <row r="636" spans="1:12" s="43" customFormat="1" ht="22.7" customHeight="1">
      <c r="A636" s="172"/>
      <c r="B636" s="97"/>
      <c r="C636" s="123" t="s">
        <v>42</v>
      </c>
      <c r="D636" s="635" t="s">
        <v>268</v>
      </c>
      <c r="E636" s="635"/>
      <c r="F636" s="635"/>
      <c r="G636" s="635"/>
      <c r="H636" s="173"/>
    </row>
    <row r="637" spans="1:12" s="43" customFormat="1" ht="47.25" customHeight="1">
      <c r="A637" s="172"/>
      <c r="B637" s="97"/>
      <c r="C637" s="123" t="s">
        <v>42</v>
      </c>
      <c r="D637" s="635" t="s">
        <v>269</v>
      </c>
      <c r="E637" s="635"/>
      <c r="F637" s="635"/>
      <c r="G637" s="635"/>
      <c r="H637" s="173"/>
    </row>
    <row r="638" spans="1:12" s="43" customFormat="1" ht="11.45" customHeight="1">
      <c r="A638" s="172"/>
      <c r="B638" s="97"/>
      <c r="C638" s="123" t="s">
        <v>42</v>
      </c>
      <c r="D638" s="635" t="s">
        <v>43</v>
      </c>
      <c r="E638" s="635"/>
      <c r="F638" s="635"/>
      <c r="G638" s="635"/>
      <c r="H638" s="173"/>
    </row>
    <row r="639" spans="1:12">
      <c r="A639" s="174"/>
      <c r="B639" s="73"/>
      <c r="C639" s="108"/>
      <c r="D639" s="108"/>
      <c r="E639" s="73"/>
      <c r="F639" s="110"/>
      <c r="G639" s="73"/>
      <c r="H639" s="175"/>
      <c r="J639" s="48"/>
      <c r="K639" s="49"/>
      <c r="L639" s="49"/>
    </row>
    <row r="640" spans="1:12" s="43" customFormat="1" ht="15">
      <c r="A640" s="172"/>
      <c r="B640" s="97"/>
      <c r="C640" s="286"/>
      <c r="D640" s="98" t="s">
        <v>44</v>
      </c>
      <c r="E640" s="99"/>
      <c r="F640" s="97"/>
      <c r="G640" s="97"/>
      <c r="H640" s="173"/>
    </row>
    <row r="641" spans="1:8" s="43" customFormat="1">
      <c r="A641" s="172"/>
      <c r="B641" s="97"/>
      <c r="C641" s="102"/>
      <c r="D641" s="632" t="s">
        <v>45</v>
      </c>
      <c r="E641" s="632"/>
      <c r="F641" s="632"/>
      <c r="G641" s="632"/>
      <c r="H641" s="173"/>
    </row>
    <row r="642" spans="1:8" s="43" customFormat="1">
      <c r="A642" s="172"/>
      <c r="B642" s="97"/>
      <c r="C642" s="102"/>
      <c r="D642" s="632" t="s">
        <v>75</v>
      </c>
      <c r="E642" s="632"/>
      <c r="F642" s="632"/>
      <c r="G642" s="632"/>
      <c r="H642" s="173"/>
    </row>
    <row r="643" spans="1:8" s="43" customFormat="1">
      <c r="A643" s="172"/>
      <c r="B643" s="97"/>
      <c r="C643" s="102"/>
      <c r="D643" s="632" t="s">
        <v>49</v>
      </c>
      <c r="E643" s="632"/>
      <c r="F643" s="632"/>
      <c r="G643" s="632"/>
      <c r="H643" s="173"/>
    </row>
    <row r="644" spans="1:8" s="43" customFormat="1">
      <c r="A644" s="172"/>
      <c r="B644" s="97"/>
      <c r="C644" s="102"/>
      <c r="D644" s="632" t="s">
        <v>228</v>
      </c>
      <c r="E644" s="632"/>
      <c r="F644" s="632"/>
      <c r="G644" s="632"/>
      <c r="H644" s="173"/>
    </row>
    <row r="645" spans="1:8" s="43" customFormat="1">
      <c r="A645" s="172"/>
      <c r="B645" s="97"/>
      <c r="C645" s="102"/>
      <c r="D645" s="632" t="s">
        <v>234</v>
      </c>
      <c r="E645" s="632"/>
      <c r="F645" s="632"/>
      <c r="G645" s="632"/>
      <c r="H645" s="173"/>
    </row>
    <row r="646" spans="1:8" s="43" customFormat="1">
      <c r="A646" s="172"/>
      <c r="B646" s="97"/>
      <c r="C646" s="102"/>
      <c r="D646" s="632" t="s">
        <v>236</v>
      </c>
      <c r="E646" s="632"/>
      <c r="F646" s="632"/>
      <c r="G646" s="632"/>
      <c r="H646" s="173"/>
    </row>
    <row r="647" spans="1:8" s="43" customFormat="1">
      <c r="A647" s="172"/>
      <c r="B647" s="97"/>
      <c r="C647" s="102"/>
      <c r="D647" s="632" t="s">
        <v>270</v>
      </c>
      <c r="E647" s="632"/>
      <c r="F647" s="632"/>
      <c r="G647" s="632"/>
      <c r="H647" s="173"/>
    </row>
    <row r="648" spans="1:8" s="43" customFormat="1">
      <c r="A648" s="172"/>
      <c r="B648" s="97"/>
      <c r="C648" s="102"/>
      <c r="D648" s="632" t="s">
        <v>81</v>
      </c>
      <c r="E648" s="632"/>
      <c r="F648" s="632"/>
      <c r="G648" s="632"/>
      <c r="H648" s="173"/>
    </row>
    <row r="649" spans="1:8" s="43" customFormat="1" ht="22.7" customHeight="1">
      <c r="A649" s="187"/>
      <c r="B649" s="188"/>
      <c r="C649" s="189"/>
      <c r="D649" s="646" t="s">
        <v>132</v>
      </c>
      <c r="E649" s="646"/>
      <c r="F649" s="646"/>
      <c r="G649" s="646"/>
      <c r="H649" s="190"/>
    </row>
    <row r="650" spans="1:8" s="43" customFormat="1">
      <c r="A650" s="166"/>
      <c r="B650" s="167"/>
      <c r="C650" s="208"/>
      <c r="D650" s="643" t="s">
        <v>238</v>
      </c>
      <c r="E650" s="643"/>
      <c r="F650" s="643"/>
      <c r="G650" s="643"/>
      <c r="H650" s="171"/>
    </row>
    <row r="651" spans="1:8" s="43" customFormat="1">
      <c r="A651" s="172"/>
      <c r="B651" s="97"/>
      <c r="C651" s="102"/>
      <c r="D651" s="632" t="s">
        <v>197</v>
      </c>
      <c r="E651" s="632"/>
      <c r="F651" s="632"/>
      <c r="G651" s="632"/>
      <c r="H651" s="173"/>
    </row>
    <row r="652" spans="1:8" s="43" customFormat="1">
      <c r="A652" s="172"/>
      <c r="B652" s="97"/>
      <c r="C652" s="102"/>
      <c r="D652" s="632" t="s">
        <v>128</v>
      </c>
      <c r="E652" s="632"/>
      <c r="F652" s="632"/>
      <c r="G652" s="632"/>
      <c r="H652" s="173"/>
    </row>
    <row r="653" spans="1:8" s="43" customFormat="1">
      <c r="A653" s="172"/>
      <c r="B653" s="97"/>
      <c r="C653" s="102"/>
      <c r="D653" s="632" t="s">
        <v>129</v>
      </c>
      <c r="E653" s="632"/>
      <c r="F653" s="632"/>
      <c r="G653" s="632"/>
      <c r="H653" s="173"/>
    </row>
    <row r="654" spans="1:8" s="43" customFormat="1">
      <c r="A654" s="172"/>
      <c r="B654" s="97"/>
      <c r="C654" s="102"/>
      <c r="D654" s="632" t="s">
        <v>131</v>
      </c>
      <c r="E654" s="632"/>
      <c r="F654" s="632"/>
      <c r="G654" s="632"/>
      <c r="H654" s="173"/>
    </row>
    <row r="655" spans="1:8" s="43" customFormat="1">
      <c r="A655" s="172"/>
      <c r="B655" s="97"/>
      <c r="C655" s="102"/>
      <c r="D655" s="632" t="s">
        <v>55</v>
      </c>
      <c r="E655" s="632"/>
      <c r="F655" s="632"/>
      <c r="G655" s="632"/>
      <c r="H655" s="173"/>
    </row>
    <row r="656" spans="1:8" s="43" customFormat="1">
      <c r="A656" s="172"/>
      <c r="B656" s="97"/>
      <c r="C656" s="102"/>
      <c r="D656" s="632" t="s">
        <v>175</v>
      </c>
      <c r="E656" s="632"/>
      <c r="F656" s="632"/>
      <c r="G656" s="632"/>
      <c r="H656" s="173"/>
    </row>
    <row r="657" spans="1:8" s="43" customFormat="1" ht="22.7" customHeight="1">
      <c r="A657" s="172"/>
      <c r="B657" s="97"/>
      <c r="C657" s="102"/>
      <c r="D657" s="635" t="s">
        <v>53</v>
      </c>
      <c r="E657" s="635"/>
      <c r="F657" s="635"/>
      <c r="G657" s="635"/>
      <c r="H657" s="173"/>
    </row>
    <row r="658" spans="1:8" s="43" customFormat="1">
      <c r="A658" s="172"/>
      <c r="B658" s="97"/>
      <c r="C658" s="102"/>
      <c r="D658" s="632" t="s">
        <v>239</v>
      </c>
      <c r="E658" s="632"/>
      <c r="F658" s="632"/>
      <c r="G658" s="632"/>
      <c r="H658" s="173"/>
    </row>
    <row r="659" spans="1:8" s="43" customFormat="1">
      <c r="A659" s="172"/>
      <c r="B659" s="97"/>
      <c r="C659" s="102"/>
      <c r="D659" s="632" t="s">
        <v>108</v>
      </c>
      <c r="E659" s="632"/>
      <c r="F659" s="632"/>
      <c r="G659" s="632"/>
      <c r="H659" s="173"/>
    </row>
    <row r="660" spans="1:8" s="43" customFormat="1">
      <c r="A660" s="172"/>
      <c r="B660" s="97"/>
      <c r="C660" s="102"/>
      <c r="D660" s="632" t="s">
        <v>176</v>
      </c>
      <c r="E660" s="632"/>
      <c r="F660" s="632"/>
      <c r="G660" s="632"/>
      <c r="H660" s="173"/>
    </row>
    <row r="661" spans="1:8" s="43" customFormat="1">
      <c r="A661" s="172"/>
      <c r="B661" s="97"/>
      <c r="C661" s="102"/>
      <c r="D661" s="632" t="s">
        <v>177</v>
      </c>
      <c r="E661" s="632"/>
      <c r="F661" s="632"/>
      <c r="G661" s="632"/>
      <c r="H661" s="173"/>
    </row>
    <row r="662" spans="1:8" s="43" customFormat="1">
      <c r="A662" s="172"/>
      <c r="B662" s="97"/>
      <c r="C662" s="102"/>
      <c r="D662" s="632" t="s">
        <v>89</v>
      </c>
      <c r="E662" s="632"/>
      <c r="F662" s="632"/>
      <c r="G662" s="632"/>
      <c r="H662" s="173"/>
    </row>
    <row r="663" spans="1:8" s="43" customFormat="1" ht="22.7" customHeight="1">
      <c r="A663" s="172"/>
      <c r="B663" s="97"/>
      <c r="C663" s="102"/>
      <c r="D663" s="635" t="s">
        <v>60</v>
      </c>
      <c r="E663" s="635"/>
      <c r="F663" s="635"/>
      <c r="G663" s="635"/>
      <c r="H663" s="173"/>
    </row>
    <row r="664" spans="1:8" s="43" customFormat="1" ht="33.950000000000003" customHeight="1">
      <c r="A664" s="172"/>
      <c r="B664" s="97"/>
      <c r="C664" s="102"/>
      <c r="D664" s="635" t="s">
        <v>271</v>
      </c>
      <c r="E664" s="635"/>
      <c r="F664" s="635"/>
      <c r="G664" s="635"/>
      <c r="H664" s="173"/>
    </row>
    <row r="665" spans="1:8" s="43" customFormat="1">
      <c r="A665" s="172"/>
      <c r="B665" s="97"/>
      <c r="C665" s="102"/>
      <c r="D665" s="632" t="s">
        <v>272</v>
      </c>
      <c r="E665" s="632"/>
      <c r="F665" s="632"/>
      <c r="G665" s="632"/>
      <c r="H665" s="173"/>
    </row>
    <row r="666" spans="1:8" s="43" customFormat="1">
      <c r="A666" s="172"/>
      <c r="B666" s="97"/>
      <c r="C666" s="102"/>
      <c r="D666" s="286"/>
      <c r="E666" s="286"/>
      <c r="F666" s="286"/>
      <c r="G666" s="286"/>
      <c r="H666" s="173"/>
    </row>
    <row r="667" spans="1:8" ht="63.75">
      <c r="A667" s="174"/>
      <c r="B667" s="73" t="s">
        <v>35</v>
      </c>
      <c r="C667" s="108">
        <v>1</v>
      </c>
      <c r="D667" s="326" t="s">
        <v>478</v>
      </c>
      <c r="E667" s="116"/>
      <c r="F667" s="116"/>
      <c r="G667" s="116"/>
      <c r="H667" s="178"/>
    </row>
    <row r="668" spans="1:8">
      <c r="A668" s="174"/>
      <c r="B668" s="73"/>
      <c r="C668" s="108"/>
      <c r="D668" s="20" t="s">
        <v>65</v>
      </c>
      <c r="E668" s="109">
        <v>1</v>
      </c>
      <c r="F668" s="607"/>
      <c r="G668" s="109">
        <f>+E668*F668</f>
        <v>0</v>
      </c>
      <c r="H668" s="178"/>
    </row>
    <row r="669" spans="1:8" s="2" customFormat="1" ht="12.75">
      <c r="A669" s="176"/>
      <c r="B669" s="3"/>
      <c r="C669" s="3"/>
      <c r="D669" s="3"/>
      <c r="E669" s="133"/>
      <c r="F669" s="133"/>
      <c r="G669" s="133"/>
      <c r="H669" s="177"/>
    </row>
    <row r="670" spans="1:8" s="2" customFormat="1" ht="63.75">
      <c r="A670" s="176"/>
      <c r="B670" s="73" t="s">
        <v>35</v>
      </c>
      <c r="C670" s="108">
        <v>2</v>
      </c>
      <c r="D670" s="326" t="s">
        <v>873</v>
      </c>
      <c r="E670" s="116"/>
      <c r="F670" s="116"/>
      <c r="G670" s="116"/>
      <c r="H670" s="177"/>
    </row>
    <row r="671" spans="1:8" s="2" customFormat="1">
      <c r="A671" s="176"/>
      <c r="B671" s="73"/>
      <c r="C671" s="108"/>
      <c r="D671" s="20" t="s">
        <v>315</v>
      </c>
      <c r="E671" s="109">
        <v>1</v>
      </c>
      <c r="F671" s="607"/>
      <c r="G671" s="109">
        <f>+E671*F671</f>
        <v>0</v>
      </c>
      <c r="H671" s="177"/>
    </row>
    <row r="672" spans="1:8" s="2" customFormat="1" ht="12.75">
      <c r="A672" s="176"/>
      <c r="B672" s="3"/>
      <c r="C672" s="3"/>
      <c r="D672" s="3"/>
      <c r="E672" s="133"/>
      <c r="F672" s="133"/>
      <c r="G672" s="133"/>
      <c r="H672" s="177"/>
    </row>
    <row r="673" spans="1:8">
      <c r="A673" s="174"/>
      <c r="B673" s="289" t="s">
        <v>35</v>
      </c>
      <c r="C673" s="290">
        <v>3</v>
      </c>
      <c r="D673" s="130" t="s">
        <v>306</v>
      </c>
      <c r="E673" s="116"/>
      <c r="F673" s="117"/>
      <c r="G673" s="116"/>
      <c r="H673" s="178"/>
    </row>
    <row r="674" spans="1:8">
      <c r="A674" s="174"/>
      <c r="B674" s="121"/>
      <c r="C674" s="20"/>
      <c r="D674" s="72" t="s">
        <v>307</v>
      </c>
      <c r="E674" s="70">
        <v>500</v>
      </c>
      <c r="F674" s="595"/>
      <c r="G674" s="109">
        <f>(E674*F674)</f>
        <v>0</v>
      </c>
      <c r="H674" s="178"/>
    </row>
    <row r="675" spans="1:8">
      <c r="A675" s="174"/>
      <c r="B675" s="121"/>
      <c r="C675" s="20"/>
      <c r="D675" s="72" t="s">
        <v>308</v>
      </c>
      <c r="E675" s="70">
        <v>500</v>
      </c>
      <c r="F675" s="595"/>
      <c r="G675" s="109">
        <f>(E675*F675)</f>
        <v>0</v>
      </c>
      <c r="H675" s="178"/>
    </row>
    <row r="676" spans="1:8">
      <c r="A676" s="174"/>
      <c r="B676" s="73"/>
      <c r="C676" s="108"/>
      <c r="D676" s="108"/>
      <c r="E676" s="73"/>
      <c r="F676" s="73"/>
      <c r="G676" s="73"/>
      <c r="H676" s="178"/>
    </row>
    <row r="677" spans="1:8">
      <c r="A677" s="174"/>
      <c r="B677" s="73"/>
      <c r="C677" s="108"/>
      <c r="D677" s="108"/>
      <c r="E677" s="73"/>
      <c r="F677" s="138"/>
      <c r="G677" s="131"/>
      <c r="H677" s="178"/>
    </row>
    <row r="678" spans="1:8">
      <c r="A678" s="174"/>
      <c r="B678" s="94"/>
      <c r="C678" s="95"/>
      <c r="D678" s="95" t="s">
        <v>273</v>
      </c>
      <c r="E678" s="94"/>
      <c r="F678" s="165"/>
      <c r="G678" s="165">
        <f>SUM(G667:G675)</f>
        <v>0</v>
      </c>
      <c r="H678" s="178"/>
    </row>
    <row r="679" spans="1:8">
      <c r="A679" s="174"/>
      <c r="B679" s="73"/>
      <c r="C679" s="108"/>
      <c r="D679" s="108"/>
      <c r="E679" s="73"/>
      <c r="F679" s="131"/>
      <c r="G679" s="73"/>
      <c r="H679" s="178"/>
    </row>
    <row r="680" spans="1:8">
      <c r="A680" s="196"/>
      <c r="B680" s="197"/>
      <c r="C680" s="198"/>
      <c r="D680" s="198"/>
      <c r="E680" s="197"/>
      <c r="F680" s="197"/>
      <c r="G680" s="197"/>
      <c r="H680" s="200"/>
    </row>
    <row r="681" spans="1:8">
      <c r="C681" s="47"/>
      <c r="D681" s="47"/>
      <c r="F681" s="55"/>
    </row>
    <row r="682" spans="1:8">
      <c r="C682" s="47"/>
      <c r="D682" s="47"/>
    </row>
    <row r="683" spans="1:8">
      <c r="C683" s="47"/>
      <c r="D683" s="47"/>
    </row>
    <row r="684" spans="1:8">
      <c r="C684" s="47"/>
      <c r="D684" s="47"/>
    </row>
    <row r="685" spans="1:8">
      <c r="C685" s="47"/>
      <c r="D685" s="47"/>
    </row>
    <row r="686" spans="1:8">
      <c r="C686" s="47"/>
      <c r="D686" s="47"/>
      <c r="F686" s="55"/>
    </row>
    <row r="687" spans="1:8">
      <c r="C687" s="47"/>
      <c r="D687" s="47"/>
      <c r="F687" s="55"/>
    </row>
    <row r="688" spans="1:8">
      <c r="C688" s="47"/>
      <c r="D688" s="47"/>
      <c r="F688" s="55"/>
    </row>
    <row r="689" spans="3:11">
      <c r="C689" s="47"/>
      <c r="D689" s="47"/>
      <c r="F689" s="55"/>
    </row>
    <row r="690" spans="3:11">
      <c r="C690" s="47"/>
      <c r="D690" s="47"/>
      <c r="F690" s="55"/>
    </row>
    <row r="691" spans="3:11">
      <c r="C691" s="47"/>
      <c r="D691" s="47"/>
      <c r="F691" s="55"/>
    </row>
    <row r="692" spans="3:11">
      <c r="C692" s="47"/>
      <c r="D692" s="47"/>
      <c r="F692" s="55"/>
    </row>
    <row r="693" spans="3:11">
      <c r="C693" s="47"/>
      <c r="D693" s="47"/>
      <c r="F693" s="55"/>
    </row>
    <row r="694" spans="3:11">
      <c r="C694" s="47"/>
      <c r="D694" s="47"/>
    </row>
    <row r="695" spans="3:11">
      <c r="C695" s="47"/>
      <c r="D695" s="47"/>
      <c r="F695" s="55"/>
    </row>
    <row r="696" spans="3:11">
      <c r="C696" s="47"/>
      <c r="D696" s="47"/>
      <c r="F696" s="55"/>
      <c r="I696" s="48"/>
      <c r="K696" s="48"/>
    </row>
    <row r="697" spans="3:11">
      <c r="C697" s="47"/>
      <c r="D697" s="47"/>
      <c r="F697" s="55"/>
    </row>
    <row r="698" spans="3:11">
      <c r="C698" s="47"/>
      <c r="D698" s="47"/>
    </row>
    <row r="699" spans="3:11">
      <c r="C699" s="47"/>
      <c r="D699" s="47"/>
    </row>
    <row r="700" spans="3:11">
      <c r="C700" s="47"/>
      <c r="D700" s="47"/>
    </row>
    <row r="701" spans="3:11">
      <c r="C701" s="47"/>
      <c r="D701" s="47"/>
    </row>
    <row r="702" spans="3:11">
      <c r="C702" s="47"/>
      <c r="D702" s="47"/>
    </row>
    <row r="703" spans="3:11">
      <c r="C703" s="47"/>
      <c r="D703" s="47"/>
    </row>
    <row r="704" spans="3:11">
      <c r="C704" s="47"/>
      <c r="D704" s="47"/>
    </row>
    <row r="705" spans="3:6">
      <c r="C705" s="47"/>
      <c r="D705" s="47"/>
      <c r="F705" s="55"/>
    </row>
    <row r="706" spans="3:6">
      <c r="C706" s="47"/>
      <c r="D706" s="47"/>
      <c r="F706" s="55"/>
    </row>
    <row r="707" spans="3:6">
      <c r="C707" s="47"/>
      <c r="D707" s="47"/>
    </row>
    <row r="708" spans="3:6">
      <c r="C708" s="47"/>
      <c r="D708" s="47"/>
    </row>
    <row r="709" spans="3:6">
      <c r="C709" s="47"/>
      <c r="D709" s="47"/>
    </row>
    <row r="710" spans="3:6">
      <c r="C710" s="47"/>
      <c r="D710" s="47"/>
    </row>
    <row r="711" spans="3:6">
      <c r="C711" s="47"/>
      <c r="D711" s="47"/>
    </row>
    <row r="712" spans="3:6">
      <c r="C712" s="47"/>
      <c r="D712" s="47"/>
      <c r="F712" s="55"/>
    </row>
    <row r="713" spans="3:6">
      <c r="C713" s="47"/>
      <c r="D713" s="47"/>
    </row>
    <row r="714" spans="3:6">
      <c r="C714" s="47"/>
      <c r="D714" s="47"/>
    </row>
  </sheetData>
  <sheetProtection password="CD86" sheet="1" objects="1" scenarios="1" selectLockedCells="1"/>
  <mergeCells count="319">
    <mergeCell ref="D661:G661"/>
    <mergeCell ref="D662:G662"/>
    <mergeCell ref="D663:G663"/>
    <mergeCell ref="D664:G664"/>
    <mergeCell ref="D665:G665"/>
    <mergeCell ref="D655:G655"/>
    <mergeCell ref="D656:G656"/>
    <mergeCell ref="D657:G657"/>
    <mergeCell ref="D658:G658"/>
    <mergeCell ref="D659:G659"/>
    <mergeCell ref="D647:G647"/>
    <mergeCell ref="D648:G648"/>
    <mergeCell ref="D660:G660"/>
    <mergeCell ref="D649:G649"/>
    <mergeCell ref="D650:G650"/>
    <mergeCell ref="D651:G651"/>
    <mergeCell ref="D652:G652"/>
    <mergeCell ref="D653:G653"/>
    <mergeCell ref="D654:G654"/>
    <mergeCell ref="D636:G636"/>
    <mergeCell ref="D637:G637"/>
    <mergeCell ref="D638:G638"/>
    <mergeCell ref="D641:G641"/>
    <mergeCell ref="D642:G642"/>
    <mergeCell ref="D643:G643"/>
    <mergeCell ref="D644:G644"/>
    <mergeCell ref="D645:G645"/>
    <mergeCell ref="D646:G646"/>
    <mergeCell ref="D604:G604"/>
    <mergeCell ref="D605:G605"/>
    <mergeCell ref="D606:G606"/>
    <mergeCell ref="D607:G607"/>
    <mergeCell ref="D609:G609"/>
    <mergeCell ref="D612:G612"/>
    <mergeCell ref="D631:G631"/>
    <mergeCell ref="D634:G634"/>
    <mergeCell ref="D635:G635"/>
    <mergeCell ref="D595:G595"/>
    <mergeCell ref="D596:G596"/>
    <mergeCell ref="D597:G597"/>
    <mergeCell ref="D598:G598"/>
    <mergeCell ref="D599:G599"/>
    <mergeCell ref="D600:G600"/>
    <mergeCell ref="D601:G601"/>
    <mergeCell ref="D602:G602"/>
    <mergeCell ref="D603:G603"/>
    <mergeCell ref="D586:G586"/>
    <mergeCell ref="D587:G587"/>
    <mergeCell ref="D588:G588"/>
    <mergeCell ref="D589:G589"/>
    <mergeCell ref="D590:G590"/>
    <mergeCell ref="D591:G591"/>
    <mergeCell ref="D592:G592"/>
    <mergeCell ref="D593:G593"/>
    <mergeCell ref="D594:G594"/>
    <mergeCell ref="D575:G575"/>
    <mergeCell ref="D576:G576"/>
    <mergeCell ref="D577:G577"/>
    <mergeCell ref="D578:G578"/>
    <mergeCell ref="D581:G581"/>
    <mergeCell ref="D582:G582"/>
    <mergeCell ref="D583:G583"/>
    <mergeCell ref="D584:G584"/>
    <mergeCell ref="D585:G585"/>
    <mergeCell ref="D548:G548"/>
    <mergeCell ref="D549:G549"/>
    <mergeCell ref="D566:G566"/>
    <mergeCell ref="D569:G569"/>
    <mergeCell ref="D570:G570"/>
    <mergeCell ref="D571:G571"/>
    <mergeCell ref="D572:G572"/>
    <mergeCell ref="D573:G573"/>
    <mergeCell ref="D574:G574"/>
    <mergeCell ref="D539:G539"/>
    <mergeCell ref="D540:G540"/>
    <mergeCell ref="D541:G541"/>
    <mergeCell ref="D542:G542"/>
    <mergeCell ref="D543:G543"/>
    <mergeCell ref="D544:G544"/>
    <mergeCell ref="D545:G545"/>
    <mergeCell ref="D546:G546"/>
    <mergeCell ref="D547:G547"/>
    <mergeCell ref="D530:G530"/>
    <mergeCell ref="D531:G531"/>
    <mergeCell ref="D532:G532"/>
    <mergeCell ref="D533:G533"/>
    <mergeCell ref="D534:G534"/>
    <mergeCell ref="D535:G535"/>
    <mergeCell ref="D536:G536"/>
    <mergeCell ref="D537:G537"/>
    <mergeCell ref="D538:G538"/>
    <mergeCell ref="D520:G520"/>
    <mergeCell ref="D521:G521"/>
    <mergeCell ref="D522:G522"/>
    <mergeCell ref="D524:G524"/>
    <mergeCell ref="D525:G525"/>
    <mergeCell ref="D526:G526"/>
    <mergeCell ref="D527:G527"/>
    <mergeCell ref="D528:G528"/>
    <mergeCell ref="D529:G529"/>
    <mergeCell ref="D483:G483"/>
    <mergeCell ref="D484:G484"/>
    <mergeCell ref="D485:G485"/>
    <mergeCell ref="D486:G486"/>
    <mergeCell ref="D487:G487"/>
    <mergeCell ref="D488:G488"/>
    <mergeCell ref="D515:G515"/>
    <mergeCell ref="D518:G518"/>
    <mergeCell ref="D519:G519"/>
    <mergeCell ref="D474:G474"/>
    <mergeCell ref="D475:G475"/>
    <mergeCell ref="D476:G476"/>
    <mergeCell ref="D477:G477"/>
    <mergeCell ref="D478:G478"/>
    <mergeCell ref="D479:G479"/>
    <mergeCell ref="D480:G480"/>
    <mergeCell ref="D481:G481"/>
    <mergeCell ref="D482:G482"/>
    <mergeCell ref="D465:G465"/>
    <mergeCell ref="D466:G466"/>
    <mergeCell ref="D467:G467"/>
    <mergeCell ref="D468:G468"/>
    <mergeCell ref="D469:G469"/>
    <mergeCell ref="D470:G470"/>
    <mergeCell ref="D471:G471"/>
    <mergeCell ref="D472:G472"/>
    <mergeCell ref="D473:G473"/>
    <mergeCell ref="D432:G432"/>
    <mergeCell ref="D433:G433"/>
    <mergeCell ref="D434:G434"/>
    <mergeCell ref="D435:G435"/>
    <mergeCell ref="D436:G436"/>
    <mergeCell ref="D437:G437"/>
    <mergeCell ref="D438:G438"/>
    <mergeCell ref="D464:G464"/>
    <mergeCell ref="D461:G461"/>
    <mergeCell ref="D457:G457"/>
    <mergeCell ref="D460:G460"/>
    <mergeCell ref="D423:G423"/>
    <mergeCell ref="D424:G424"/>
    <mergeCell ref="D425:G425"/>
    <mergeCell ref="D426:G426"/>
    <mergeCell ref="D427:G427"/>
    <mergeCell ref="D428:G428"/>
    <mergeCell ref="D429:G429"/>
    <mergeCell ref="D430:G430"/>
    <mergeCell ref="D431:G431"/>
    <mergeCell ref="D414:G414"/>
    <mergeCell ref="D415:G415"/>
    <mergeCell ref="D416:G416"/>
    <mergeCell ref="D417:G417"/>
    <mergeCell ref="D418:G418"/>
    <mergeCell ref="D419:G419"/>
    <mergeCell ref="D420:G420"/>
    <mergeCell ref="D421:G421"/>
    <mergeCell ref="D422:G422"/>
    <mergeCell ref="D403:G403"/>
    <mergeCell ref="D404:G404"/>
    <mergeCell ref="D405:G405"/>
    <mergeCell ref="D406:G406"/>
    <mergeCell ref="D407:G407"/>
    <mergeCell ref="D410:G410"/>
    <mergeCell ref="D411:G411"/>
    <mergeCell ref="D412:G412"/>
    <mergeCell ref="D413:G413"/>
    <mergeCell ref="D368:G368"/>
    <mergeCell ref="D369:G369"/>
    <mergeCell ref="D394:G394"/>
    <mergeCell ref="D397:G397"/>
    <mergeCell ref="D398:G398"/>
    <mergeCell ref="D399:G399"/>
    <mergeCell ref="D400:G400"/>
    <mergeCell ref="D401:G401"/>
    <mergeCell ref="D402:G402"/>
    <mergeCell ref="D359:G359"/>
    <mergeCell ref="D360:G360"/>
    <mergeCell ref="D361:G361"/>
    <mergeCell ref="D362:G362"/>
    <mergeCell ref="D363:G363"/>
    <mergeCell ref="D364:G364"/>
    <mergeCell ref="D365:G365"/>
    <mergeCell ref="D366:G366"/>
    <mergeCell ref="D367:G367"/>
    <mergeCell ref="D350:G350"/>
    <mergeCell ref="D351:G351"/>
    <mergeCell ref="D352:G352"/>
    <mergeCell ref="D353:G353"/>
    <mergeCell ref="D354:G354"/>
    <mergeCell ref="D355:G355"/>
    <mergeCell ref="D356:G356"/>
    <mergeCell ref="D357:G357"/>
    <mergeCell ref="D358:G358"/>
    <mergeCell ref="D339:G339"/>
    <mergeCell ref="D340:G340"/>
    <mergeCell ref="D341:G341"/>
    <mergeCell ref="D344:G344"/>
    <mergeCell ref="D345:G345"/>
    <mergeCell ref="D346:G346"/>
    <mergeCell ref="D347:G347"/>
    <mergeCell ref="D348:G348"/>
    <mergeCell ref="D349:G349"/>
    <mergeCell ref="D195:G195"/>
    <mergeCell ref="D196:G196"/>
    <mergeCell ref="D197:G197"/>
    <mergeCell ref="D331:G331"/>
    <mergeCell ref="D334:G334"/>
    <mergeCell ref="D335:G335"/>
    <mergeCell ref="D336:G336"/>
    <mergeCell ref="D337:G337"/>
    <mergeCell ref="D338:G338"/>
    <mergeCell ref="D186:G186"/>
    <mergeCell ref="D187:G187"/>
    <mergeCell ref="D188:G188"/>
    <mergeCell ref="D189:G189"/>
    <mergeCell ref="D190:G190"/>
    <mergeCell ref="D191:G191"/>
    <mergeCell ref="D192:G192"/>
    <mergeCell ref="D193:G193"/>
    <mergeCell ref="D194:G194"/>
    <mergeCell ref="D177:G177"/>
    <mergeCell ref="D178:G178"/>
    <mergeCell ref="D179:G179"/>
    <mergeCell ref="D180:G180"/>
    <mergeCell ref="D181:G181"/>
    <mergeCell ref="D182:G182"/>
    <mergeCell ref="D183:G183"/>
    <mergeCell ref="D184:G184"/>
    <mergeCell ref="D185:G185"/>
    <mergeCell ref="D165:G165"/>
    <mergeCell ref="D166:G166"/>
    <mergeCell ref="D167:G167"/>
    <mergeCell ref="D168:G168"/>
    <mergeCell ref="D172:G172"/>
    <mergeCell ref="D173:G173"/>
    <mergeCell ref="D174:G174"/>
    <mergeCell ref="D175:G175"/>
    <mergeCell ref="D176:G176"/>
    <mergeCell ref="D156:G156"/>
    <mergeCell ref="D157:G157"/>
    <mergeCell ref="D158:G158"/>
    <mergeCell ref="D159:G159"/>
    <mergeCell ref="D160:G160"/>
    <mergeCell ref="D161:G161"/>
    <mergeCell ref="D162:G162"/>
    <mergeCell ref="D163:G163"/>
    <mergeCell ref="D164:G164"/>
    <mergeCell ref="D107:G107"/>
    <mergeCell ref="D108:G108"/>
    <mergeCell ref="D109:G109"/>
    <mergeCell ref="D110:G110"/>
    <mergeCell ref="D111:G111"/>
    <mergeCell ref="D112:G112"/>
    <mergeCell ref="D113:G113"/>
    <mergeCell ref="D94:G94"/>
    <mergeCell ref="D95:G95"/>
    <mergeCell ref="D96:G96"/>
    <mergeCell ref="D97:G97"/>
    <mergeCell ref="D100:G100"/>
    <mergeCell ref="D101:G101"/>
    <mergeCell ref="D102:G102"/>
    <mergeCell ref="D103:G103"/>
    <mergeCell ref="D104:G104"/>
    <mergeCell ref="D38:G38"/>
    <mergeCell ref="D39:G39"/>
    <mergeCell ref="D87:G87"/>
    <mergeCell ref="D90:G90"/>
    <mergeCell ref="D155:G155"/>
    <mergeCell ref="D119:G119"/>
    <mergeCell ref="D120:G120"/>
    <mergeCell ref="D121:G121"/>
    <mergeCell ref="D122:G122"/>
    <mergeCell ref="D123:G123"/>
    <mergeCell ref="D124:G124"/>
    <mergeCell ref="D125:G125"/>
    <mergeCell ref="D126:G126"/>
    <mergeCell ref="D152:G152"/>
    <mergeCell ref="D114:G114"/>
    <mergeCell ref="D115:G115"/>
    <mergeCell ref="D116:G116"/>
    <mergeCell ref="D117:G117"/>
    <mergeCell ref="D118:G118"/>
    <mergeCell ref="D91:G91"/>
    <mergeCell ref="D92:G92"/>
    <mergeCell ref="D93:G93"/>
    <mergeCell ref="D105:G105"/>
    <mergeCell ref="D106:G106"/>
    <mergeCell ref="D29:G29"/>
    <mergeCell ref="D30:G30"/>
    <mergeCell ref="D31:G31"/>
    <mergeCell ref="D32:G32"/>
    <mergeCell ref="D33:G33"/>
    <mergeCell ref="D34:G34"/>
    <mergeCell ref="D35:G35"/>
    <mergeCell ref="D36:G36"/>
    <mergeCell ref="D37:G37"/>
    <mergeCell ref="D44:G44"/>
    <mergeCell ref="D130:G130"/>
    <mergeCell ref="D2:G2"/>
    <mergeCell ref="D4:G4"/>
    <mergeCell ref="D7:G7"/>
    <mergeCell ref="D8:G8"/>
    <mergeCell ref="D9:G9"/>
    <mergeCell ref="D10:G10"/>
    <mergeCell ref="D11:G11"/>
    <mergeCell ref="D12:G12"/>
    <mergeCell ref="D15:G15"/>
    <mergeCell ref="D16:G16"/>
    <mergeCell ref="D17:G17"/>
    <mergeCell ref="D18:G18"/>
    <mergeCell ref="D19:G19"/>
    <mergeCell ref="D20:G20"/>
    <mergeCell ref="D21:G21"/>
    <mergeCell ref="D22:G22"/>
    <mergeCell ref="D23:G23"/>
    <mergeCell ref="D24:G24"/>
    <mergeCell ref="D25:G25"/>
    <mergeCell ref="D26:G26"/>
    <mergeCell ref="D27:G27"/>
    <mergeCell ref="D28:G28"/>
  </mergeCells>
  <pageMargins left="0.98425196850393704" right="0.39370078740157483" top="0.59055118110236227" bottom="0.39370078740157483" header="0.11811023622047245" footer="0.11811023622047245"/>
  <pageSetup paperSize="9" firstPageNumber="0" orientation="portrait" r:id="rId1"/>
  <headerFooter alignWithMargins="0">
    <oddHeader xml:space="preserve">&amp;L&amp;8PRENOVA OBJEKTA NA CANKARJEVI 2&amp;R&amp;8PROJEKT: 13/17
</oddHeader>
    <oddFooter>&amp;C&amp;9&amp;P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37"/>
  <sheetViews>
    <sheetView view="pageLayout" topLeftCell="A151" zoomScaleNormal="100" zoomScaleSheetLayoutView="100" workbookViewId="0">
      <selection activeCell="G108" sqref="G108"/>
    </sheetView>
  </sheetViews>
  <sheetFormatPr defaultColWidth="9" defaultRowHeight="12.75"/>
  <cols>
    <col min="1" max="1" width="2.625" style="364" bestFit="1" customWidth="1"/>
    <col min="2" max="2" width="61.5" style="328" customWidth="1"/>
    <col min="3" max="3" width="4.125" style="328" customWidth="1"/>
    <col min="4" max="4" width="6" style="328" customWidth="1"/>
    <col min="5" max="5" width="4.125" style="328" customWidth="1"/>
    <col min="6" max="6" width="6.625" style="401" customWidth="1"/>
    <col min="7" max="7" width="7.125" style="402" customWidth="1"/>
    <col min="8" max="8" width="9.625" style="332" bestFit="1" customWidth="1"/>
    <col min="9" max="16384" width="9" style="332"/>
  </cols>
  <sheetData>
    <row r="1" spans="1:7" ht="12.75" customHeight="1">
      <c r="A1" s="327"/>
      <c r="C1" s="329" t="s">
        <v>481</v>
      </c>
      <c r="D1" s="330"/>
      <c r="E1" s="330"/>
      <c r="F1" s="331"/>
      <c r="G1" s="331"/>
    </row>
    <row r="2" spans="1:7" ht="15.75">
      <c r="A2" s="327"/>
      <c r="B2" s="333"/>
      <c r="C2" s="329" t="s">
        <v>482</v>
      </c>
      <c r="D2" s="330"/>
      <c r="E2" s="330"/>
      <c r="F2" s="330"/>
      <c r="G2" s="330"/>
    </row>
    <row r="3" spans="1:7" ht="15.75">
      <c r="A3" s="327"/>
      <c r="C3" s="329" t="s">
        <v>483</v>
      </c>
      <c r="D3" s="330"/>
      <c r="E3" s="331"/>
      <c r="F3" s="332"/>
      <c r="G3" s="332"/>
    </row>
    <row r="4" spans="1:7">
      <c r="A4" s="327"/>
      <c r="B4" s="334"/>
      <c r="C4" s="335"/>
      <c r="D4" s="330"/>
      <c r="E4" s="331"/>
      <c r="F4" s="332"/>
      <c r="G4" s="336"/>
    </row>
    <row r="5" spans="1:7">
      <c r="A5" s="327"/>
      <c r="B5" s="337" t="s">
        <v>484</v>
      </c>
      <c r="C5" s="335"/>
      <c r="D5" s="330"/>
      <c r="E5" s="331"/>
      <c r="F5" s="332"/>
      <c r="G5" s="336"/>
    </row>
    <row r="6" spans="1:7">
      <c r="A6" s="327"/>
      <c r="B6" s="337"/>
      <c r="C6" s="335"/>
      <c r="D6" s="330"/>
      <c r="E6" s="331"/>
      <c r="F6" s="332"/>
      <c r="G6" s="336"/>
    </row>
    <row r="7" spans="1:7">
      <c r="A7" s="327"/>
      <c r="B7" s="337" t="s">
        <v>485</v>
      </c>
      <c r="C7" s="335"/>
      <c r="D7" s="330"/>
      <c r="E7" s="331"/>
      <c r="F7" s="332"/>
      <c r="G7" s="338">
        <f>G29</f>
        <v>0</v>
      </c>
    </row>
    <row r="8" spans="1:7">
      <c r="A8" s="327"/>
      <c r="B8" s="337" t="s">
        <v>486</v>
      </c>
      <c r="C8" s="335"/>
      <c r="D8" s="330"/>
      <c r="E8" s="331"/>
      <c r="F8" s="332"/>
      <c r="G8" s="338">
        <f>G121</f>
        <v>0</v>
      </c>
    </row>
    <row r="9" spans="1:7">
      <c r="A9" s="327"/>
      <c r="B9" s="337" t="s">
        <v>487</v>
      </c>
      <c r="C9" s="335"/>
      <c r="D9" s="330"/>
      <c r="E9" s="331"/>
      <c r="F9" s="332"/>
      <c r="G9" s="338">
        <f>G162</f>
        <v>0</v>
      </c>
    </row>
    <row r="10" spans="1:7">
      <c r="A10" s="327"/>
      <c r="B10" s="337" t="s">
        <v>488</v>
      </c>
      <c r="C10" s="335"/>
      <c r="D10" s="330"/>
      <c r="E10" s="331"/>
      <c r="F10" s="332"/>
      <c r="G10" s="338">
        <f>G222</f>
        <v>0</v>
      </c>
    </row>
    <row r="11" spans="1:7">
      <c r="A11" s="327"/>
      <c r="B11" s="337" t="s">
        <v>489</v>
      </c>
      <c r="C11" s="335"/>
      <c r="D11" s="330"/>
      <c r="E11" s="331"/>
      <c r="F11" s="332"/>
      <c r="G11" s="338">
        <f>G251</f>
        <v>0</v>
      </c>
    </row>
    <row r="12" spans="1:7">
      <c r="A12" s="327"/>
      <c r="B12" s="337" t="s">
        <v>490</v>
      </c>
      <c r="C12" s="335"/>
      <c r="D12" s="330"/>
      <c r="E12" s="331"/>
      <c r="F12" s="332"/>
      <c r="G12" s="338">
        <f>G267</f>
        <v>0</v>
      </c>
    </row>
    <row r="13" spans="1:7">
      <c r="A13" s="327"/>
      <c r="B13" s="337" t="s">
        <v>491</v>
      </c>
      <c r="C13" s="335"/>
      <c r="D13" s="330"/>
      <c r="E13" s="331"/>
      <c r="F13" s="332"/>
      <c r="G13" s="339">
        <f>G290</f>
        <v>0</v>
      </c>
    </row>
    <row r="14" spans="1:7">
      <c r="A14" s="327"/>
      <c r="B14" s="337" t="s">
        <v>492</v>
      </c>
      <c r="C14" s="335"/>
      <c r="D14" s="330"/>
      <c r="E14" s="331"/>
      <c r="F14" s="332"/>
      <c r="G14" s="340">
        <f>G328</f>
        <v>0</v>
      </c>
    </row>
    <row r="15" spans="1:7">
      <c r="A15" s="327"/>
      <c r="B15" s="337" t="s">
        <v>493</v>
      </c>
      <c r="C15" s="335"/>
      <c r="D15" s="330"/>
      <c r="E15" s="331"/>
      <c r="F15" s="332"/>
      <c r="G15" s="340">
        <f>G354</f>
        <v>0</v>
      </c>
    </row>
    <row r="16" spans="1:7">
      <c r="A16" s="327"/>
      <c r="B16" s="337" t="s">
        <v>494</v>
      </c>
      <c r="C16" s="335"/>
      <c r="D16" s="330"/>
      <c r="E16" s="331"/>
      <c r="F16" s="332"/>
      <c r="G16" s="338">
        <f>G367</f>
        <v>0</v>
      </c>
    </row>
    <row r="17" spans="1:7" s="342" customFormat="1">
      <c r="A17" s="327"/>
      <c r="B17" s="337"/>
      <c r="C17" s="335"/>
      <c r="D17" s="330"/>
      <c r="E17" s="331"/>
      <c r="F17" s="332"/>
      <c r="G17" s="332"/>
    </row>
    <row r="18" spans="1:7">
      <c r="A18" s="343"/>
      <c r="B18" s="344" t="s">
        <v>495</v>
      </c>
      <c r="C18" s="345"/>
      <c r="D18" s="346"/>
      <c r="E18" s="331"/>
      <c r="F18" s="332"/>
      <c r="G18" s="338">
        <f>SUM(G7:G16)</f>
        <v>0</v>
      </c>
    </row>
    <row r="19" spans="1:7">
      <c r="A19" s="327"/>
      <c r="B19" s="334"/>
      <c r="C19" s="335"/>
      <c r="D19" s="330"/>
      <c r="E19" s="331"/>
      <c r="F19" s="332"/>
      <c r="G19" s="332"/>
    </row>
    <row r="20" spans="1:7">
      <c r="A20" s="327"/>
      <c r="B20" s="347"/>
      <c r="C20" s="335"/>
      <c r="D20" s="330"/>
      <c r="E20" s="331"/>
      <c r="F20" s="332"/>
      <c r="G20" s="332"/>
    </row>
    <row r="21" spans="1:7">
      <c r="A21" s="327"/>
      <c r="B21" s="331"/>
      <c r="C21" s="335"/>
      <c r="D21" s="330"/>
      <c r="E21" s="331"/>
      <c r="F21" s="332"/>
      <c r="G21" s="332"/>
    </row>
    <row r="22" spans="1:7">
      <c r="A22" s="327"/>
      <c r="B22" s="331"/>
      <c r="C22" s="335"/>
      <c r="D22" s="330"/>
      <c r="E22" s="331"/>
      <c r="F22" s="332"/>
      <c r="G22" s="332"/>
    </row>
    <row r="23" spans="1:7">
      <c r="A23" s="327"/>
      <c r="B23" s="331"/>
      <c r="C23" s="335"/>
      <c r="D23" s="330"/>
      <c r="E23" s="331"/>
      <c r="F23" s="332"/>
      <c r="G23" s="332"/>
    </row>
    <row r="24" spans="1:7">
      <c r="A24" s="348"/>
      <c r="B24" s="349" t="s">
        <v>485</v>
      </c>
      <c r="C24" s="350"/>
      <c r="D24" s="351"/>
      <c r="E24" s="331"/>
      <c r="F24" s="332"/>
      <c r="G24" s="332"/>
    </row>
    <row r="25" spans="1:7">
      <c r="A25" s="348"/>
      <c r="B25" s="352"/>
      <c r="C25" s="350"/>
      <c r="D25" s="351"/>
      <c r="E25" s="331"/>
      <c r="F25" s="332"/>
      <c r="G25" s="332"/>
    </row>
    <row r="26" spans="1:7" ht="25.5">
      <c r="A26" s="353">
        <v>1</v>
      </c>
      <c r="B26" s="354" t="s">
        <v>496</v>
      </c>
      <c r="C26" s="335" t="s">
        <v>315</v>
      </c>
      <c r="D26" s="355">
        <v>1</v>
      </c>
      <c r="E26" s="331"/>
      <c r="F26" s="608"/>
      <c r="G26" s="356">
        <f>D26*F26</f>
        <v>0</v>
      </c>
    </row>
    <row r="27" spans="1:7">
      <c r="A27" s="353">
        <v>2</v>
      </c>
      <c r="B27" s="357" t="s">
        <v>497</v>
      </c>
      <c r="C27" s="335" t="s">
        <v>315</v>
      </c>
      <c r="D27" s="355">
        <v>1</v>
      </c>
      <c r="E27" s="331"/>
      <c r="F27" s="608"/>
      <c r="G27" s="356">
        <f t="shared" ref="G27" si="0">D27*F27</f>
        <v>0</v>
      </c>
    </row>
    <row r="28" spans="1:7">
      <c r="A28" s="353"/>
      <c r="B28" s="358"/>
      <c r="C28" s="335"/>
      <c r="D28" s="355"/>
      <c r="E28" s="331"/>
      <c r="F28" s="332"/>
      <c r="G28" s="332"/>
    </row>
    <row r="29" spans="1:7">
      <c r="A29" s="327"/>
      <c r="B29" s="349" t="s">
        <v>498</v>
      </c>
      <c r="C29" s="335"/>
      <c r="D29" s="347"/>
      <c r="E29" s="331"/>
      <c r="F29" s="332"/>
      <c r="G29" s="338">
        <f>SUM(G26:G27)</f>
        <v>0</v>
      </c>
    </row>
    <row r="30" spans="1:7">
      <c r="A30" s="327"/>
      <c r="B30" s="349"/>
      <c r="C30" s="335"/>
      <c r="D30" s="347"/>
      <c r="E30" s="331"/>
      <c r="F30" s="332"/>
      <c r="G30" s="338"/>
    </row>
    <row r="31" spans="1:7">
      <c r="A31" s="327"/>
      <c r="B31" s="359" t="s">
        <v>486</v>
      </c>
      <c r="C31" s="335"/>
      <c r="D31" s="330"/>
      <c r="E31" s="331"/>
      <c r="F31" s="332"/>
      <c r="G31" s="360"/>
    </row>
    <row r="32" spans="1:7">
      <c r="A32" s="327"/>
      <c r="B32" s="359"/>
      <c r="C32" s="335"/>
      <c r="D32" s="330"/>
      <c r="E32" s="331"/>
      <c r="F32" s="332"/>
      <c r="G32" s="332"/>
    </row>
    <row r="33" spans="1:7">
      <c r="A33" s="327">
        <v>1</v>
      </c>
      <c r="B33" s="331" t="s">
        <v>499</v>
      </c>
      <c r="C33" s="335" t="s">
        <v>315</v>
      </c>
      <c r="D33" s="330">
        <v>1</v>
      </c>
      <c r="E33" s="331"/>
      <c r="F33" s="332"/>
      <c r="G33" s="609"/>
    </row>
    <row r="34" spans="1:7">
      <c r="A34" s="327"/>
      <c r="B34" s="331"/>
      <c r="C34" s="335"/>
      <c r="D34" s="330"/>
      <c r="E34" s="331"/>
      <c r="F34" s="332"/>
      <c r="G34" s="332"/>
    </row>
    <row r="35" spans="1:7" ht="25.5">
      <c r="A35" s="327"/>
      <c r="B35" s="361" t="s">
        <v>500</v>
      </c>
      <c r="C35" s="335" t="s">
        <v>65</v>
      </c>
      <c r="D35" s="330">
        <v>1</v>
      </c>
      <c r="E35" s="331"/>
      <c r="F35" s="332"/>
      <c r="G35" s="332"/>
    </row>
    <row r="36" spans="1:7">
      <c r="A36" s="327"/>
      <c r="B36" s="331"/>
      <c r="C36" s="335"/>
      <c r="D36" s="330"/>
      <c r="E36" s="331"/>
      <c r="F36" s="332"/>
      <c r="G36" s="332"/>
    </row>
    <row r="37" spans="1:7">
      <c r="A37" s="327"/>
      <c r="B37" s="331" t="s">
        <v>501</v>
      </c>
      <c r="C37" s="335"/>
      <c r="D37" s="330"/>
      <c r="E37" s="331"/>
      <c r="F37" s="332"/>
      <c r="G37" s="332"/>
    </row>
    <row r="38" spans="1:7">
      <c r="A38" s="327"/>
      <c r="B38" s="331" t="s">
        <v>502</v>
      </c>
      <c r="C38" s="335" t="s">
        <v>315</v>
      </c>
      <c r="D38" s="330">
        <v>1</v>
      </c>
      <c r="E38" s="331"/>
      <c r="F38" s="332"/>
      <c r="G38" s="332"/>
    </row>
    <row r="39" spans="1:7">
      <c r="A39" s="327"/>
      <c r="B39" s="331" t="s">
        <v>503</v>
      </c>
      <c r="C39" s="335" t="s">
        <v>65</v>
      </c>
      <c r="D39" s="330">
        <v>4</v>
      </c>
      <c r="E39" s="331"/>
      <c r="F39" s="332"/>
      <c r="G39" s="332"/>
    </row>
    <row r="40" spans="1:7">
      <c r="A40" s="327"/>
      <c r="B40" s="331" t="s">
        <v>504</v>
      </c>
      <c r="C40" s="335" t="s">
        <v>315</v>
      </c>
      <c r="D40" s="330">
        <v>5</v>
      </c>
      <c r="E40" s="331"/>
      <c r="F40" s="332"/>
      <c r="G40" s="332"/>
    </row>
    <row r="41" spans="1:7">
      <c r="A41" s="327"/>
      <c r="B41" s="331" t="s">
        <v>505</v>
      </c>
      <c r="C41" s="335" t="s">
        <v>315</v>
      </c>
      <c r="D41" s="330">
        <v>2</v>
      </c>
      <c r="E41" s="331"/>
      <c r="F41" s="332"/>
      <c r="G41" s="332"/>
    </row>
    <row r="42" spans="1:7">
      <c r="A42" s="327"/>
      <c r="B42" s="331" t="s">
        <v>506</v>
      </c>
      <c r="C42" s="335" t="s">
        <v>315</v>
      </c>
      <c r="D42" s="330">
        <v>1</v>
      </c>
      <c r="E42" s="331"/>
      <c r="F42" s="332"/>
      <c r="G42" s="332"/>
    </row>
    <row r="43" spans="1:7">
      <c r="A43" s="327"/>
      <c r="B43" s="331" t="s">
        <v>507</v>
      </c>
      <c r="C43" s="335" t="s">
        <v>65</v>
      </c>
      <c r="D43" s="330">
        <v>2</v>
      </c>
      <c r="E43" s="331"/>
      <c r="F43" s="332"/>
      <c r="G43" s="332"/>
    </row>
    <row r="44" spans="1:7">
      <c r="A44" s="327"/>
      <c r="B44" s="331"/>
      <c r="C44" s="335"/>
      <c r="D44" s="330"/>
      <c r="E44" s="331"/>
      <c r="F44" s="332"/>
      <c r="G44" s="332"/>
    </row>
    <row r="45" spans="1:7">
      <c r="A45" s="327"/>
      <c r="B45" s="331" t="s">
        <v>508</v>
      </c>
      <c r="C45" s="335" t="s">
        <v>315</v>
      </c>
      <c r="D45" s="330">
        <v>1</v>
      </c>
      <c r="E45" s="331"/>
      <c r="F45" s="332"/>
      <c r="G45" s="332"/>
    </row>
    <row r="46" spans="1:7">
      <c r="A46" s="327"/>
      <c r="B46" s="331"/>
      <c r="C46" s="335"/>
      <c r="D46" s="330"/>
      <c r="E46" s="331"/>
      <c r="F46" s="332"/>
      <c r="G46" s="332"/>
    </row>
    <row r="47" spans="1:7">
      <c r="A47" s="327"/>
      <c r="B47" s="331" t="s">
        <v>509</v>
      </c>
      <c r="C47" s="335"/>
      <c r="D47" s="330"/>
      <c r="E47" s="331"/>
      <c r="F47" s="332"/>
      <c r="G47" s="332"/>
    </row>
    <row r="48" spans="1:7">
      <c r="A48" s="327"/>
      <c r="B48" s="331" t="s">
        <v>510</v>
      </c>
      <c r="C48" s="335" t="s">
        <v>65</v>
      </c>
      <c r="D48" s="330">
        <v>1</v>
      </c>
      <c r="E48" s="331"/>
      <c r="F48" s="332"/>
      <c r="G48" s="332"/>
    </row>
    <row r="49" spans="1:7">
      <c r="A49" s="327"/>
      <c r="B49" s="331" t="s">
        <v>511</v>
      </c>
      <c r="C49" s="335" t="s">
        <v>65</v>
      </c>
      <c r="D49" s="330">
        <v>1</v>
      </c>
      <c r="E49" s="331"/>
      <c r="F49" s="332"/>
      <c r="G49" s="332"/>
    </row>
    <row r="50" spans="1:7">
      <c r="A50" s="327"/>
      <c r="B50" s="331" t="s">
        <v>512</v>
      </c>
      <c r="C50" s="335" t="s">
        <v>65</v>
      </c>
      <c r="D50" s="330">
        <v>9</v>
      </c>
      <c r="E50" s="331"/>
      <c r="F50" s="332"/>
      <c r="G50" s="332"/>
    </row>
    <row r="51" spans="1:7">
      <c r="A51" s="327"/>
      <c r="B51" s="331" t="s">
        <v>513</v>
      </c>
      <c r="C51" s="335" t="s">
        <v>65</v>
      </c>
      <c r="D51" s="330">
        <v>1</v>
      </c>
      <c r="E51" s="331"/>
      <c r="F51" s="332"/>
      <c r="G51" s="332"/>
    </row>
    <row r="52" spans="1:7">
      <c r="A52" s="327"/>
      <c r="B52" s="331" t="s">
        <v>514</v>
      </c>
      <c r="C52" s="335" t="s">
        <v>65</v>
      </c>
      <c r="D52" s="330">
        <v>10</v>
      </c>
      <c r="E52" s="331"/>
      <c r="F52" s="332"/>
      <c r="G52" s="332"/>
    </row>
    <row r="53" spans="1:7">
      <c r="A53" s="327"/>
      <c r="B53" s="331" t="s">
        <v>507</v>
      </c>
      <c r="C53" s="335" t="s">
        <v>65</v>
      </c>
      <c r="D53" s="330">
        <v>2</v>
      </c>
      <c r="E53" s="331"/>
      <c r="F53" s="332"/>
      <c r="G53" s="332"/>
    </row>
    <row r="54" spans="1:7">
      <c r="A54" s="327"/>
      <c r="B54" s="331"/>
      <c r="C54" s="335"/>
      <c r="D54" s="330"/>
      <c r="E54" s="331"/>
      <c r="F54" s="332"/>
      <c r="G54" s="332"/>
    </row>
    <row r="55" spans="1:7">
      <c r="A55" s="327"/>
      <c r="B55" s="331" t="s">
        <v>515</v>
      </c>
      <c r="C55" s="335"/>
      <c r="D55" s="330"/>
      <c r="E55" s="331"/>
      <c r="F55" s="332"/>
      <c r="G55" s="332"/>
    </row>
    <row r="56" spans="1:7">
      <c r="A56" s="327"/>
      <c r="B56" s="331" t="s">
        <v>510</v>
      </c>
      <c r="C56" s="335" t="s">
        <v>65</v>
      </c>
      <c r="D56" s="330">
        <v>1</v>
      </c>
      <c r="E56" s="331"/>
      <c r="F56" s="332"/>
      <c r="G56" s="332"/>
    </row>
    <row r="57" spans="1:7">
      <c r="A57" s="327"/>
      <c r="B57" s="331" t="s">
        <v>511</v>
      </c>
      <c r="C57" s="335" t="s">
        <v>65</v>
      </c>
      <c r="D57" s="330">
        <v>1</v>
      </c>
      <c r="E57" s="331"/>
      <c r="F57" s="332"/>
      <c r="G57" s="332"/>
    </row>
    <row r="58" spans="1:7">
      <c r="A58" s="327"/>
      <c r="B58" s="331" t="s">
        <v>516</v>
      </c>
      <c r="C58" s="335" t="s">
        <v>65</v>
      </c>
      <c r="D58" s="330">
        <v>1</v>
      </c>
      <c r="E58" s="331"/>
      <c r="F58" s="332"/>
      <c r="G58" s="332"/>
    </row>
    <row r="59" spans="1:7">
      <c r="A59" s="327"/>
      <c r="B59" s="331" t="s">
        <v>512</v>
      </c>
      <c r="C59" s="335" t="s">
        <v>65</v>
      </c>
      <c r="D59" s="330">
        <v>9</v>
      </c>
      <c r="E59" s="331"/>
      <c r="F59" s="332"/>
      <c r="G59" s="332"/>
    </row>
    <row r="60" spans="1:7">
      <c r="A60" s="327"/>
      <c r="B60" s="331" t="s">
        <v>513</v>
      </c>
      <c r="C60" s="335" t="s">
        <v>65</v>
      </c>
      <c r="D60" s="330">
        <v>1</v>
      </c>
      <c r="E60" s="331"/>
      <c r="F60" s="332"/>
      <c r="G60" s="332"/>
    </row>
    <row r="61" spans="1:7">
      <c r="A61" s="327"/>
      <c r="B61" s="331" t="s">
        <v>514</v>
      </c>
      <c r="C61" s="335" t="s">
        <v>65</v>
      </c>
      <c r="D61" s="330">
        <v>16</v>
      </c>
      <c r="E61" s="331"/>
      <c r="F61" s="332"/>
      <c r="G61" s="332"/>
    </row>
    <row r="62" spans="1:7">
      <c r="A62" s="327"/>
      <c r="B62" s="331" t="s">
        <v>517</v>
      </c>
      <c r="C62" s="335" t="s">
        <v>65</v>
      </c>
      <c r="D62" s="330">
        <v>1</v>
      </c>
      <c r="E62" s="331"/>
      <c r="F62" s="332"/>
      <c r="G62" s="332"/>
    </row>
    <row r="63" spans="1:7">
      <c r="A63" s="327"/>
      <c r="B63" s="331" t="s">
        <v>507</v>
      </c>
      <c r="C63" s="335" t="s">
        <v>65</v>
      </c>
      <c r="D63" s="330">
        <v>2</v>
      </c>
      <c r="E63" s="331"/>
      <c r="F63" s="332"/>
      <c r="G63" s="332"/>
    </row>
    <row r="64" spans="1:7">
      <c r="A64" s="327"/>
      <c r="B64" s="331"/>
      <c r="C64" s="335"/>
      <c r="D64" s="330"/>
      <c r="E64" s="331"/>
      <c r="F64" s="332"/>
      <c r="G64" s="332"/>
    </row>
    <row r="65" spans="1:7">
      <c r="A65" s="327"/>
      <c r="B65" s="361" t="s">
        <v>518</v>
      </c>
      <c r="C65" s="335" t="s">
        <v>315</v>
      </c>
      <c r="D65" s="330">
        <v>1</v>
      </c>
      <c r="E65" s="331"/>
      <c r="F65" s="332"/>
      <c r="G65" s="332"/>
    </row>
    <row r="66" spans="1:7">
      <c r="A66" s="327"/>
      <c r="B66" s="359"/>
      <c r="C66" s="335"/>
      <c r="D66" s="330"/>
      <c r="E66" s="331"/>
      <c r="F66" s="332"/>
      <c r="G66" s="332"/>
    </row>
    <row r="67" spans="1:7">
      <c r="A67" s="327">
        <v>2</v>
      </c>
      <c r="B67" s="331" t="s">
        <v>519</v>
      </c>
      <c r="C67" s="335" t="s">
        <v>65</v>
      </c>
      <c r="D67" s="330">
        <v>1</v>
      </c>
      <c r="E67" s="331"/>
      <c r="F67" s="332"/>
      <c r="G67" s="609"/>
    </row>
    <row r="68" spans="1:7">
      <c r="A68" s="327"/>
      <c r="B68" s="362"/>
      <c r="C68" s="363"/>
      <c r="D68" s="347"/>
      <c r="E68" s="331"/>
      <c r="F68" s="332"/>
      <c r="G68" s="332"/>
    </row>
    <row r="69" spans="1:7" ht="25.5">
      <c r="A69" s="327"/>
      <c r="B69" s="361" t="s">
        <v>520</v>
      </c>
      <c r="C69" s="363" t="s">
        <v>521</v>
      </c>
      <c r="D69" s="347">
        <v>1</v>
      </c>
      <c r="E69" s="331"/>
      <c r="F69" s="332"/>
      <c r="G69" s="332"/>
    </row>
    <row r="70" spans="1:7">
      <c r="A70" s="327"/>
      <c r="B70" s="331" t="s">
        <v>510</v>
      </c>
      <c r="C70" s="363" t="s">
        <v>521</v>
      </c>
      <c r="D70" s="347">
        <v>1</v>
      </c>
      <c r="E70" s="331"/>
      <c r="F70" s="332"/>
      <c r="G70" s="332"/>
    </row>
    <row r="71" spans="1:7">
      <c r="A71" s="327"/>
      <c r="B71" s="331" t="s">
        <v>511</v>
      </c>
      <c r="C71" s="363" t="s">
        <v>521</v>
      </c>
      <c r="D71" s="347">
        <v>1</v>
      </c>
      <c r="E71" s="331"/>
      <c r="F71" s="332"/>
      <c r="G71" s="332"/>
    </row>
    <row r="72" spans="1:7">
      <c r="A72" s="327"/>
      <c r="B72" s="331" t="s">
        <v>512</v>
      </c>
      <c r="C72" s="363" t="s">
        <v>521</v>
      </c>
      <c r="D72" s="347">
        <v>9</v>
      </c>
      <c r="E72" s="331"/>
      <c r="F72" s="332"/>
      <c r="G72" s="332"/>
    </row>
    <row r="73" spans="1:7">
      <c r="A73" s="327"/>
      <c r="B73" s="331" t="s">
        <v>513</v>
      </c>
      <c r="C73" s="363" t="s">
        <v>521</v>
      </c>
      <c r="D73" s="347">
        <v>1</v>
      </c>
      <c r="E73" s="331"/>
      <c r="F73" s="332"/>
      <c r="G73" s="332"/>
    </row>
    <row r="74" spans="1:7">
      <c r="A74" s="327"/>
      <c r="B74" s="331" t="s">
        <v>514</v>
      </c>
      <c r="C74" s="363" t="s">
        <v>521</v>
      </c>
      <c r="D74" s="347">
        <v>13</v>
      </c>
      <c r="E74" s="331"/>
      <c r="F74" s="332"/>
      <c r="G74" s="332"/>
    </row>
    <row r="75" spans="1:7">
      <c r="A75" s="327"/>
      <c r="B75" s="331" t="s">
        <v>507</v>
      </c>
      <c r="C75" s="363" t="s">
        <v>521</v>
      </c>
      <c r="D75" s="347">
        <v>2</v>
      </c>
      <c r="E75" s="331"/>
      <c r="F75" s="332"/>
      <c r="G75" s="332"/>
    </row>
    <row r="76" spans="1:7">
      <c r="A76" s="327"/>
      <c r="B76" s="331" t="s">
        <v>522</v>
      </c>
      <c r="C76" s="363" t="s">
        <v>315</v>
      </c>
      <c r="D76" s="347">
        <v>1</v>
      </c>
      <c r="E76" s="331"/>
      <c r="F76" s="332"/>
      <c r="G76" s="332"/>
    </row>
    <row r="77" spans="1:7">
      <c r="A77" s="327"/>
      <c r="B77" s="361" t="s">
        <v>523</v>
      </c>
      <c r="C77" s="335" t="s">
        <v>315</v>
      </c>
      <c r="D77" s="330">
        <v>1</v>
      </c>
      <c r="E77" s="331"/>
      <c r="F77" s="332"/>
      <c r="G77" s="332"/>
    </row>
    <row r="78" spans="1:7">
      <c r="A78" s="327"/>
      <c r="B78" s="331"/>
      <c r="C78" s="335"/>
      <c r="D78" s="330"/>
      <c r="E78" s="331"/>
      <c r="F78" s="332"/>
      <c r="G78" s="332"/>
    </row>
    <row r="79" spans="1:7">
      <c r="A79" s="327">
        <v>3</v>
      </c>
      <c r="B79" s="331" t="s">
        <v>524</v>
      </c>
      <c r="C79" s="335" t="s">
        <v>65</v>
      </c>
      <c r="D79" s="330">
        <v>1</v>
      </c>
      <c r="E79" s="331"/>
      <c r="F79" s="332"/>
      <c r="G79" s="609"/>
    </row>
    <row r="80" spans="1:7">
      <c r="A80" s="327"/>
      <c r="B80" s="362"/>
      <c r="C80" s="363"/>
      <c r="D80" s="347"/>
      <c r="E80" s="331"/>
      <c r="F80" s="332"/>
      <c r="G80" s="332"/>
    </row>
    <row r="81" spans="1:7" ht="25.5">
      <c r="A81" s="327"/>
      <c r="B81" s="361" t="s">
        <v>520</v>
      </c>
      <c r="C81" s="363" t="s">
        <v>65</v>
      </c>
      <c r="D81" s="347">
        <v>1</v>
      </c>
      <c r="E81" s="331"/>
      <c r="F81" s="332"/>
      <c r="G81" s="332"/>
    </row>
    <row r="82" spans="1:7">
      <c r="A82" s="327"/>
      <c r="B82" s="331" t="s">
        <v>510</v>
      </c>
      <c r="C82" s="363" t="s">
        <v>521</v>
      </c>
      <c r="D82" s="347">
        <v>1</v>
      </c>
      <c r="E82" s="331"/>
      <c r="F82" s="332"/>
      <c r="G82" s="332"/>
    </row>
    <row r="83" spans="1:7">
      <c r="A83" s="327"/>
      <c r="B83" s="331" t="s">
        <v>511</v>
      </c>
      <c r="C83" s="363" t="s">
        <v>521</v>
      </c>
      <c r="D83" s="347">
        <v>1</v>
      </c>
      <c r="E83" s="331"/>
      <c r="F83" s="332"/>
      <c r="G83" s="332"/>
    </row>
    <row r="84" spans="1:7">
      <c r="A84" s="327"/>
      <c r="B84" s="331" t="s">
        <v>512</v>
      </c>
      <c r="C84" s="363" t="s">
        <v>521</v>
      </c>
      <c r="D84" s="347">
        <v>9</v>
      </c>
      <c r="E84" s="331"/>
      <c r="F84" s="332"/>
      <c r="G84" s="332"/>
    </row>
    <row r="85" spans="1:7">
      <c r="A85" s="327"/>
      <c r="B85" s="331" t="s">
        <v>513</v>
      </c>
      <c r="C85" s="363" t="s">
        <v>521</v>
      </c>
      <c r="D85" s="347">
        <v>1</v>
      </c>
      <c r="E85" s="331"/>
      <c r="F85" s="332"/>
      <c r="G85" s="332"/>
    </row>
    <row r="86" spans="1:7">
      <c r="A86" s="327"/>
      <c r="B86" s="331" t="s">
        <v>514</v>
      </c>
      <c r="C86" s="363" t="s">
        <v>521</v>
      </c>
      <c r="D86" s="347">
        <v>15</v>
      </c>
      <c r="E86" s="331"/>
      <c r="F86" s="332"/>
      <c r="G86" s="332"/>
    </row>
    <row r="87" spans="1:7">
      <c r="A87" s="327"/>
      <c r="B87" s="331" t="s">
        <v>517</v>
      </c>
      <c r="C87" s="335" t="s">
        <v>65</v>
      </c>
      <c r="D87" s="330">
        <v>1</v>
      </c>
      <c r="E87" s="331"/>
      <c r="F87" s="332"/>
      <c r="G87" s="332"/>
    </row>
    <row r="88" spans="1:7">
      <c r="A88" s="327"/>
      <c r="B88" s="331" t="s">
        <v>525</v>
      </c>
      <c r="C88" s="335" t="s">
        <v>65</v>
      </c>
      <c r="D88" s="330">
        <v>1</v>
      </c>
      <c r="E88" s="331"/>
      <c r="F88" s="332"/>
      <c r="G88" s="332"/>
    </row>
    <row r="89" spans="1:7">
      <c r="A89" s="327"/>
      <c r="B89" s="331" t="s">
        <v>507</v>
      </c>
      <c r="C89" s="363" t="s">
        <v>521</v>
      </c>
      <c r="D89" s="347">
        <v>2</v>
      </c>
      <c r="E89" s="331"/>
      <c r="F89" s="332"/>
      <c r="G89" s="332"/>
    </row>
    <row r="90" spans="1:7">
      <c r="A90" s="327"/>
      <c r="B90" s="331" t="s">
        <v>522</v>
      </c>
      <c r="C90" s="363" t="s">
        <v>315</v>
      </c>
      <c r="D90" s="347">
        <v>1</v>
      </c>
      <c r="E90" s="331"/>
      <c r="F90" s="332"/>
      <c r="G90" s="332"/>
    </row>
    <row r="91" spans="1:7">
      <c r="A91" s="327"/>
      <c r="B91" s="361" t="s">
        <v>523</v>
      </c>
      <c r="C91" s="335" t="s">
        <v>315</v>
      </c>
      <c r="D91" s="330">
        <v>1</v>
      </c>
      <c r="E91" s="331"/>
      <c r="F91" s="332"/>
      <c r="G91" s="332"/>
    </row>
    <row r="92" spans="1:7">
      <c r="A92" s="327"/>
      <c r="B92" s="361"/>
      <c r="C92" s="335"/>
      <c r="D92" s="330"/>
      <c r="E92" s="331"/>
      <c r="F92" s="332"/>
      <c r="G92" s="332"/>
    </row>
    <row r="93" spans="1:7">
      <c r="A93" s="327"/>
      <c r="B93" s="361"/>
      <c r="C93" s="335"/>
      <c r="D93" s="330"/>
      <c r="E93" s="331"/>
      <c r="F93" s="332"/>
      <c r="G93" s="332"/>
    </row>
    <row r="94" spans="1:7">
      <c r="A94" s="327"/>
      <c r="B94" s="361"/>
      <c r="C94" s="335"/>
      <c r="D94" s="330"/>
      <c r="E94" s="331"/>
      <c r="F94" s="332"/>
      <c r="G94" s="332"/>
    </row>
    <row r="95" spans="1:7">
      <c r="A95" s="327">
        <v>4</v>
      </c>
      <c r="B95" s="331" t="s">
        <v>526</v>
      </c>
      <c r="C95" s="335" t="s">
        <v>65</v>
      </c>
      <c r="D95" s="330">
        <v>1</v>
      </c>
      <c r="E95" s="331"/>
      <c r="F95" s="332"/>
      <c r="G95" s="609"/>
    </row>
    <row r="96" spans="1:7">
      <c r="A96" s="327"/>
      <c r="B96" s="362"/>
      <c r="C96" s="363"/>
      <c r="D96" s="347"/>
      <c r="E96" s="331"/>
      <c r="F96" s="332"/>
      <c r="G96" s="332"/>
    </row>
    <row r="97" spans="1:7" ht="25.5">
      <c r="A97" s="327"/>
      <c r="B97" s="361" t="s">
        <v>527</v>
      </c>
      <c r="C97" s="363" t="s">
        <v>65</v>
      </c>
      <c r="D97" s="347">
        <v>1</v>
      </c>
      <c r="E97" s="331"/>
      <c r="F97" s="332"/>
      <c r="G97" s="332"/>
    </row>
    <row r="98" spans="1:7">
      <c r="A98" s="327"/>
      <c r="B98" s="331" t="s">
        <v>510</v>
      </c>
      <c r="C98" s="363" t="s">
        <v>521</v>
      </c>
      <c r="D98" s="347">
        <v>1</v>
      </c>
      <c r="E98" s="331"/>
      <c r="F98" s="332"/>
      <c r="G98" s="332"/>
    </row>
    <row r="99" spans="1:7">
      <c r="A99" s="327"/>
      <c r="B99" s="362" t="s">
        <v>503</v>
      </c>
      <c r="C99" s="363" t="s">
        <v>65</v>
      </c>
      <c r="D99" s="347">
        <v>4</v>
      </c>
      <c r="E99" s="331"/>
      <c r="F99" s="332"/>
      <c r="G99" s="332"/>
    </row>
    <row r="100" spans="1:7">
      <c r="A100" s="327"/>
      <c r="B100" s="331" t="s">
        <v>511</v>
      </c>
      <c r="C100" s="363" t="s">
        <v>521</v>
      </c>
      <c r="D100" s="347">
        <v>1</v>
      </c>
      <c r="E100" s="331"/>
      <c r="F100" s="332"/>
      <c r="G100" s="332"/>
    </row>
    <row r="101" spans="1:7">
      <c r="A101" s="327"/>
      <c r="B101" s="331" t="s">
        <v>512</v>
      </c>
      <c r="C101" s="363" t="s">
        <v>521</v>
      </c>
      <c r="D101" s="347">
        <v>3</v>
      </c>
      <c r="E101" s="331"/>
      <c r="F101" s="332"/>
      <c r="G101" s="332"/>
    </row>
    <row r="102" spans="1:7">
      <c r="A102" s="327"/>
      <c r="B102" s="331" t="s">
        <v>513</v>
      </c>
      <c r="C102" s="363" t="s">
        <v>521</v>
      </c>
      <c r="D102" s="347">
        <v>1</v>
      </c>
      <c r="E102" s="331"/>
      <c r="F102" s="332"/>
      <c r="G102" s="332"/>
    </row>
    <row r="103" spans="1:7">
      <c r="A103" s="327"/>
      <c r="B103" s="331" t="s">
        <v>514</v>
      </c>
      <c r="C103" s="363" t="s">
        <v>521</v>
      </c>
      <c r="D103" s="347">
        <v>10</v>
      </c>
      <c r="E103" s="331"/>
      <c r="F103" s="332"/>
      <c r="G103" s="332"/>
    </row>
    <row r="104" spans="1:7">
      <c r="A104" s="327"/>
      <c r="B104" s="331" t="s">
        <v>507</v>
      </c>
      <c r="C104" s="363" t="s">
        <v>521</v>
      </c>
      <c r="D104" s="347">
        <v>2</v>
      </c>
      <c r="E104" s="331"/>
      <c r="F104" s="332"/>
      <c r="G104" s="332"/>
    </row>
    <row r="105" spans="1:7">
      <c r="A105" s="327"/>
      <c r="B105" s="331" t="s">
        <v>522</v>
      </c>
      <c r="C105" s="363" t="s">
        <v>315</v>
      </c>
      <c r="D105" s="347">
        <v>1</v>
      </c>
      <c r="E105" s="331"/>
      <c r="F105" s="332"/>
      <c r="G105" s="332"/>
    </row>
    <row r="106" spans="1:7">
      <c r="A106" s="327"/>
      <c r="B106" s="361" t="s">
        <v>523</v>
      </c>
      <c r="C106" s="335" t="s">
        <v>315</v>
      </c>
      <c r="D106" s="330">
        <v>1</v>
      </c>
      <c r="E106" s="331"/>
      <c r="F106" s="332"/>
      <c r="G106" s="332"/>
    </row>
    <row r="107" spans="1:7">
      <c r="B107" s="335"/>
      <c r="C107" s="331"/>
      <c r="D107" s="334"/>
      <c r="E107" s="331"/>
      <c r="F107" s="332"/>
      <c r="G107" s="332"/>
    </row>
    <row r="108" spans="1:7">
      <c r="A108" s="327">
        <v>5</v>
      </c>
      <c r="B108" s="331" t="s">
        <v>528</v>
      </c>
      <c r="C108" s="335" t="s">
        <v>290</v>
      </c>
      <c r="D108" s="330">
        <v>1</v>
      </c>
      <c r="E108" s="331"/>
      <c r="F108" s="332"/>
      <c r="G108" s="609"/>
    </row>
    <row r="109" spans="1:7">
      <c r="A109" s="327"/>
      <c r="B109" s="362"/>
      <c r="C109" s="363"/>
      <c r="D109" s="347"/>
      <c r="E109" s="331"/>
      <c r="F109" s="332"/>
      <c r="G109" s="332"/>
    </row>
    <row r="110" spans="1:7" ht="25.5">
      <c r="A110" s="327"/>
      <c r="B110" s="361" t="s">
        <v>527</v>
      </c>
      <c r="C110" s="363" t="s">
        <v>65</v>
      </c>
      <c r="D110" s="347">
        <v>1</v>
      </c>
      <c r="E110" s="331"/>
      <c r="F110" s="332"/>
      <c r="G110" s="332"/>
    </row>
    <row r="111" spans="1:7">
      <c r="A111" s="327"/>
      <c r="B111" s="362" t="s">
        <v>503</v>
      </c>
      <c r="C111" s="363" t="s">
        <v>65</v>
      </c>
      <c r="D111" s="347">
        <v>4</v>
      </c>
      <c r="E111" s="331"/>
      <c r="F111" s="332"/>
      <c r="G111" s="332"/>
    </row>
    <row r="112" spans="1:7">
      <c r="A112" s="327"/>
      <c r="B112" s="331" t="s">
        <v>510</v>
      </c>
      <c r="C112" s="363" t="s">
        <v>65</v>
      </c>
      <c r="D112" s="330">
        <v>1</v>
      </c>
      <c r="E112" s="331"/>
      <c r="F112" s="332"/>
      <c r="G112" s="332"/>
    </row>
    <row r="113" spans="1:7">
      <c r="A113" s="327"/>
      <c r="B113" s="331" t="s">
        <v>511</v>
      </c>
      <c r="C113" s="363" t="s">
        <v>65</v>
      </c>
      <c r="D113" s="330">
        <v>1</v>
      </c>
      <c r="E113" s="331"/>
      <c r="F113" s="332"/>
      <c r="G113" s="332"/>
    </row>
    <row r="114" spans="1:7">
      <c r="A114" s="327"/>
      <c r="B114" s="331" t="s">
        <v>512</v>
      </c>
      <c r="C114" s="363" t="s">
        <v>65</v>
      </c>
      <c r="D114" s="330">
        <v>1</v>
      </c>
      <c r="E114" s="331"/>
      <c r="F114" s="332"/>
      <c r="G114" s="332"/>
    </row>
    <row r="115" spans="1:7">
      <c r="A115" s="327"/>
      <c r="B115" s="331" t="s">
        <v>513</v>
      </c>
      <c r="C115" s="363" t="s">
        <v>65</v>
      </c>
      <c r="D115" s="330">
        <v>1</v>
      </c>
      <c r="E115" s="331"/>
      <c r="F115" s="332"/>
      <c r="G115" s="332"/>
    </row>
    <row r="116" spans="1:7">
      <c r="A116" s="327"/>
      <c r="B116" s="331" t="s">
        <v>529</v>
      </c>
      <c r="C116" s="335" t="s">
        <v>65</v>
      </c>
      <c r="D116" s="330">
        <v>6</v>
      </c>
      <c r="E116" s="331"/>
      <c r="F116" s="332"/>
      <c r="G116" s="332"/>
    </row>
    <row r="117" spans="1:7">
      <c r="A117" s="327"/>
      <c r="B117" s="331" t="s">
        <v>507</v>
      </c>
      <c r="C117" s="363" t="s">
        <v>521</v>
      </c>
      <c r="D117" s="347">
        <v>2</v>
      </c>
      <c r="E117" s="331"/>
      <c r="F117" s="332"/>
      <c r="G117" s="332"/>
    </row>
    <row r="118" spans="1:7">
      <c r="A118" s="327"/>
      <c r="B118" s="331" t="s">
        <v>522</v>
      </c>
      <c r="C118" s="363" t="s">
        <v>315</v>
      </c>
      <c r="D118" s="347">
        <v>1</v>
      </c>
      <c r="E118" s="331"/>
      <c r="F118" s="332"/>
      <c r="G118" s="332"/>
    </row>
    <row r="119" spans="1:7">
      <c r="A119" s="327"/>
      <c r="B119" s="361" t="s">
        <v>523</v>
      </c>
      <c r="C119" s="335" t="s">
        <v>315</v>
      </c>
      <c r="D119" s="330">
        <v>1</v>
      </c>
      <c r="E119" s="331"/>
      <c r="F119" s="332"/>
      <c r="G119" s="332"/>
    </row>
    <row r="120" spans="1:7">
      <c r="A120" s="327"/>
      <c r="B120" s="331"/>
      <c r="C120" s="335"/>
      <c r="D120" s="330"/>
      <c r="E120" s="331"/>
      <c r="F120" s="332"/>
      <c r="G120" s="332"/>
    </row>
    <row r="121" spans="1:7">
      <c r="A121" s="327"/>
      <c r="B121" s="341" t="s">
        <v>530</v>
      </c>
      <c r="C121" s="335"/>
      <c r="D121" s="330"/>
      <c r="E121" s="331"/>
      <c r="F121" s="332"/>
      <c r="G121" s="338">
        <f>SUM(G33:G119)</f>
        <v>0</v>
      </c>
    </row>
    <row r="122" spans="1:7">
      <c r="A122" s="327"/>
      <c r="B122" s="341"/>
      <c r="C122" s="335"/>
      <c r="D122" s="330"/>
      <c r="E122" s="331"/>
      <c r="F122" s="332"/>
      <c r="G122" s="338"/>
    </row>
    <row r="123" spans="1:7">
      <c r="A123" s="327"/>
      <c r="B123" s="341" t="s">
        <v>531</v>
      </c>
      <c r="C123" s="335"/>
      <c r="D123" s="365"/>
      <c r="E123" s="331"/>
      <c r="F123" s="332"/>
      <c r="G123" s="332"/>
    </row>
    <row r="124" spans="1:7">
      <c r="A124" s="327"/>
      <c r="B124" s="341"/>
      <c r="C124" s="335"/>
      <c r="D124" s="365"/>
      <c r="E124" s="331"/>
      <c r="F124" s="332"/>
      <c r="G124" s="332"/>
    </row>
    <row r="125" spans="1:7" ht="25.5">
      <c r="A125" s="327">
        <v>1</v>
      </c>
      <c r="B125" s="366" t="s">
        <v>532</v>
      </c>
      <c r="C125" s="335"/>
      <c r="D125" s="330"/>
      <c r="E125" s="331"/>
      <c r="F125" s="332"/>
      <c r="G125" s="332"/>
    </row>
    <row r="126" spans="1:7">
      <c r="A126" s="327"/>
      <c r="B126" s="334" t="s">
        <v>533</v>
      </c>
      <c r="C126" s="335" t="s">
        <v>534</v>
      </c>
      <c r="D126" s="330">
        <v>4500</v>
      </c>
      <c r="E126" s="331"/>
      <c r="F126" s="608"/>
      <c r="G126" s="356">
        <f>D126*F126</f>
        <v>0</v>
      </c>
    </row>
    <row r="127" spans="1:7">
      <c r="A127" s="327"/>
      <c r="B127" s="334" t="s">
        <v>535</v>
      </c>
      <c r="C127" s="335" t="s">
        <v>534</v>
      </c>
      <c r="D127" s="330">
        <v>450</v>
      </c>
      <c r="E127" s="331"/>
      <c r="F127" s="608"/>
      <c r="G127" s="356">
        <f t="shared" ref="G127:G160" si="1">D127*F127</f>
        <v>0</v>
      </c>
    </row>
    <row r="128" spans="1:7">
      <c r="A128" s="327"/>
      <c r="B128" s="334" t="s">
        <v>536</v>
      </c>
      <c r="C128" s="335" t="s">
        <v>534</v>
      </c>
      <c r="D128" s="330">
        <v>3000</v>
      </c>
      <c r="E128" s="331"/>
      <c r="F128" s="608"/>
      <c r="G128" s="356">
        <f t="shared" si="1"/>
        <v>0</v>
      </c>
    </row>
    <row r="129" spans="1:7">
      <c r="A129" s="327"/>
      <c r="B129" s="334" t="s">
        <v>537</v>
      </c>
      <c r="C129" s="335" t="s">
        <v>534</v>
      </c>
      <c r="D129" s="330">
        <v>300</v>
      </c>
      <c r="E129" s="331"/>
      <c r="F129" s="608"/>
      <c r="G129" s="356">
        <f t="shared" si="1"/>
        <v>0</v>
      </c>
    </row>
    <row r="130" spans="1:7" ht="11.25" customHeight="1">
      <c r="A130" s="327"/>
      <c r="B130" s="334" t="s">
        <v>538</v>
      </c>
      <c r="C130" s="335" t="s">
        <v>534</v>
      </c>
      <c r="D130" s="330">
        <v>15</v>
      </c>
      <c r="E130" s="331"/>
      <c r="F130" s="608"/>
      <c r="G130" s="356">
        <f t="shared" si="1"/>
        <v>0</v>
      </c>
    </row>
    <row r="131" spans="1:7">
      <c r="A131" s="327"/>
      <c r="B131" s="334" t="s">
        <v>539</v>
      </c>
      <c r="C131" s="335" t="s">
        <v>534</v>
      </c>
      <c r="D131" s="330">
        <v>25</v>
      </c>
      <c r="E131" s="331"/>
      <c r="F131" s="608"/>
      <c r="G131" s="356">
        <f t="shared" si="1"/>
        <v>0</v>
      </c>
    </row>
    <row r="132" spans="1:7">
      <c r="A132" s="327"/>
      <c r="B132" s="334" t="s">
        <v>540</v>
      </c>
      <c r="C132" s="335" t="s">
        <v>534</v>
      </c>
      <c r="D132" s="330">
        <v>50</v>
      </c>
      <c r="E132" s="331"/>
      <c r="F132" s="608"/>
      <c r="G132" s="356">
        <f t="shared" si="1"/>
        <v>0</v>
      </c>
    </row>
    <row r="133" spans="1:7">
      <c r="A133" s="327"/>
      <c r="B133" s="334" t="s">
        <v>541</v>
      </c>
      <c r="C133" s="335" t="s">
        <v>534</v>
      </c>
      <c r="D133" s="330">
        <v>35</v>
      </c>
      <c r="E133" s="331"/>
      <c r="F133" s="608"/>
      <c r="G133" s="356">
        <f t="shared" si="1"/>
        <v>0</v>
      </c>
    </row>
    <row r="134" spans="1:7">
      <c r="A134" s="327"/>
      <c r="B134" s="334" t="s">
        <v>542</v>
      </c>
      <c r="C134" s="335" t="s">
        <v>534</v>
      </c>
      <c r="D134" s="330">
        <v>15</v>
      </c>
      <c r="E134" s="331"/>
      <c r="F134" s="608"/>
      <c r="G134" s="356">
        <f t="shared" si="1"/>
        <v>0</v>
      </c>
    </row>
    <row r="135" spans="1:7">
      <c r="A135" s="367"/>
      <c r="B135" s="368" t="s">
        <v>543</v>
      </c>
      <c r="C135" s="363" t="s">
        <v>534</v>
      </c>
      <c r="D135" s="330">
        <v>400</v>
      </c>
      <c r="E135" s="331"/>
      <c r="F135" s="608"/>
      <c r="G135" s="356">
        <f t="shared" si="1"/>
        <v>0</v>
      </c>
    </row>
    <row r="136" spans="1:7">
      <c r="A136" s="327"/>
      <c r="B136" s="368" t="s">
        <v>544</v>
      </c>
      <c r="C136" s="335" t="s">
        <v>534</v>
      </c>
      <c r="D136" s="330">
        <v>150</v>
      </c>
      <c r="E136" s="331"/>
      <c r="F136" s="608"/>
      <c r="G136" s="356">
        <f t="shared" si="1"/>
        <v>0</v>
      </c>
    </row>
    <row r="137" spans="1:7">
      <c r="A137" s="327"/>
      <c r="B137" s="368" t="s">
        <v>545</v>
      </c>
      <c r="C137" s="335" t="s">
        <v>534</v>
      </c>
      <c r="D137" s="330">
        <v>100</v>
      </c>
      <c r="E137" s="331"/>
      <c r="F137" s="608"/>
      <c r="G137" s="356">
        <f t="shared" si="1"/>
        <v>0</v>
      </c>
    </row>
    <row r="138" spans="1:7">
      <c r="A138" s="327"/>
      <c r="B138" s="368" t="s">
        <v>546</v>
      </c>
      <c r="C138" s="335" t="s">
        <v>65</v>
      </c>
      <c r="D138" s="330">
        <v>9</v>
      </c>
      <c r="E138" s="331"/>
      <c r="F138" s="608"/>
      <c r="G138" s="356">
        <f t="shared" si="1"/>
        <v>0</v>
      </c>
    </row>
    <row r="139" spans="1:7">
      <c r="A139" s="327">
        <v>2</v>
      </c>
      <c r="B139" s="334" t="s">
        <v>547</v>
      </c>
      <c r="C139" s="335" t="s">
        <v>534</v>
      </c>
      <c r="D139" s="330">
        <v>4000</v>
      </c>
      <c r="E139" s="331"/>
      <c r="F139" s="608"/>
      <c r="G139" s="356">
        <f t="shared" si="1"/>
        <v>0</v>
      </c>
    </row>
    <row r="140" spans="1:7">
      <c r="A140" s="327">
        <v>3</v>
      </c>
      <c r="B140" s="334" t="s">
        <v>548</v>
      </c>
      <c r="C140" s="335" t="s">
        <v>534</v>
      </c>
      <c r="D140" s="330">
        <v>200</v>
      </c>
      <c r="E140" s="331"/>
      <c r="F140" s="608"/>
      <c r="G140" s="356">
        <f t="shared" si="1"/>
        <v>0</v>
      </c>
    </row>
    <row r="141" spans="1:7">
      <c r="A141" s="327">
        <v>4</v>
      </c>
      <c r="B141" s="334" t="s">
        <v>549</v>
      </c>
      <c r="C141" s="335" t="s">
        <v>534</v>
      </c>
      <c r="D141" s="330">
        <v>35</v>
      </c>
      <c r="E141" s="331"/>
      <c r="F141" s="608"/>
      <c r="G141" s="356">
        <f t="shared" si="1"/>
        <v>0</v>
      </c>
    </row>
    <row r="142" spans="1:7">
      <c r="A142" s="327">
        <v>5</v>
      </c>
      <c r="B142" s="334" t="s">
        <v>550</v>
      </c>
      <c r="C142" s="335" t="s">
        <v>534</v>
      </c>
      <c r="D142" s="330">
        <v>500</v>
      </c>
      <c r="E142" s="331"/>
      <c r="F142" s="608"/>
      <c r="G142" s="356">
        <f t="shared" si="1"/>
        <v>0</v>
      </c>
    </row>
    <row r="143" spans="1:7">
      <c r="A143" s="327">
        <v>6</v>
      </c>
      <c r="B143" s="334" t="s">
        <v>551</v>
      </c>
      <c r="C143" s="335" t="s">
        <v>315</v>
      </c>
      <c r="D143" s="330">
        <v>5</v>
      </c>
      <c r="E143" s="331"/>
      <c r="F143" s="608"/>
      <c r="G143" s="356">
        <f t="shared" si="1"/>
        <v>0</v>
      </c>
    </row>
    <row r="144" spans="1:7">
      <c r="A144" s="327">
        <v>7</v>
      </c>
      <c r="B144" s="334" t="s">
        <v>552</v>
      </c>
      <c r="C144" s="335" t="s">
        <v>65</v>
      </c>
      <c r="D144" s="330">
        <v>130</v>
      </c>
      <c r="E144" s="331"/>
      <c r="F144" s="608"/>
      <c r="G144" s="356">
        <f t="shared" si="1"/>
        <v>0</v>
      </c>
    </row>
    <row r="145" spans="1:7">
      <c r="A145" s="327">
        <v>8</v>
      </c>
      <c r="B145" s="334" t="s">
        <v>553</v>
      </c>
      <c r="C145" s="335"/>
      <c r="D145" s="330"/>
      <c r="E145" s="331"/>
      <c r="F145" s="610"/>
      <c r="G145" s="356"/>
    </row>
    <row r="146" spans="1:7">
      <c r="A146" s="327" t="s">
        <v>554</v>
      </c>
      <c r="B146" s="334" t="s">
        <v>555</v>
      </c>
      <c r="C146" s="335" t="s">
        <v>65</v>
      </c>
      <c r="D146" s="330">
        <v>20</v>
      </c>
      <c r="E146" s="331"/>
      <c r="F146" s="608"/>
      <c r="G146" s="356">
        <f t="shared" si="1"/>
        <v>0</v>
      </c>
    </row>
    <row r="147" spans="1:7" ht="13.5" customHeight="1">
      <c r="A147" s="327"/>
      <c r="B147" s="334" t="s">
        <v>556</v>
      </c>
      <c r="C147" s="335" t="s">
        <v>521</v>
      </c>
      <c r="D147" s="330">
        <v>21</v>
      </c>
      <c r="E147" s="331"/>
      <c r="F147" s="608"/>
      <c r="G147" s="356">
        <f t="shared" si="1"/>
        <v>0</v>
      </c>
    </row>
    <row r="148" spans="1:7" ht="13.5" customHeight="1">
      <c r="A148" s="327"/>
      <c r="B148" s="334" t="s">
        <v>557</v>
      </c>
      <c r="C148" s="335" t="s">
        <v>65</v>
      </c>
      <c r="D148" s="330">
        <v>125</v>
      </c>
      <c r="E148" s="331"/>
      <c r="F148" s="608"/>
      <c r="G148" s="356">
        <f t="shared" si="1"/>
        <v>0</v>
      </c>
    </row>
    <row r="149" spans="1:7" ht="13.5" customHeight="1">
      <c r="A149" s="327"/>
      <c r="B149" s="334" t="s">
        <v>558</v>
      </c>
      <c r="C149" s="335" t="s">
        <v>65</v>
      </c>
      <c r="D149" s="330">
        <v>2</v>
      </c>
      <c r="E149" s="331"/>
      <c r="F149" s="608"/>
      <c r="G149" s="356">
        <f t="shared" si="1"/>
        <v>0</v>
      </c>
    </row>
    <row r="150" spans="1:7" ht="13.5" customHeight="1">
      <c r="A150" s="327"/>
      <c r="B150" s="334" t="s">
        <v>559</v>
      </c>
      <c r="C150" s="335" t="s">
        <v>65</v>
      </c>
      <c r="D150" s="330">
        <v>14</v>
      </c>
      <c r="E150" s="331"/>
      <c r="F150" s="608"/>
      <c r="G150" s="356">
        <f t="shared" si="1"/>
        <v>0</v>
      </c>
    </row>
    <row r="151" spans="1:7" ht="25.5">
      <c r="A151" s="327">
        <v>9</v>
      </c>
      <c r="B151" s="361" t="s">
        <v>560</v>
      </c>
      <c r="C151" s="335" t="s">
        <v>65</v>
      </c>
      <c r="D151" s="330">
        <v>4</v>
      </c>
      <c r="E151" s="331"/>
      <c r="F151" s="608"/>
      <c r="G151" s="356">
        <f t="shared" si="1"/>
        <v>0</v>
      </c>
    </row>
    <row r="152" spans="1:7" ht="38.25">
      <c r="A152" s="327">
        <v>10</v>
      </c>
      <c r="B152" s="361" t="s">
        <v>561</v>
      </c>
      <c r="C152" s="335" t="s">
        <v>534</v>
      </c>
      <c r="D152" s="330">
        <v>40</v>
      </c>
      <c r="E152" s="331"/>
      <c r="F152" s="608"/>
      <c r="G152" s="356">
        <f t="shared" si="1"/>
        <v>0</v>
      </c>
    </row>
    <row r="153" spans="1:7" ht="13.5" customHeight="1">
      <c r="A153" s="327">
        <v>11</v>
      </c>
      <c r="B153" s="334" t="s">
        <v>562</v>
      </c>
      <c r="C153" s="335" t="s">
        <v>65</v>
      </c>
      <c r="D153" s="330">
        <v>150</v>
      </c>
      <c r="E153" s="331"/>
      <c r="F153" s="608"/>
      <c r="G153" s="356">
        <f t="shared" si="1"/>
        <v>0</v>
      </c>
    </row>
    <row r="154" spans="1:7" ht="13.5" customHeight="1">
      <c r="A154" s="327">
        <v>12</v>
      </c>
      <c r="B154" s="331" t="s">
        <v>563</v>
      </c>
      <c r="C154" s="335" t="s">
        <v>65</v>
      </c>
      <c r="D154" s="330">
        <v>10</v>
      </c>
      <c r="E154" s="331"/>
      <c r="F154" s="608"/>
      <c r="G154" s="356">
        <f t="shared" si="1"/>
        <v>0</v>
      </c>
    </row>
    <row r="155" spans="1:7" ht="13.5" customHeight="1">
      <c r="A155" s="327">
        <v>13</v>
      </c>
      <c r="B155" s="331" t="s">
        <v>564</v>
      </c>
      <c r="C155" s="335" t="s">
        <v>65</v>
      </c>
      <c r="D155" s="330">
        <v>10</v>
      </c>
      <c r="E155" s="331"/>
      <c r="F155" s="608"/>
      <c r="G155" s="356">
        <f t="shared" si="1"/>
        <v>0</v>
      </c>
    </row>
    <row r="156" spans="1:7" ht="13.5" customHeight="1">
      <c r="A156" s="327">
        <v>14</v>
      </c>
      <c r="B156" s="331" t="s">
        <v>565</v>
      </c>
      <c r="C156" s="335" t="s">
        <v>65</v>
      </c>
      <c r="D156" s="330">
        <v>20</v>
      </c>
      <c r="E156" s="331"/>
      <c r="F156" s="608"/>
      <c r="G156" s="356">
        <f t="shared" si="1"/>
        <v>0</v>
      </c>
    </row>
    <row r="157" spans="1:7" ht="13.5" customHeight="1">
      <c r="A157" s="327">
        <v>15</v>
      </c>
      <c r="B157" s="361" t="s">
        <v>566</v>
      </c>
      <c r="C157" s="335" t="s">
        <v>534</v>
      </c>
      <c r="D157" s="330">
        <v>16</v>
      </c>
      <c r="E157" s="331"/>
      <c r="F157" s="608"/>
      <c r="G157" s="356">
        <f t="shared" si="1"/>
        <v>0</v>
      </c>
    </row>
    <row r="158" spans="1:7" ht="13.5" customHeight="1">
      <c r="A158" s="369">
        <v>16</v>
      </c>
      <c r="B158" s="362" t="s">
        <v>567</v>
      </c>
      <c r="C158" s="363" t="s">
        <v>347</v>
      </c>
      <c r="D158" s="347">
        <v>20</v>
      </c>
      <c r="E158" s="331"/>
      <c r="F158" s="608"/>
      <c r="G158" s="356">
        <f t="shared" si="1"/>
        <v>0</v>
      </c>
    </row>
    <row r="159" spans="1:7" ht="13.5" customHeight="1">
      <c r="A159" s="327">
        <v>17</v>
      </c>
      <c r="B159" s="334" t="s">
        <v>568</v>
      </c>
      <c r="C159" s="335" t="s">
        <v>569</v>
      </c>
      <c r="D159" s="330">
        <v>1</v>
      </c>
      <c r="E159" s="331"/>
      <c r="F159" s="608"/>
      <c r="G159" s="356">
        <f t="shared" si="1"/>
        <v>0</v>
      </c>
    </row>
    <row r="160" spans="1:7" ht="13.5" customHeight="1">
      <c r="A160" s="327">
        <v>18</v>
      </c>
      <c r="B160" s="331" t="s">
        <v>570</v>
      </c>
      <c r="C160" s="335" t="s">
        <v>315</v>
      </c>
      <c r="D160" s="330">
        <v>1</v>
      </c>
      <c r="E160" s="331"/>
      <c r="F160" s="608"/>
      <c r="G160" s="356">
        <f t="shared" si="1"/>
        <v>0</v>
      </c>
    </row>
    <row r="161" spans="1:7" ht="13.5" customHeight="1">
      <c r="A161" s="327" t="s">
        <v>554</v>
      </c>
      <c r="B161" s="331"/>
      <c r="C161" s="335"/>
      <c r="D161" s="330"/>
      <c r="E161" s="331"/>
      <c r="F161" s="332"/>
      <c r="G161" s="332"/>
    </row>
    <row r="162" spans="1:7" ht="13.5" customHeight="1">
      <c r="A162" s="327"/>
      <c r="B162" s="341" t="s">
        <v>571</v>
      </c>
      <c r="C162" s="345"/>
      <c r="D162" s="370"/>
      <c r="E162" s="331"/>
      <c r="F162" s="332"/>
      <c r="G162" s="338">
        <f>SUM(G126:G160)</f>
        <v>0</v>
      </c>
    </row>
    <row r="163" spans="1:7" ht="13.5" customHeight="1">
      <c r="A163" s="327"/>
      <c r="B163" s="341"/>
      <c r="C163" s="345"/>
      <c r="D163" s="370"/>
      <c r="E163" s="331"/>
      <c r="F163" s="332"/>
      <c r="G163" s="332"/>
    </row>
    <row r="164" spans="1:7" ht="13.5" customHeight="1">
      <c r="A164" s="327"/>
      <c r="B164" s="371" t="s">
        <v>572</v>
      </c>
      <c r="C164" s="372"/>
      <c r="D164" s="347"/>
      <c r="E164" s="331"/>
      <c r="F164" s="332"/>
      <c r="G164" s="332"/>
    </row>
    <row r="165" spans="1:7" ht="13.5" customHeight="1">
      <c r="A165" s="327"/>
      <c r="B165" s="331"/>
      <c r="C165" s="335"/>
      <c r="D165" s="347"/>
      <c r="E165" s="331"/>
      <c r="F165" s="332"/>
      <c r="G165" s="332"/>
    </row>
    <row r="166" spans="1:7">
      <c r="A166" s="327">
        <v>1</v>
      </c>
      <c r="B166" s="361" t="s">
        <v>573</v>
      </c>
      <c r="C166" s="335"/>
      <c r="D166" s="347"/>
      <c r="E166" s="331"/>
      <c r="F166" s="332"/>
      <c r="G166" s="332"/>
    </row>
    <row r="167" spans="1:7" ht="13.5" customHeight="1">
      <c r="A167" s="327"/>
      <c r="B167" s="331" t="s">
        <v>574</v>
      </c>
      <c r="C167" s="335" t="s">
        <v>65</v>
      </c>
      <c r="D167" s="347">
        <v>25</v>
      </c>
      <c r="E167" s="331"/>
      <c r="F167" s="608"/>
      <c r="G167" s="356">
        <f>D167*F167</f>
        <v>0</v>
      </c>
    </row>
    <row r="168" spans="1:7" ht="13.5" customHeight="1">
      <c r="A168" s="327"/>
      <c r="B168" s="331" t="s">
        <v>575</v>
      </c>
      <c r="C168" s="335" t="s">
        <v>65</v>
      </c>
      <c r="D168" s="347">
        <v>4</v>
      </c>
      <c r="E168" s="331"/>
      <c r="F168" s="608"/>
      <c r="G168" s="356">
        <f t="shared" ref="G168:G171" si="2">D168*F168</f>
        <v>0</v>
      </c>
    </row>
    <row r="169" spans="1:7" ht="13.5" customHeight="1">
      <c r="A169" s="327"/>
      <c r="B169" s="331" t="s">
        <v>576</v>
      </c>
      <c r="C169" s="335" t="s">
        <v>65</v>
      </c>
      <c r="D169" s="347">
        <v>19</v>
      </c>
      <c r="E169" s="331"/>
      <c r="F169" s="608"/>
      <c r="G169" s="356">
        <f t="shared" si="2"/>
        <v>0</v>
      </c>
    </row>
    <row r="170" spans="1:7" ht="25.5">
      <c r="A170" s="327">
        <v>2</v>
      </c>
      <c r="B170" s="361" t="s">
        <v>577</v>
      </c>
      <c r="C170" s="335" t="s">
        <v>534</v>
      </c>
      <c r="D170" s="347">
        <v>2600</v>
      </c>
      <c r="E170" s="331"/>
      <c r="F170" s="608"/>
      <c r="G170" s="356">
        <f t="shared" si="2"/>
        <v>0</v>
      </c>
    </row>
    <row r="171" spans="1:7" ht="25.5">
      <c r="A171" s="327">
        <v>3</v>
      </c>
      <c r="B171" s="373" t="s">
        <v>578</v>
      </c>
      <c r="C171" s="335" t="s">
        <v>534</v>
      </c>
      <c r="D171" s="347">
        <v>10</v>
      </c>
      <c r="E171" s="331"/>
      <c r="F171" s="608"/>
      <c r="G171" s="356">
        <f t="shared" si="2"/>
        <v>0</v>
      </c>
    </row>
    <row r="172" spans="1:7" ht="13.5" customHeight="1">
      <c r="A172" s="327"/>
      <c r="B172" s="374"/>
      <c r="C172" s="335" t="s">
        <v>554</v>
      </c>
      <c r="D172" s="347"/>
      <c r="E172" s="331"/>
      <c r="F172" s="332"/>
      <c r="G172" s="332"/>
    </row>
    <row r="173" spans="1:7">
      <c r="A173" s="327">
        <v>4</v>
      </c>
      <c r="B173" s="375" t="s">
        <v>579</v>
      </c>
      <c r="C173" s="376" t="s">
        <v>315</v>
      </c>
      <c r="D173" s="377">
        <v>1</v>
      </c>
      <c r="E173" s="331"/>
      <c r="F173" s="378"/>
      <c r="G173" s="609"/>
    </row>
    <row r="174" spans="1:7" ht="13.5" customHeight="1">
      <c r="A174" s="327"/>
      <c r="B174" s="331" t="s">
        <v>580</v>
      </c>
      <c r="C174" s="376" t="s">
        <v>290</v>
      </c>
      <c r="D174" s="377">
        <v>1</v>
      </c>
      <c r="E174" s="379"/>
      <c r="F174" s="378"/>
      <c r="G174" s="332"/>
    </row>
    <row r="175" spans="1:7" ht="13.5" customHeight="1">
      <c r="A175" s="327"/>
      <c r="B175" s="331" t="s">
        <v>581</v>
      </c>
      <c r="C175" s="376" t="s">
        <v>290</v>
      </c>
      <c r="D175" s="377">
        <v>2</v>
      </c>
      <c r="E175" s="380"/>
      <c r="F175" s="378"/>
      <c r="G175" s="332"/>
    </row>
    <row r="176" spans="1:7" ht="13.5" customHeight="1">
      <c r="A176" s="327"/>
      <c r="B176" s="331" t="s">
        <v>582</v>
      </c>
      <c r="C176" s="376" t="s">
        <v>290</v>
      </c>
      <c r="D176" s="377">
        <v>2</v>
      </c>
      <c r="E176" s="380"/>
      <c r="F176" s="378"/>
      <c r="G176" s="332"/>
    </row>
    <row r="177" spans="1:7" ht="13.5" customHeight="1">
      <c r="A177" s="327"/>
      <c r="B177" s="331" t="s">
        <v>583</v>
      </c>
      <c r="C177" s="376" t="s">
        <v>290</v>
      </c>
      <c r="D177" s="377">
        <v>1</v>
      </c>
      <c r="E177" s="380"/>
      <c r="F177" s="378"/>
      <c r="G177" s="332"/>
    </row>
    <row r="178" spans="1:7" ht="13.5" customHeight="1">
      <c r="A178" s="327"/>
      <c r="B178" s="331" t="s">
        <v>584</v>
      </c>
      <c r="C178" s="376" t="s">
        <v>290</v>
      </c>
      <c r="D178" s="377">
        <v>1</v>
      </c>
      <c r="E178" s="380"/>
      <c r="F178" s="378"/>
      <c r="G178" s="332"/>
    </row>
    <row r="179" spans="1:7" ht="13.5" customHeight="1">
      <c r="A179" s="327"/>
      <c r="B179" s="331" t="s">
        <v>585</v>
      </c>
      <c r="C179" s="376" t="s">
        <v>290</v>
      </c>
      <c r="D179" s="377">
        <v>1</v>
      </c>
      <c r="E179" s="380"/>
      <c r="F179" s="378"/>
      <c r="G179" s="332"/>
    </row>
    <row r="180" spans="1:7" ht="13.5" customHeight="1">
      <c r="A180" s="327"/>
      <c r="B180" s="331" t="s">
        <v>586</v>
      </c>
      <c r="C180" s="376" t="s">
        <v>290</v>
      </c>
      <c r="D180" s="377">
        <v>1</v>
      </c>
      <c r="E180" s="380"/>
      <c r="F180" s="378"/>
      <c r="G180" s="332"/>
    </row>
    <row r="181" spans="1:7" ht="13.5" customHeight="1">
      <c r="A181" s="327"/>
      <c r="B181" s="331" t="s">
        <v>587</v>
      </c>
      <c r="C181" s="376" t="s">
        <v>290</v>
      </c>
      <c r="D181" s="377">
        <v>30</v>
      </c>
      <c r="E181" s="380"/>
      <c r="F181" s="378"/>
      <c r="G181" s="332"/>
    </row>
    <row r="182" spans="1:7" ht="13.5" customHeight="1">
      <c r="A182" s="327"/>
      <c r="B182" s="331" t="s">
        <v>588</v>
      </c>
      <c r="C182" s="376" t="s">
        <v>65</v>
      </c>
      <c r="D182" s="377">
        <v>2</v>
      </c>
      <c r="E182" s="380"/>
      <c r="F182" s="378"/>
      <c r="G182" s="332"/>
    </row>
    <row r="183" spans="1:7" ht="13.5" customHeight="1">
      <c r="A183" s="327"/>
      <c r="B183" s="331" t="s">
        <v>589</v>
      </c>
      <c r="C183" s="376" t="s">
        <v>315</v>
      </c>
      <c r="D183" s="377">
        <v>1</v>
      </c>
      <c r="E183" s="380"/>
      <c r="F183" s="378"/>
      <c r="G183" s="332"/>
    </row>
    <row r="184" spans="1:7" ht="13.5" customHeight="1">
      <c r="A184" s="327"/>
      <c r="B184" s="331"/>
      <c r="C184" s="376"/>
      <c r="D184" s="377"/>
      <c r="E184" s="380"/>
      <c r="F184" s="378"/>
      <c r="G184" s="332"/>
    </row>
    <row r="185" spans="1:7" ht="13.5" customHeight="1">
      <c r="A185" s="327">
        <v>5</v>
      </c>
      <c r="B185" s="361" t="s">
        <v>590</v>
      </c>
      <c r="C185" s="376" t="s">
        <v>315</v>
      </c>
      <c r="D185" s="377">
        <v>1</v>
      </c>
      <c r="E185" s="380"/>
      <c r="F185" s="378"/>
      <c r="G185" s="609"/>
    </row>
    <row r="186" spans="1:7" ht="13.5" customHeight="1">
      <c r="A186" s="327"/>
      <c r="B186" s="331" t="s">
        <v>591</v>
      </c>
      <c r="C186" s="376" t="s">
        <v>290</v>
      </c>
      <c r="D186" s="377">
        <v>2</v>
      </c>
      <c r="E186" s="380"/>
      <c r="F186" s="378"/>
      <c r="G186" s="332"/>
    </row>
    <row r="187" spans="1:7" ht="13.5" customHeight="1">
      <c r="A187" s="327"/>
      <c r="B187" s="331" t="s">
        <v>582</v>
      </c>
      <c r="C187" s="376" t="s">
        <v>290</v>
      </c>
      <c r="D187" s="377">
        <v>2</v>
      </c>
      <c r="E187" s="380"/>
      <c r="F187" s="378"/>
      <c r="G187" s="332"/>
    </row>
    <row r="188" spans="1:7" ht="13.5" customHeight="1">
      <c r="A188" s="327"/>
      <c r="B188" s="331" t="s">
        <v>583</v>
      </c>
      <c r="C188" s="376" t="s">
        <v>290</v>
      </c>
      <c r="D188" s="377">
        <v>1</v>
      </c>
      <c r="E188" s="380"/>
      <c r="F188" s="378"/>
      <c r="G188" s="332"/>
    </row>
    <row r="189" spans="1:7" ht="13.5" customHeight="1">
      <c r="A189" s="327"/>
      <c r="B189" s="331" t="s">
        <v>584</v>
      </c>
      <c r="C189" s="376" t="s">
        <v>290</v>
      </c>
      <c r="D189" s="377">
        <v>1</v>
      </c>
      <c r="E189" s="380"/>
      <c r="F189" s="378"/>
      <c r="G189" s="332"/>
    </row>
    <row r="190" spans="1:7" ht="13.5" customHeight="1">
      <c r="A190" s="327"/>
      <c r="B190" s="331" t="s">
        <v>585</v>
      </c>
      <c r="C190" s="376" t="s">
        <v>290</v>
      </c>
      <c r="D190" s="377">
        <v>1</v>
      </c>
      <c r="E190" s="380"/>
      <c r="F190" s="378"/>
      <c r="G190" s="332"/>
    </row>
    <row r="191" spans="1:7" ht="13.5" customHeight="1">
      <c r="A191" s="327"/>
      <c r="B191" s="331" t="s">
        <v>586</v>
      </c>
      <c r="C191" s="376" t="s">
        <v>290</v>
      </c>
      <c r="D191" s="377">
        <v>1</v>
      </c>
      <c r="E191" s="380"/>
      <c r="F191" s="378"/>
      <c r="G191" s="332"/>
    </row>
    <row r="192" spans="1:7" ht="13.5" customHeight="1">
      <c r="A192" s="327"/>
      <c r="B192" s="331" t="s">
        <v>587</v>
      </c>
      <c r="C192" s="376" t="s">
        <v>290</v>
      </c>
      <c r="D192" s="377">
        <v>30</v>
      </c>
      <c r="E192" s="380"/>
      <c r="F192" s="378"/>
      <c r="G192" s="332"/>
    </row>
    <row r="193" spans="1:7" ht="13.5" customHeight="1">
      <c r="A193" s="327"/>
      <c r="B193" s="331" t="s">
        <v>588</v>
      </c>
      <c r="C193" s="376" t="s">
        <v>65</v>
      </c>
      <c r="D193" s="377">
        <v>2</v>
      </c>
      <c r="E193" s="380"/>
      <c r="F193" s="378"/>
      <c r="G193" s="332"/>
    </row>
    <row r="194" spans="1:7" ht="13.5" customHeight="1">
      <c r="A194" s="327"/>
      <c r="B194" s="331" t="s">
        <v>589</v>
      </c>
      <c r="C194" s="376" t="s">
        <v>315</v>
      </c>
      <c r="D194" s="377">
        <v>1</v>
      </c>
      <c r="E194" s="380"/>
      <c r="F194" s="378"/>
      <c r="G194" s="332"/>
    </row>
    <row r="195" spans="1:7" ht="13.5" customHeight="1">
      <c r="A195" s="327"/>
      <c r="B195" s="331"/>
      <c r="C195" s="376"/>
      <c r="D195" s="377"/>
      <c r="E195" s="380"/>
      <c r="F195" s="378"/>
      <c r="G195" s="332"/>
    </row>
    <row r="196" spans="1:7" ht="13.5" customHeight="1">
      <c r="A196" s="327">
        <v>6</v>
      </c>
      <c r="B196" s="331" t="s">
        <v>592</v>
      </c>
      <c r="C196" s="376" t="s">
        <v>315</v>
      </c>
      <c r="D196" s="377">
        <v>1</v>
      </c>
      <c r="E196" s="380"/>
      <c r="F196" s="378"/>
      <c r="G196" s="609"/>
    </row>
    <row r="197" spans="1:7" ht="13.5" customHeight="1">
      <c r="A197" s="327"/>
      <c r="B197" s="331" t="s">
        <v>591</v>
      </c>
      <c r="C197" s="376" t="s">
        <v>290</v>
      </c>
      <c r="D197" s="377">
        <v>2</v>
      </c>
      <c r="E197" s="380"/>
      <c r="F197" s="378"/>
      <c r="G197" s="332"/>
    </row>
    <row r="198" spans="1:7" ht="13.5" customHeight="1">
      <c r="A198" s="327"/>
      <c r="B198" s="331" t="s">
        <v>582</v>
      </c>
      <c r="C198" s="376" t="s">
        <v>290</v>
      </c>
      <c r="D198" s="377">
        <v>2</v>
      </c>
      <c r="E198" s="380"/>
      <c r="F198" s="378"/>
      <c r="G198" s="332"/>
    </row>
    <row r="199" spans="1:7" ht="13.5" customHeight="1">
      <c r="A199" s="327"/>
      <c r="B199" s="331" t="s">
        <v>583</v>
      </c>
      <c r="C199" s="376" t="s">
        <v>290</v>
      </c>
      <c r="D199" s="377">
        <v>1</v>
      </c>
      <c r="E199" s="380"/>
      <c r="F199" s="378"/>
      <c r="G199" s="332"/>
    </row>
    <row r="200" spans="1:7" ht="13.5" customHeight="1">
      <c r="A200" s="327"/>
      <c r="B200" s="331" t="s">
        <v>584</v>
      </c>
      <c r="C200" s="376" t="s">
        <v>290</v>
      </c>
      <c r="D200" s="377">
        <v>1</v>
      </c>
      <c r="E200" s="380"/>
      <c r="F200" s="378"/>
      <c r="G200" s="332"/>
    </row>
    <row r="201" spans="1:7" ht="13.5" customHeight="1">
      <c r="A201" s="327"/>
      <c r="B201" s="331" t="s">
        <v>585</v>
      </c>
      <c r="C201" s="376" t="s">
        <v>290</v>
      </c>
      <c r="D201" s="377">
        <v>1</v>
      </c>
      <c r="E201" s="380"/>
      <c r="F201" s="378"/>
      <c r="G201" s="332"/>
    </row>
    <row r="202" spans="1:7" ht="13.5" customHeight="1">
      <c r="A202" s="327"/>
      <c r="B202" s="331" t="s">
        <v>586</v>
      </c>
      <c r="C202" s="376" t="s">
        <v>290</v>
      </c>
      <c r="D202" s="377">
        <v>1</v>
      </c>
      <c r="E202" s="380"/>
      <c r="F202" s="378"/>
      <c r="G202" s="332"/>
    </row>
    <row r="203" spans="1:7" ht="13.5" customHeight="1">
      <c r="A203" s="327"/>
      <c r="B203" s="331" t="s">
        <v>587</v>
      </c>
      <c r="C203" s="376" t="s">
        <v>290</v>
      </c>
      <c r="D203" s="377">
        <v>30</v>
      </c>
      <c r="E203" s="380"/>
      <c r="F203" s="378"/>
      <c r="G203" s="332"/>
    </row>
    <row r="204" spans="1:7" ht="13.5" customHeight="1">
      <c r="A204" s="327"/>
      <c r="B204" s="331" t="s">
        <v>588</v>
      </c>
      <c r="C204" s="376" t="s">
        <v>65</v>
      </c>
      <c r="D204" s="377">
        <v>2</v>
      </c>
      <c r="E204" s="380"/>
      <c r="F204" s="378"/>
      <c r="G204" s="332"/>
    </row>
    <row r="205" spans="1:7" ht="13.5" customHeight="1">
      <c r="A205" s="327"/>
      <c r="B205" s="331" t="s">
        <v>589</v>
      </c>
      <c r="C205" s="376" t="s">
        <v>315</v>
      </c>
      <c r="D205" s="377">
        <v>1</v>
      </c>
      <c r="E205" s="380"/>
      <c r="F205" s="378"/>
      <c r="G205" s="332"/>
    </row>
    <row r="206" spans="1:7" ht="13.5" customHeight="1">
      <c r="A206" s="327"/>
      <c r="B206" s="331"/>
      <c r="C206" s="376"/>
      <c r="D206" s="377"/>
      <c r="E206" s="380"/>
      <c r="F206" s="378"/>
      <c r="G206" s="332"/>
    </row>
    <row r="207" spans="1:7" ht="13.5" customHeight="1">
      <c r="A207" s="327">
        <v>7</v>
      </c>
      <c r="B207" s="331" t="s">
        <v>593</v>
      </c>
      <c r="C207" s="376" t="s">
        <v>315</v>
      </c>
      <c r="D207" s="377">
        <v>1</v>
      </c>
      <c r="E207" s="380"/>
      <c r="F207" s="378"/>
      <c r="G207" s="609"/>
    </row>
    <row r="208" spans="1:7" ht="13.5" customHeight="1">
      <c r="A208" s="327"/>
      <c r="B208" s="331" t="s">
        <v>591</v>
      </c>
      <c r="C208" s="376" t="s">
        <v>290</v>
      </c>
      <c r="D208" s="377">
        <v>1</v>
      </c>
      <c r="E208" s="380"/>
      <c r="F208" s="378"/>
      <c r="G208" s="332"/>
    </row>
    <row r="209" spans="1:7" ht="13.5" customHeight="1">
      <c r="A209" s="327"/>
      <c r="B209" s="331" t="s">
        <v>582</v>
      </c>
      <c r="C209" s="376" t="s">
        <v>290</v>
      </c>
      <c r="D209" s="377">
        <v>1</v>
      </c>
      <c r="E209" s="380"/>
      <c r="F209" s="378"/>
      <c r="G209" s="332"/>
    </row>
    <row r="210" spans="1:7" ht="13.5" customHeight="1">
      <c r="A210" s="327"/>
      <c r="B210" s="331" t="s">
        <v>583</v>
      </c>
      <c r="C210" s="376" t="s">
        <v>290</v>
      </c>
      <c r="D210" s="377">
        <v>1</v>
      </c>
      <c r="E210" s="380"/>
      <c r="F210" s="378"/>
      <c r="G210" s="332"/>
    </row>
    <row r="211" spans="1:7" ht="13.5" customHeight="1">
      <c r="A211" s="327"/>
      <c r="B211" s="331" t="s">
        <v>584</v>
      </c>
      <c r="C211" s="376" t="s">
        <v>290</v>
      </c>
      <c r="D211" s="377">
        <v>1</v>
      </c>
      <c r="E211" s="380"/>
      <c r="F211" s="378"/>
      <c r="G211" s="332"/>
    </row>
    <row r="212" spans="1:7" ht="13.5" customHeight="1">
      <c r="A212" s="327"/>
      <c r="B212" s="331" t="s">
        <v>585</v>
      </c>
      <c r="C212" s="376" t="s">
        <v>290</v>
      </c>
      <c r="D212" s="377">
        <v>1</v>
      </c>
      <c r="E212" s="380"/>
      <c r="F212" s="378"/>
      <c r="G212" s="332"/>
    </row>
    <row r="213" spans="1:7" ht="13.5" customHeight="1">
      <c r="A213" s="327"/>
      <c r="B213" s="331" t="s">
        <v>586</v>
      </c>
      <c r="C213" s="376" t="s">
        <v>290</v>
      </c>
      <c r="D213" s="377">
        <v>1</v>
      </c>
      <c r="E213" s="380"/>
      <c r="F213" s="378"/>
      <c r="G213" s="332"/>
    </row>
    <row r="214" spans="1:7" ht="13.5" customHeight="1">
      <c r="A214" s="327"/>
      <c r="B214" s="331" t="s">
        <v>587</v>
      </c>
      <c r="C214" s="376" t="s">
        <v>290</v>
      </c>
      <c r="D214" s="377">
        <v>20</v>
      </c>
      <c r="E214" s="380"/>
      <c r="F214" s="378"/>
      <c r="G214" s="332"/>
    </row>
    <row r="215" spans="1:7" ht="13.5" customHeight="1">
      <c r="A215" s="327"/>
      <c r="B215" s="331" t="s">
        <v>588</v>
      </c>
      <c r="C215" s="376" t="s">
        <v>65</v>
      </c>
      <c r="D215" s="377">
        <v>1</v>
      </c>
      <c r="E215" s="380"/>
      <c r="F215" s="378"/>
      <c r="G215" s="332"/>
    </row>
    <row r="216" spans="1:7" ht="13.5" customHeight="1">
      <c r="A216" s="327"/>
      <c r="B216" s="331" t="s">
        <v>589</v>
      </c>
      <c r="C216" s="376" t="s">
        <v>315</v>
      </c>
      <c r="D216" s="377">
        <v>1</v>
      </c>
      <c r="E216" s="380"/>
      <c r="F216" s="378"/>
      <c r="G216" s="332"/>
    </row>
    <row r="217" spans="1:7" ht="13.5" customHeight="1">
      <c r="A217" s="327"/>
      <c r="B217" s="331"/>
      <c r="C217" s="376"/>
      <c r="D217" s="377"/>
      <c r="E217" s="380"/>
      <c r="F217" s="378"/>
      <c r="G217" s="332"/>
    </row>
    <row r="218" spans="1:7" ht="13.5" customHeight="1">
      <c r="A218" s="327">
        <v>8</v>
      </c>
      <c r="B218" s="331" t="s">
        <v>594</v>
      </c>
      <c r="C218" s="372" t="s">
        <v>315</v>
      </c>
      <c r="D218" s="347">
        <v>7</v>
      </c>
      <c r="E218" s="380"/>
      <c r="F218" s="611"/>
      <c r="G218" s="338">
        <f>D218*F218</f>
        <v>0</v>
      </c>
    </row>
    <row r="219" spans="1:7" ht="13.5" customHeight="1">
      <c r="A219" s="327">
        <v>9</v>
      </c>
      <c r="B219" s="331" t="s">
        <v>595</v>
      </c>
      <c r="C219" s="372" t="s">
        <v>315</v>
      </c>
      <c r="D219" s="347">
        <v>1</v>
      </c>
      <c r="E219" s="380"/>
      <c r="F219" s="611"/>
      <c r="G219" s="338">
        <f>D219*F219</f>
        <v>0</v>
      </c>
    </row>
    <row r="220" spans="1:7" ht="13.5" customHeight="1">
      <c r="A220" s="327">
        <v>10</v>
      </c>
      <c r="B220" s="331" t="s">
        <v>596</v>
      </c>
      <c r="C220" s="372" t="s">
        <v>315</v>
      </c>
      <c r="D220" s="347">
        <v>1</v>
      </c>
      <c r="E220" s="380"/>
      <c r="F220" s="611"/>
      <c r="G220" s="338">
        <f>D220*F220</f>
        <v>0</v>
      </c>
    </row>
    <row r="221" spans="1:7" ht="13.5" customHeight="1">
      <c r="B221" s="332"/>
      <c r="C221" s="372"/>
      <c r="D221" s="347"/>
      <c r="E221" s="331"/>
      <c r="F221" s="332"/>
      <c r="G221" s="332"/>
    </row>
    <row r="222" spans="1:7" ht="13.5" customHeight="1">
      <c r="A222" s="327"/>
      <c r="B222" s="371" t="s">
        <v>597</v>
      </c>
      <c r="C222" s="372"/>
      <c r="D222" s="347"/>
      <c r="E222" s="331"/>
      <c r="F222" s="332"/>
      <c r="G222" s="338">
        <f>SUM(G167:G220)</f>
        <v>0</v>
      </c>
    </row>
    <row r="223" spans="1:7" ht="13.5" customHeight="1">
      <c r="A223" s="327"/>
      <c r="B223" s="371"/>
      <c r="C223" s="372"/>
      <c r="D223" s="347"/>
      <c r="E223" s="331"/>
      <c r="F223" s="332"/>
      <c r="G223" s="332"/>
    </row>
    <row r="224" spans="1:7" ht="13.5" customHeight="1">
      <c r="A224" s="327"/>
      <c r="B224" s="342" t="s">
        <v>598</v>
      </c>
      <c r="C224" s="381"/>
      <c r="D224" s="382"/>
      <c r="E224" s="331"/>
      <c r="F224" s="332"/>
      <c r="G224" s="332"/>
    </row>
    <row r="225" spans="1:7" ht="13.5" customHeight="1">
      <c r="A225" s="327"/>
      <c r="B225" s="342"/>
      <c r="C225" s="381"/>
      <c r="D225" s="382"/>
      <c r="E225" s="331"/>
      <c r="F225" s="332"/>
      <c r="G225" s="332"/>
    </row>
    <row r="226" spans="1:7" ht="51">
      <c r="A226" s="327">
        <v>1</v>
      </c>
      <c r="B226" s="383" t="s">
        <v>599</v>
      </c>
      <c r="C226" s="381" t="s">
        <v>65</v>
      </c>
      <c r="D226" s="382">
        <v>1</v>
      </c>
      <c r="E226" s="331"/>
      <c r="F226" s="608"/>
      <c r="G226" s="356">
        <f>D226*F226</f>
        <v>0</v>
      </c>
    </row>
    <row r="227" spans="1:7">
      <c r="A227" s="327">
        <v>2</v>
      </c>
      <c r="B227" s="383" t="s">
        <v>600</v>
      </c>
      <c r="C227" s="381" t="s">
        <v>315</v>
      </c>
      <c r="D227" s="382">
        <v>1</v>
      </c>
      <c r="E227" s="331"/>
      <c r="F227" s="608"/>
      <c r="G227" s="356">
        <f t="shared" ref="G227:G249" si="3">D227*F227</f>
        <v>0</v>
      </c>
    </row>
    <row r="228" spans="1:7">
      <c r="A228" s="327">
        <v>3</v>
      </c>
      <c r="B228" s="383" t="s">
        <v>601</v>
      </c>
      <c r="C228" s="381" t="s">
        <v>315</v>
      </c>
      <c r="D228" s="382">
        <v>1</v>
      </c>
      <c r="E228" s="331"/>
      <c r="F228" s="608"/>
      <c r="G228" s="356">
        <f t="shared" si="3"/>
        <v>0</v>
      </c>
    </row>
    <row r="229" spans="1:7" ht="25.5">
      <c r="A229" s="327">
        <v>4</v>
      </c>
      <c r="B229" s="383" t="s">
        <v>602</v>
      </c>
      <c r="C229" s="381" t="s">
        <v>65</v>
      </c>
      <c r="D229" s="382">
        <v>60</v>
      </c>
      <c r="E229" s="331"/>
      <c r="F229" s="608"/>
      <c r="G229" s="356">
        <f t="shared" si="3"/>
        <v>0</v>
      </c>
    </row>
    <row r="230" spans="1:7">
      <c r="A230" s="327">
        <v>5</v>
      </c>
      <c r="B230" s="383" t="s">
        <v>603</v>
      </c>
      <c r="C230" s="381" t="s">
        <v>65</v>
      </c>
      <c r="D230" s="382">
        <v>3</v>
      </c>
      <c r="E230" s="331"/>
      <c r="F230" s="608"/>
      <c r="G230" s="356">
        <f t="shared" si="3"/>
        <v>0</v>
      </c>
    </row>
    <row r="231" spans="1:7">
      <c r="A231" s="327">
        <v>6</v>
      </c>
      <c r="B231" s="383" t="s">
        <v>604</v>
      </c>
      <c r="C231" s="381" t="s">
        <v>65</v>
      </c>
      <c r="D231" s="382">
        <v>9</v>
      </c>
      <c r="E231" s="331"/>
      <c r="F231" s="608"/>
      <c r="G231" s="356">
        <f t="shared" si="3"/>
        <v>0</v>
      </c>
    </row>
    <row r="232" spans="1:7">
      <c r="A232" s="327">
        <v>7</v>
      </c>
      <c r="B232" s="383" t="s">
        <v>605</v>
      </c>
      <c r="C232" s="381" t="s">
        <v>65</v>
      </c>
      <c r="D232" s="382">
        <v>1</v>
      </c>
      <c r="E232" s="331"/>
      <c r="F232" s="608"/>
      <c r="G232" s="356">
        <f t="shared" si="3"/>
        <v>0</v>
      </c>
    </row>
    <row r="233" spans="1:7">
      <c r="A233" s="327">
        <v>8</v>
      </c>
      <c r="B233" s="336" t="s">
        <v>606</v>
      </c>
      <c r="C233" s="381" t="s">
        <v>65</v>
      </c>
      <c r="D233" s="382">
        <v>5</v>
      </c>
      <c r="E233" s="331"/>
      <c r="F233" s="608"/>
      <c r="G233" s="356">
        <f t="shared" si="3"/>
        <v>0</v>
      </c>
    </row>
    <row r="234" spans="1:7">
      <c r="A234" s="327">
        <v>9</v>
      </c>
      <c r="B234" s="336" t="s">
        <v>607</v>
      </c>
      <c r="C234" s="381" t="s">
        <v>65</v>
      </c>
      <c r="D234" s="382">
        <v>10</v>
      </c>
      <c r="E234" s="331"/>
      <c r="F234" s="608"/>
      <c r="G234" s="356">
        <f t="shared" si="3"/>
        <v>0</v>
      </c>
    </row>
    <row r="235" spans="1:7">
      <c r="A235" s="327">
        <v>10</v>
      </c>
      <c r="B235" s="336" t="s">
        <v>608</v>
      </c>
      <c r="C235" s="381" t="s">
        <v>65</v>
      </c>
      <c r="D235" s="382">
        <v>1</v>
      </c>
      <c r="E235" s="331"/>
      <c r="F235" s="608"/>
      <c r="G235" s="356">
        <f t="shared" si="3"/>
        <v>0</v>
      </c>
    </row>
    <row r="236" spans="1:7" ht="25.5">
      <c r="A236" s="327">
        <v>11</v>
      </c>
      <c r="B236" s="383" t="s">
        <v>609</v>
      </c>
      <c r="C236" s="381" t="s">
        <v>65</v>
      </c>
      <c r="D236" s="382">
        <v>1</v>
      </c>
      <c r="E236" s="331"/>
      <c r="F236" s="608"/>
      <c r="G236" s="356">
        <f t="shared" si="3"/>
        <v>0</v>
      </c>
    </row>
    <row r="237" spans="1:7">
      <c r="A237" s="327">
        <v>12</v>
      </c>
      <c r="B237" s="383" t="s">
        <v>610</v>
      </c>
      <c r="C237" s="381" t="s">
        <v>65</v>
      </c>
      <c r="D237" s="382">
        <v>90</v>
      </c>
      <c r="E237" s="331"/>
      <c r="F237" s="608"/>
      <c r="G237" s="356">
        <f t="shared" si="3"/>
        <v>0</v>
      </c>
    </row>
    <row r="238" spans="1:7">
      <c r="A238" s="327">
        <v>13</v>
      </c>
      <c r="B238" s="336" t="s">
        <v>611</v>
      </c>
      <c r="C238" s="381" t="s">
        <v>290</v>
      </c>
      <c r="D238" s="382">
        <v>4</v>
      </c>
      <c r="E238" s="331"/>
      <c r="F238" s="608"/>
      <c r="G238" s="356">
        <f t="shared" si="3"/>
        <v>0</v>
      </c>
    </row>
    <row r="239" spans="1:7">
      <c r="A239" s="327">
        <v>14</v>
      </c>
      <c r="B239" s="336" t="s">
        <v>612</v>
      </c>
      <c r="C239" s="381" t="s">
        <v>534</v>
      </c>
      <c r="D239" s="382">
        <v>850</v>
      </c>
      <c r="E239" s="331"/>
      <c r="F239" s="608"/>
      <c r="G239" s="356">
        <f t="shared" si="3"/>
        <v>0</v>
      </c>
    </row>
    <row r="240" spans="1:7">
      <c r="A240" s="327">
        <v>15</v>
      </c>
      <c r="B240" s="336" t="s">
        <v>613</v>
      </c>
      <c r="C240" s="381" t="s">
        <v>534</v>
      </c>
      <c r="D240" s="382">
        <v>60</v>
      </c>
      <c r="E240" s="331"/>
      <c r="F240" s="608"/>
      <c r="G240" s="356">
        <f t="shared" si="3"/>
        <v>0</v>
      </c>
    </row>
    <row r="241" spans="1:7">
      <c r="A241" s="327">
        <v>16</v>
      </c>
      <c r="B241" s="336" t="s">
        <v>614</v>
      </c>
      <c r="C241" s="381" t="s">
        <v>534</v>
      </c>
      <c r="D241" s="382">
        <v>160</v>
      </c>
      <c r="E241" s="331"/>
      <c r="F241" s="608"/>
      <c r="G241" s="356">
        <f t="shared" si="3"/>
        <v>0</v>
      </c>
    </row>
    <row r="242" spans="1:7">
      <c r="A242" s="327">
        <v>17</v>
      </c>
      <c r="B242" s="336" t="s">
        <v>615</v>
      </c>
      <c r="C242" s="381" t="s">
        <v>534</v>
      </c>
      <c r="D242" s="382">
        <v>100</v>
      </c>
      <c r="E242" s="331"/>
      <c r="F242" s="608"/>
      <c r="G242" s="356">
        <f t="shared" si="3"/>
        <v>0</v>
      </c>
    </row>
    <row r="243" spans="1:7">
      <c r="A243" s="327">
        <v>18</v>
      </c>
      <c r="B243" s="336" t="s">
        <v>616</v>
      </c>
      <c r="C243" s="381" t="s">
        <v>534</v>
      </c>
      <c r="D243" s="382">
        <v>15</v>
      </c>
      <c r="E243" s="331"/>
      <c r="F243" s="608"/>
      <c r="G243" s="356">
        <f t="shared" si="3"/>
        <v>0</v>
      </c>
    </row>
    <row r="244" spans="1:7">
      <c r="A244" s="327">
        <v>19</v>
      </c>
      <c r="B244" s="336" t="s">
        <v>617</v>
      </c>
      <c r="C244" s="381" t="s">
        <v>534</v>
      </c>
      <c r="D244" s="382">
        <v>750</v>
      </c>
      <c r="E244" s="331"/>
      <c r="F244" s="608"/>
      <c r="G244" s="356">
        <f t="shared" si="3"/>
        <v>0</v>
      </c>
    </row>
    <row r="245" spans="1:7">
      <c r="A245" s="327">
        <v>20</v>
      </c>
      <c r="B245" s="336" t="s">
        <v>618</v>
      </c>
      <c r="C245" s="381" t="s">
        <v>315</v>
      </c>
      <c r="D245" s="382">
        <v>1</v>
      </c>
      <c r="E245" s="331"/>
      <c r="F245" s="608"/>
      <c r="G245" s="356">
        <f t="shared" si="3"/>
        <v>0</v>
      </c>
    </row>
    <row r="246" spans="1:7">
      <c r="A246" s="327">
        <v>21</v>
      </c>
      <c r="B246" s="383" t="s">
        <v>619</v>
      </c>
      <c r="C246" s="381" t="s">
        <v>315</v>
      </c>
      <c r="D246" s="382">
        <v>1</v>
      </c>
      <c r="E246" s="331"/>
      <c r="F246" s="608"/>
      <c r="G246" s="356">
        <f t="shared" si="3"/>
        <v>0</v>
      </c>
    </row>
    <row r="247" spans="1:7">
      <c r="A247" s="327">
        <v>22</v>
      </c>
      <c r="B247" s="383" t="s">
        <v>620</v>
      </c>
      <c r="C247" s="381" t="s">
        <v>315</v>
      </c>
      <c r="D247" s="382">
        <v>1</v>
      </c>
      <c r="E247" s="331"/>
      <c r="F247" s="608"/>
      <c r="G247" s="356">
        <f t="shared" si="3"/>
        <v>0</v>
      </c>
    </row>
    <row r="248" spans="1:7" ht="25.5">
      <c r="A248" s="327">
        <v>23</v>
      </c>
      <c r="B248" s="383" t="s">
        <v>621</v>
      </c>
      <c r="C248" s="381" t="s">
        <v>315</v>
      </c>
      <c r="D248" s="382">
        <v>1</v>
      </c>
      <c r="E248" s="331"/>
      <c r="F248" s="608"/>
      <c r="G248" s="356">
        <f t="shared" si="3"/>
        <v>0</v>
      </c>
    </row>
    <row r="249" spans="1:7">
      <c r="A249" s="327">
        <v>24</v>
      </c>
      <c r="B249" s="383" t="s">
        <v>622</v>
      </c>
      <c r="C249" s="381" t="s">
        <v>315</v>
      </c>
      <c r="D249" s="382">
        <v>1</v>
      </c>
      <c r="E249" s="331"/>
      <c r="F249" s="608"/>
      <c r="G249" s="356">
        <f t="shared" si="3"/>
        <v>0</v>
      </c>
    </row>
    <row r="250" spans="1:7" ht="13.5" customHeight="1">
      <c r="A250" s="353"/>
      <c r="B250" s="384"/>
      <c r="C250" s="385"/>
      <c r="D250" s="386"/>
      <c r="E250" s="331"/>
      <c r="F250" s="332"/>
      <c r="G250" s="332"/>
    </row>
    <row r="251" spans="1:7" ht="15.6" customHeight="1">
      <c r="A251" s="327" t="s">
        <v>554</v>
      </c>
      <c r="B251" s="371" t="s">
        <v>623</v>
      </c>
      <c r="C251" s="372"/>
      <c r="D251" s="347"/>
      <c r="E251" s="331"/>
      <c r="F251" s="332"/>
      <c r="G251" s="338">
        <f>SUM(G226:G249)</f>
        <v>0</v>
      </c>
    </row>
    <row r="252" spans="1:7" ht="15.6" customHeight="1">
      <c r="A252" s="327"/>
      <c r="B252" s="371"/>
      <c r="C252" s="372"/>
      <c r="D252" s="347"/>
      <c r="E252" s="331"/>
      <c r="F252" s="332"/>
      <c r="G252" s="342"/>
    </row>
    <row r="253" spans="1:7">
      <c r="A253" s="327"/>
      <c r="B253" s="342" t="s">
        <v>490</v>
      </c>
      <c r="C253" s="372"/>
      <c r="D253" s="347"/>
      <c r="E253" s="331"/>
      <c r="F253" s="332"/>
      <c r="G253" s="342"/>
    </row>
    <row r="254" spans="1:7">
      <c r="A254" s="327"/>
      <c r="B254" s="342"/>
      <c r="C254" s="372"/>
      <c r="D254" s="347"/>
      <c r="E254" s="331"/>
      <c r="F254" s="332"/>
      <c r="G254" s="342"/>
    </row>
    <row r="255" spans="1:7" ht="38.25">
      <c r="A255" s="387">
        <v>1</v>
      </c>
      <c r="B255" s="383" t="s">
        <v>624</v>
      </c>
      <c r="C255" s="372" t="s">
        <v>65</v>
      </c>
      <c r="D255" s="347">
        <v>1</v>
      </c>
      <c r="E255" s="331"/>
      <c r="F255" s="608"/>
      <c r="G255" s="356">
        <f>D255*F255</f>
        <v>0</v>
      </c>
    </row>
    <row r="256" spans="1:7" ht="25.5">
      <c r="A256" s="387">
        <v>2</v>
      </c>
      <c r="B256" s="383" t="s">
        <v>625</v>
      </c>
      <c r="C256" s="372" t="s">
        <v>65</v>
      </c>
      <c r="D256" s="347">
        <v>16</v>
      </c>
      <c r="E256" s="331"/>
      <c r="F256" s="608"/>
      <c r="G256" s="356">
        <f t="shared" ref="G256:G265" si="4">D256*F256</f>
        <v>0</v>
      </c>
    </row>
    <row r="257" spans="1:7">
      <c r="A257" s="387">
        <v>3</v>
      </c>
      <c r="B257" s="383" t="s">
        <v>626</v>
      </c>
      <c r="C257" s="372" t="s">
        <v>65</v>
      </c>
      <c r="D257" s="347">
        <v>2</v>
      </c>
      <c r="E257" s="331"/>
      <c r="F257" s="608"/>
      <c r="G257" s="356">
        <f t="shared" si="4"/>
        <v>0</v>
      </c>
    </row>
    <row r="258" spans="1:7" ht="15.6" customHeight="1">
      <c r="A258" s="387">
        <v>4</v>
      </c>
      <c r="B258" s="383" t="s">
        <v>627</v>
      </c>
      <c r="C258" s="372" t="s">
        <v>65</v>
      </c>
      <c r="D258" s="347">
        <v>15</v>
      </c>
      <c r="E258" s="331"/>
      <c r="F258" s="608"/>
      <c r="G258" s="356">
        <f t="shared" si="4"/>
        <v>0</v>
      </c>
    </row>
    <row r="259" spans="1:7" ht="15.6" customHeight="1">
      <c r="A259" s="387">
        <v>5</v>
      </c>
      <c r="B259" s="383" t="s">
        <v>628</v>
      </c>
      <c r="C259" s="372" t="s">
        <v>65</v>
      </c>
      <c r="D259" s="347">
        <v>2</v>
      </c>
      <c r="E259" s="331"/>
      <c r="F259" s="608"/>
      <c r="G259" s="356">
        <f t="shared" si="4"/>
        <v>0</v>
      </c>
    </row>
    <row r="260" spans="1:7" ht="15.6" customHeight="1">
      <c r="A260" s="387">
        <v>6</v>
      </c>
      <c r="B260" s="383" t="s">
        <v>629</v>
      </c>
      <c r="C260" s="372" t="s">
        <v>65</v>
      </c>
      <c r="D260" s="347">
        <v>1</v>
      </c>
      <c r="E260" s="331"/>
      <c r="F260" s="608"/>
      <c r="G260" s="356">
        <f t="shared" si="4"/>
        <v>0</v>
      </c>
    </row>
    <row r="261" spans="1:7" ht="15.6" customHeight="1">
      <c r="A261" s="387">
        <v>7</v>
      </c>
      <c r="B261" s="383" t="s">
        <v>630</v>
      </c>
      <c r="C261" s="372" t="s">
        <v>534</v>
      </c>
      <c r="D261" s="347">
        <v>400</v>
      </c>
      <c r="E261" s="331"/>
      <c r="F261" s="608"/>
      <c r="G261" s="356">
        <f t="shared" si="4"/>
        <v>0</v>
      </c>
    </row>
    <row r="262" spans="1:7" ht="15.6" customHeight="1">
      <c r="A262" s="387">
        <v>8</v>
      </c>
      <c r="B262" s="334" t="s">
        <v>631</v>
      </c>
      <c r="C262" s="335" t="s">
        <v>534</v>
      </c>
      <c r="D262" s="330">
        <v>100</v>
      </c>
      <c r="E262" s="331"/>
      <c r="F262" s="608"/>
      <c r="G262" s="356">
        <f>D262*F262</f>
        <v>0</v>
      </c>
    </row>
    <row r="263" spans="1:7" ht="15.6" customHeight="1">
      <c r="A263" s="387">
        <v>9</v>
      </c>
      <c r="B263" s="336" t="s">
        <v>617</v>
      </c>
      <c r="C263" s="381" t="s">
        <v>534</v>
      </c>
      <c r="D263" s="382">
        <v>500</v>
      </c>
      <c r="E263" s="331"/>
      <c r="F263" s="608"/>
      <c r="G263" s="356">
        <f t="shared" si="4"/>
        <v>0</v>
      </c>
    </row>
    <row r="264" spans="1:7" ht="15.6" customHeight="1">
      <c r="A264" s="387">
        <v>10</v>
      </c>
      <c r="B264" s="336" t="s">
        <v>618</v>
      </c>
      <c r="C264" s="381" t="s">
        <v>315</v>
      </c>
      <c r="D264" s="382">
        <v>1</v>
      </c>
      <c r="E264" s="331"/>
      <c r="F264" s="608"/>
      <c r="G264" s="356">
        <f t="shared" si="4"/>
        <v>0</v>
      </c>
    </row>
    <row r="265" spans="1:7" ht="15.6" customHeight="1">
      <c r="A265" s="387">
        <v>11</v>
      </c>
      <c r="B265" s="383" t="s">
        <v>632</v>
      </c>
      <c r="C265" s="372" t="s">
        <v>315</v>
      </c>
      <c r="D265" s="347">
        <v>1</v>
      </c>
      <c r="E265" s="331"/>
      <c r="F265" s="608"/>
      <c r="G265" s="356">
        <f t="shared" si="4"/>
        <v>0</v>
      </c>
    </row>
    <row r="266" spans="1:7" ht="15.6" customHeight="1">
      <c r="A266" s="327"/>
      <c r="B266" s="388"/>
      <c r="C266" s="372"/>
      <c r="D266" s="347"/>
      <c r="E266" s="331"/>
      <c r="F266" s="332"/>
      <c r="G266" s="342"/>
    </row>
    <row r="267" spans="1:7" ht="15.6" customHeight="1">
      <c r="A267" s="327"/>
      <c r="B267" s="371" t="s">
        <v>633</v>
      </c>
      <c r="C267" s="372"/>
      <c r="D267" s="347"/>
      <c r="E267" s="331"/>
      <c r="F267" s="332"/>
      <c r="G267" s="338">
        <f>SUM(G255:G265)</f>
        <v>0</v>
      </c>
    </row>
    <row r="268" spans="1:7" ht="15.6" customHeight="1">
      <c r="A268" s="327"/>
      <c r="B268" s="371"/>
      <c r="C268" s="372"/>
      <c r="D268" s="347"/>
      <c r="E268" s="331"/>
      <c r="F268" s="332"/>
      <c r="G268" s="342"/>
    </row>
    <row r="269" spans="1:7" ht="14.45" customHeight="1">
      <c r="A269" s="387"/>
      <c r="B269" s="342" t="s">
        <v>491</v>
      </c>
      <c r="C269" s="389"/>
      <c r="D269" s="390"/>
      <c r="E269" s="331"/>
      <c r="F269" s="371"/>
      <c r="G269" s="371"/>
    </row>
    <row r="270" spans="1:7" s="371" customFormat="1">
      <c r="A270" s="387"/>
      <c r="B270" s="342"/>
      <c r="C270" s="381"/>
      <c r="D270" s="347"/>
      <c r="E270" s="359"/>
      <c r="F270" s="332"/>
      <c r="G270" s="332"/>
    </row>
    <row r="271" spans="1:7" ht="25.5">
      <c r="A271" s="391">
        <v>1</v>
      </c>
      <c r="B271" s="392" t="s">
        <v>634</v>
      </c>
      <c r="C271" s="393" t="s">
        <v>65</v>
      </c>
      <c r="D271" s="393">
        <v>60</v>
      </c>
      <c r="E271" s="394"/>
      <c r="F271" s="612"/>
      <c r="G271" s="395">
        <f>D271*F271</f>
        <v>0</v>
      </c>
    </row>
    <row r="272" spans="1:7" ht="25.5">
      <c r="A272" s="391">
        <v>2</v>
      </c>
      <c r="B272" s="396" t="s">
        <v>635</v>
      </c>
      <c r="C272" s="393" t="s">
        <v>65</v>
      </c>
      <c r="D272" s="393">
        <v>50</v>
      </c>
      <c r="E272" s="394"/>
      <c r="F272" s="612"/>
      <c r="G272" s="395">
        <f t="shared" ref="G272:G288" si="5">D272*F272</f>
        <v>0</v>
      </c>
    </row>
    <row r="273" spans="1:7" ht="25.5">
      <c r="A273" s="391">
        <v>3</v>
      </c>
      <c r="B273" s="396" t="s">
        <v>636</v>
      </c>
      <c r="C273" s="393" t="s">
        <v>65</v>
      </c>
      <c r="D273" s="393">
        <v>25</v>
      </c>
      <c r="E273" s="394"/>
      <c r="F273" s="612"/>
      <c r="G273" s="395">
        <f t="shared" si="5"/>
        <v>0</v>
      </c>
    </row>
    <row r="274" spans="1:7">
      <c r="A274" s="391">
        <v>4</v>
      </c>
      <c r="B274" s="396" t="s">
        <v>637</v>
      </c>
      <c r="C274" s="393" t="s">
        <v>65</v>
      </c>
      <c r="D274" s="393">
        <v>2</v>
      </c>
      <c r="E274" s="394"/>
      <c r="F274" s="612"/>
      <c r="G274" s="395">
        <f t="shared" si="5"/>
        <v>0</v>
      </c>
    </row>
    <row r="275" spans="1:7" ht="25.5">
      <c r="A275" s="391">
        <v>5</v>
      </c>
      <c r="B275" s="396" t="s">
        <v>638</v>
      </c>
      <c r="C275" s="393" t="s">
        <v>65</v>
      </c>
      <c r="D275" s="393">
        <v>4</v>
      </c>
      <c r="E275" s="394"/>
      <c r="F275" s="612"/>
      <c r="G275" s="395">
        <f t="shared" si="5"/>
        <v>0</v>
      </c>
    </row>
    <row r="276" spans="1:7" ht="13.5" customHeight="1">
      <c r="A276" s="391">
        <v>6</v>
      </c>
      <c r="B276" s="396" t="s">
        <v>639</v>
      </c>
      <c r="C276" s="393" t="s">
        <v>65</v>
      </c>
      <c r="D276" s="393">
        <v>4</v>
      </c>
      <c r="E276" s="397"/>
      <c r="F276" s="612"/>
      <c r="G276" s="395">
        <f t="shared" si="5"/>
        <v>0</v>
      </c>
    </row>
    <row r="277" spans="1:7" ht="25.5">
      <c r="A277" s="391">
        <v>7</v>
      </c>
      <c r="B277" s="396" t="s">
        <v>640</v>
      </c>
      <c r="C277" s="393" t="s">
        <v>65</v>
      </c>
      <c r="D277" s="393">
        <v>36</v>
      </c>
      <c r="E277" s="397"/>
      <c r="F277" s="612"/>
      <c r="G277" s="395">
        <f t="shared" si="5"/>
        <v>0</v>
      </c>
    </row>
    <row r="278" spans="1:7" ht="25.5">
      <c r="A278" s="391">
        <v>8</v>
      </c>
      <c r="B278" s="396" t="s">
        <v>641</v>
      </c>
      <c r="C278" s="393" t="s">
        <v>65</v>
      </c>
      <c r="D278" s="393">
        <v>14</v>
      </c>
      <c r="E278" s="397"/>
      <c r="F278" s="612"/>
      <c r="G278" s="395">
        <f t="shared" si="5"/>
        <v>0</v>
      </c>
    </row>
    <row r="279" spans="1:7" ht="25.5">
      <c r="A279" s="391">
        <v>9</v>
      </c>
      <c r="B279" s="396" t="s">
        <v>642</v>
      </c>
      <c r="C279" s="393" t="s">
        <v>65</v>
      </c>
      <c r="D279" s="393">
        <v>22</v>
      </c>
      <c r="E279" s="397"/>
      <c r="F279" s="612"/>
      <c r="G279" s="395">
        <f t="shared" si="5"/>
        <v>0</v>
      </c>
    </row>
    <row r="280" spans="1:7" ht="25.5">
      <c r="A280" s="391">
        <v>10</v>
      </c>
      <c r="B280" s="396" t="s">
        <v>643</v>
      </c>
      <c r="C280" s="393" t="s">
        <v>65</v>
      </c>
      <c r="D280" s="393">
        <v>16</v>
      </c>
      <c r="E280" s="397"/>
      <c r="F280" s="612"/>
      <c r="G280" s="395">
        <f t="shared" si="5"/>
        <v>0</v>
      </c>
    </row>
    <row r="281" spans="1:7">
      <c r="A281" s="391">
        <v>11</v>
      </c>
      <c r="B281" s="396" t="s">
        <v>644</v>
      </c>
      <c r="C281" s="393" t="s">
        <v>534</v>
      </c>
      <c r="D281" s="393">
        <v>180</v>
      </c>
      <c r="E281" s="398"/>
      <c r="F281" s="612"/>
      <c r="G281" s="395">
        <f t="shared" si="5"/>
        <v>0</v>
      </c>
    </row>
    <row r="282" spans="1:7" ht="25.5">
      <c r="A282" s="391">
        <v>12</v>
      </c>
      <c r="B282" s="396" t="s">
        <v>645</v>
      </c>
      <c r="C282" s="393" t="s">
        <v>534</v>
      </c>
      <c r="D282" s="393">
        <v>13</v>
      </c>
      <c r="E282" s="398"/>
      <c r="F282" s="612"/>
      <c r="G282" s="395">
        <f t="shared" si="5"/>
        <v>0</v>
      </c>
    </row>
    <row r="283" spans="1:7" ht="25.5">
      <c r="A283" s="391">
        <v>13</v>
      </c>
      <c r="B283" s="396" t="s">
        <v>646</v>
      </c>
      <c r="C283" s="393" t="s">
        <v>65</v>
      </c>
      <c r="D283" s="393">
        <v>6</v>
      </c>
      <c r="E283" s="398"/>
      <c r="F283" s="612"/>
      <c r="G283" s="395">
        <f t="shared" si="5"/>
        <v>0</v>
      </c>
    </row>
    <row r="284" spans="1:7">
      <c r="A284" s="391">
        <v>14</v>
      </c>
      <c r="B284" s="396" t="s">
        <v>647</v>
      </c>
      <c r="C284" s="393" t="s">
        <v>534</v>
      </c>
      <c r="D284" s="393">
        <v>90</v>
      </c>
      <c r="E284" s="398"/>
      <c r="F284" s="612"/>
      <c r="G284" s="395">
        <f t="shared" si="5"/>
        <v>0</v>
      </c>
    </row>
    <row r="285" spans="1:7" ht="38.25">
      <c r="A285" s="391">
        <v>15</v>
      </c>
      <c r="B285" s="396" t="s">
        <v>648</v>
      </c>
      <c r="C285" s="393" t="s">
        <v>65</v>
      </c>
      <c r="D285" s="393">
        <v>20</v>
      </c>
      <c r="E285" s="398"/>
      <c r="F285" s="612"/>
      <c r="G285" s="395">
        <f t="shared" si="5"/>
        <v>0</v>
      </c>
    </row>
    <row r="286" spans="1:7" ht="38.25">
      <c r="A286" s="391">
        <v>16</v>
      </c>
      <c r="B286" s="396" t="s">
        <v>649</v>
      </c>
      <c r="C286" s="393" t="s">
        <v>534</v>
      </c>
      <c r="D286" s="393">
        <v>60</v>
      </c>
      <c r="E286" s="398"/>
      <c r="F286" s="612"/>
      <c r="G286" s="395">
        <f t="shared" si="5"/>
        <v>0</v>
      </c>
    </row>
    <row r="287" spans="1:7">
      <c r="A287" s="391">
        <v>17</v>
      </c>
      <c r="B287" s="396" t="s">
        <v>650</v>
      </c>
      <c r="C287" s="393" t="s">
        <v>315</v>
      </c>
      <c r="D287" s="393">
        <v>1</v>
      </c>
      <c r="E287" s="398"/>
      <c r="F287" s="612"/>
      <c r="G287" s="395">
        <f t="shared" si="5"/>
        <v>0</v>
      </c>
    </row>
    <row r="288" spans="1:7" ht="13.5" customHeight="1">
      <c r="A288" s="391">
        <v>18</v>
      </c>
      <c r="B288" s="396" t="s">
        <v>651</v>
      </c>
      <c r="C288" s="393" t="s">
        <v>315</v>
      </c>
      <c r="D288" s="393">
        <v>1</v>
      </c>
      <c r="E288" s="398"/>
      <c r="F288" s="612"/>
      <c r="G288" s="395">
        <f t="shared" si="5"/>
        <v>0</v>
      </c>
    </row>
    <row r="289" spans="1:7" ht="13.5" customHeight="1">
      <c r="A289" s="391"/>
      <c r="B289" s="396"/>
      <c r="C289" s="399"/>
      <c r="D289" s="400"/>
      <c r="E289" s="398"/>
    </row>
    <row r="290" spans="1:7" ht="13.5" customHeight="1">
      <c r="A290" s="403"/>
      <c r="B290" s="404" t="s">
        <v>652</v>
      </c>
      <c r="C290" s="405"/>
      <c r="D290" s="405"/>
      <c r="E290" s="398"/>
      <c r="G290" s="406">
        <f>SUM(G271:G288)</f>
        <v>0</v>
      </c>
    </row>
    <row r="291" spans="1:7" ht="13.5" customHeight="1">
      <c r="A291" s="407"/>
      <c r="B291" s="398"/>
      <c r="C291" s="398"/>
      <c r="D291" s="398"/>
      <c r="E291" s="398"/>
    </row>
    <row r="292" spans="1:7" ht="13.5" customHeight="1">
      <c r="E292" s="398"/>
    </row>
    <row r="293" spans="1:7" ht="13.5" customHeight="1"/>
    <row r="294" spans="1:7" ht="13.5" customHeight="1">
      <c r="B294" s="342" t="s">
        <v>653</v>
      </c>
    </row>
    <row r="295" spans="1:7" ht="13.5" customHeight="1">
      <c r="B295" s="342"/>
    </row>
    <row r="296" spans="1:7" ht="191.25">
      <c r="A296" s="391">
        <v>1</v>
      </c>
      <c r="B296" s="408" t="s">
        <v>654</v>
      </c>
      <c r="C296" s="409"/>
      <c r="D296" s="410">
        <v>2</v>
      </c>
      <c r="E296" s="409"/>
      <c r="F296" s="613"/>
      <c r="G296" s="411">
        <f>D296*F296</f>
        <v>0</v>
      </c>
    </row>
    <row r="297" spans="1:7" ht="191.25">
      <c r="A297" s="387">
        <v>2</v>
      </c>
      <c r="B297" s="408" t="s">
        <v>655</v>
      </c>
      <c r="C297" s="409"/>
      <c r="D297" s="410">
        <v>1</v>
      </c>
      <c r="E297" s="409"/>
      <c r="F297" s="613"/>
      <c r="G297" s="411">
        <f t="shared" ref="G297:G323" si="6">D297*F297</f>
        <v>0</v>
      </c>
    </row>
    <row r="298" spans="1:7" ht="204">
      <c r="A298" s="387">
        <v>3</v>
      </c>
      <c r="B298" s="408" t="s">
        <v>656</v>
      </c>
      <c r="C298" s="409"/>
      <c r="D298" s="410">
        <v>10</v>
      </c>
      <c r="E298" s="409"/>
      <c r="F298" s="613"/>
      <c r="G298" s="411">
        <f t="shared" si="6"/>
        <v>0</v>
      </c>
    </row>
    <row r="299" spans="1:7" ht="191.25">
      <c r="A299" s="387">
        <v>4</v>
      </c>
      <c r="B299" s="408" t="s">
        <v>657</v>
      </c>
      <c r="C299" s="409"/>
      <c r="D299" s="410">
        <v>7</v>
      </c>
      <c r="E299" s="409"/>
      <c r="F299" s="613"/>
      <c r="G299" s="411">
        <f t="shared" si="6"/>
        <v>0</v>
      </c>
    </row>
    <row r="300" spans="1:7" ht="191.25">
      <c r="A300" s="387">
        <v>5</v>
      </c>
      <c r="B300" s="408" t="s">
        <v>658</v>
      </c>
      <c r="C300" s="409"/>
      <c r="D300" s="410">
        <v>18</v>
      </c>
      <c r="E300" s="409"/>
      <c r="F300" s="613"/>
      <c r="G300" s="411">
        <f t="shared" si="6"/>
        <v>0</v>
      </c>
    </row>
    <row r="301" spans="1:7" ht="191.25">
      <c r="A301" s="387">
        <v>6</v>
      </c>
      <c r="B301" s="408" t="s">
        <v>659</v>
      </c>
      <c r="C301" s="409"/>
      <c r="D301" s="410">
        <v>1</v>
      </c>
      <c r="E301" s="409"/>
      <c r="F301" s="613"/>
      <c r="G301" s="411">
        <f t="shared" si="6"/>
        <v>0</v>
      </c>
    </row>
    <row r="302" spans="1:7" ht="153">
      <c r="A302" s="387">
        <v>7</v>
      </c>
      <c r="B302" s="408" t="s">
        <v>660</v>
      </c>
      <c r="C302" s="409"/>
      <c r="D302" s="410">
        <v>5</v>
      </c>
      <c r="E302" s="409"/>
      <c r="F302" s="613"/>
      <c r="G302" s="411">
        <f t="shared" si="6"/>
        <v>0</v>
      </c>
    </row>
    <row r="303" spans="1:7" ht="191.25">
      <c r="A303" s="387">
        <v>8</v>
      </c>
      <c r="B303" s="408" t="s">
        <v>661</v>
      </c>
      <c r="C303" s="409"/>
      <c r="D303" s="410">
        <v>19</v>
      </c>
      <c r="E303" s="409"/>
      <c r="F303" s="613"/>
      <c r="G303" s="411">
        <f t="shared" si="6"/>
        <v>0</v>
      </c>
    </row>
    <row r="304" spans="1:7" ht="204">
      <c r="A304" s="387">
        <v>9</v>
      </c>
      <c r="B304" s="408" t="s">
        <v>662</v>
      </c>
      <c r="C304" s="409"/>
      <c r="D304" s="410">
        <v>5</v>
      </c>
      <c r="E304" s="409"/>
      <c r="F304" s="613"/>
      <c r="G304" s="411">
        <f t="shared" si="6"/>
        <v>0</v>
      </c>
    </row>
    <row r="305" spans="1:7" ht="191.25">
      <c r="A305" s="387">
        <v>10</v>
      </c>
      <c r="B305" s="408" t="s">
        <v>663</v>
      </c>
      <c r="C305" s="409"/>
      <c r="D305" s="410">
        <v>17</v>
      </c>
      <c r="E305" s="409"/>
      <c r="F305" s="613"/>
      <c r="G305" s="411">
        <f t="shared" si="6"/>
        <v>0</v>
      </c>
    </row>
    <row r="306" spans="1:7" ht="204">
      <c r="A306" s="387">
        <v>11</v>
      </c>
      <c r="B306" s="408" t="s">
        <v>664</v>
      </c>
      <c r="C306" s="409"/>
      <c r="D306" s="410">
        <v>1</v>
      </c>
      <c r="E306" s="409"/>
      <c r="F306" s="613"/>
      <c r="G306" s="411">
        <f t="shared" si="6"/>
        <v>0</v>
      </c>
    </row>
    <row r="307" spans="1:7" ht="191.25">
      <c r="A307" s="387">
        <v>12</v>
      </c>
      <c r="B307" s="408" t="s">
        <v>665</v>
      </c>
      <c r="C307" s="409"/>
      <c r="D307" s="410">
        <v>9</v>
      </c>
      <c r="E307" s="409"/>
      <c r="F307" s="613"/>
      <c r="G307" s="411">
        <f t="shared" si="6"/>
        <v>0</v>
      </c>
    </row>
    <row r="308" spans="1:7" ht="191.25">
      <c r="A308" s="387">
        <v>13</v>
      </c>
      <c r="B308" s="408" t="s">
        <v>666</v>
      </c>
      <c r="C308" s="409"/>
      <c r="D308" s="410">
        <v>2</v>
      </c>
      <c r="E308" s="409"/>
      <c r="F308" s="613"/>
      <c r="G308" s="411">
        <f t="shared" si="6"/>
        <v>0</v>
      </c>
    </row>
    <row r="309" spans="1:7" ht="191.25">
      <c r="A309" s="387">
        <v>14</v>
      </c>
      <c r="B309" s="408" t="s">
        <v>667</v>
      </c>
      <c r="C309" s="409"/>
      <c r="D309" s="410">
        <v>1</v>
      </c>
      <c r="E309" s="409"/>
      <c r="F309" s="613"/>
      <c r="G309" s="411">
        <f t="shared" si="6"/>
        <v>0</v>
      </c>
    </row>
    <row r="310" spans="1:7" ht="204">
      <c r="A310" s="387">
        <v>15</v>
      </c>
      <c r="B310" s="408" t="s">
        <v>668</v>
      </c>
      <c r="C310" s="409"/>
      <c r="D310" s="410">
        <v>1</v>
      </c>
      <c r="E310" s="409"/>
      <c r="F310" s="613"/>
      <c r="G310" s="411">
        <f t="shared" si="6"/>
        <v>0</v>
      </c>
    </row>
    <row r="311" spans="1:7" ht="191.25">
      <c r="A311" s="387">
        <v>16</v>
      </c>
      <c r="B311" s="408" t="s">
        <v>669</v>
      </c>
      <c r="C311" s="409"/>
      <c r="D311" s="410"/>
      <c r="E311" s="409"/>
      <c r="F311" s="614"/>
      <c r="G311" s="411">
        <f t="shared" si="6"/>
        <v>0</v>
      </c>
    </row>
    <row r="312" spans="1:7">
      <c r="A312" s="387"/>
      <c r="B312" s="408" t="s">
        <v>670</v>
      </c>
      <c r="C312" s="409"/>
      <c r="D312" s="410">
        <v>1</v>
      </c>
      <c r="E312" s="409"/>
      <c r="F312" s="613"/>
      <c r="G312" s="411">
        <f t="shared" si="6"/>
        <v>0</v>
      </c>
    </row>
    <row r="313" spans="1:7">
      <c r="A313" s="387"/>
      <c r="B313" s="408" t="s">
        <v>671</v>
      </c>
      <c r="C313" s="409"/>
      <c r="D313" s="410">
        <v>3</v>
      </c>
      <c r="E313" s="409"/>
      <c r="F313" s="613"/>
      <c r="G313" s="411">
        <f t="shared" si="6"/>
        <v>0</v>
      </c>
    </row>
    <row r="314" spans="1:7" ht="204">
      <c r="A314" s="387">
        <v>17</v>
      </c>
      <c r="B314" s="408" t="s">
        <v>672</v>
      </c>
      <c r="C314" s="409"/>
      <c r="D314" s="410">
        <v>3</v>
      </c>
      <c r="E314" s="409"/>
      <c r="F314" s="613"/>
      <c r="G314" s="411">
        <f t="shared" si="6"/>
        <v>0</v>
      </c>
    </row>
    <row r="315" spans="1:7" ht="191.25">
      <c r="A315" s="387">
        <v>18</v>
      </c>
      <c r="B315" s="408" t="s">
        <v>673</v>
      </c>
      <c r="C315" s="409"/>
      <c r="D315" s="410">
        <v>1</v>
      </c>
      <c r="E315" s="409"/>
      <c r="F315" s="613"/>
      <c r="G315" s="411">
        <f t="shared" si="6"/>
        <v>0</v>
      </c>
    </row>
    <row r="316" spans="1:7" ht="191.25">
      <c r="A316" s="387">
        <v>19</v>
      </c>
      <c r="B316" s="408" t="s">
        <v>674</v>
      </c>
      <c r="C316" s="409"/>
      <c r="D316" s="410">
        <v>3</v>
      </c>
      <c r="E316" s="409"/>
      <c r="F316" s="613"/>
      <c r="G316" s="411">
        <f t="shared" si="6"/>
        <v>0</v>
      </c>
    </row>
    <row r="317" spans="1:7" ht="13.5" customHeight="1">
      <c r="A317" s="387">
        <v>20</v>
      </c>
      <c r="B317" s="408" t="s">
        <v>675</v>
      </c>
      <c r="C317" s="409"/>
      <c r="D317" s="410">
        <v>14</v>
      </c>
      <c r="E317" s="409"/>
      <c r="F317" s="615"/>
      <c r="G317" s="411">
        <f t="shared" si="6"/>
        <v>0</v>
      </c>
    </row>
    <row r="318" spans="1:7" ht="191.25">
      <c r="A318" s="387">
        <v>21</v>
      </c>
      <c r="B318" s="408" t="s">
        <v>676</v>
      </c>
      <c r="C318" s="409"/>
      <c r="D318" s="410">
        <v>3</v>
      </c>
      <c r="E318" s="409"/>
      <c r="F318" s="615"/>
      <c r="G318" s="411">
        <f t="shared" si="6"/>
        <v>0</v>
      </c>
    </row>
    <row r="319" spans="1:7" ht="178.5">
      <c r="A319" s="387">
        <v>22</v>
      </c>
      <c r="B319" s="408" t="s">
        <v>677</v>
      </c>
      <c r="C319" s="409"/>
      <c r="D319" s="410">
        <v>1</v>
      </c>
      <c r="E319" s="409"/>
      <c r="F319" s="615"/>
      <c r="G319" s="411">
        <f t="shared" si="6"/>
        <v>0</v>
      </c>
    </row>
    <row r="320" spans="1:7" ht="165.75">
      <c r="A320" s="387">
        <v>23</v>
      </c>
      <c r="B320" s="408" t="s">
        <v>678</v>
      </c>
      <c r="C320" s="409"/>
      <c r="D320" s="410">
        <v>11</v>
      </c>
      <c r="E320" s="409"/>
      <c r="F320" s="615"/>
      <c r="G320" s="411">
        <f t="shared" si="6"/>
        <v>0</v>
      </c>
    </row>
    <row r="321" spans="1:7" ht="178.5">
      <c r="A321" s="387">
        <v>24</v>
      </c>
      <c r="B321" s="408" t="s">
        <v>679</v>
      </c>
      <c r="C321" s="409"/>
      <c r="D321" s="410">
        <v>17</v>
      </c>
      <c r="E321" s="409"/>
      <c r="F321" s="615"/>
      <c r="G321" s="411">
        <f t="shared" si="6"/>
        <v>0</v>
      </c>
    </row>
    <row r="322" spans="1:7" ht="178.5">
      <c r="A322" s="387">
        <v>25</v>
      </c>
      <c r="B322" s="408" t="s">
        <v>680</v>
      </c>
      <c r="C322" s="409"/>
      <c r="D322" s="410">
        <v>10</v>
      </c>
      <c r="E322" s="409"/>
      <c r="F322" s="615"/>
      <c r="G322" s="411">
        <f t="shared" si="6"/>
        <v>0</v>
      </c>
    </row>
    <row r="323" spans="1:7" ht="178.5">
      <c r="A323" s="387">
        <v>26</v>
      </c>
      <c r="B323" s="408" t="s">
        <v>681</v>
      </c>
      <c r="C323" s="409"/>
      <c r="D323" s="410">
        <v>1</v>
      </c>
      <c r="E323" s="409"/>
      <c r="F323" s="615"/>
      <c r="G323" s="411">
        <f t="shared" si="6"/>
        <v>0</v>
      </c>
    </row>
    <row r="324" spans="1:7">
      <c r="A324" s="412"/>
      <c r="B324" s="413"/>
      <c r="C324" s="413"/>
      <c r="D324" s="414"/>
      <c r="E324" s="415"/>
      <c r="F324" s="616"/>
      <c r="G324" s="415"/>
    </row>
    <row r="325" spans="1:7">
      <c r="A325" s="387">
        <v>27</v>
      </c>
      <c r="B325" s="413" t="s">
        <v>682</v>
      </c>
      <c r="C325" s="413" t="s">
        <v>290</v>
      </c>
      <c r="D325" s="416">
        <v>167</v>
      </c>
      <c r="E325" s="415"/>
      <c r="F325" s="617"/>
      <c r="G325" s="415">
        <f>D325*F325</f>
        <v>0</v>
      </c>
    </row>
    <row r="326" spans="1:7" ht="13.5" customHeight="1">
      <c r="A326" s="387">
        <v>28</v>
      </c>
      <c r="B326" s="413" t="s">
        <v>683</v>
      </c>
      <c r="C326" s="413" t="s">
        <v>290</v>
      </c>
      <c r="D326" s="416">
        <v>40</v>
      </c>
      <c r="E326" s="415"/>
      <c r="F326" s="617"/>
      <c r="G326" s="415">
        <f>D326*F326</f>
        <v>0</v>
      </c>
    </row>
    <row r="327" spans="1:7">
      <c r="A327" s="412"/>
      <c r="B327" s="413"/>
      <c r="C327" s="413"/>
      <c r="D327" s="416"/>
      <c r="E327" s="415"/>
      <c r="F327" s="415"/>
      <c r="G327" s="415"/>
    </row>
    <row r="328" spans="1:7" ht="13.5" customHeight="1">
      <c r="A328" s="412"/>
      <c r="B328" s="417" t="s">
        <v>684</v>
      </c>
      <c r="C328" s="418"/>
      <c r="D328" s="418"/>
      <c r="E328" s="415"/>
      <c r="F328" s="415"/>
      <c r="G328" s="340">
        <f>SUM(G296:G326)</f>
        <v>0</v>
      </c>
    </row>
    <row r="329" spans="1:7" ht="13.5" customHeight="1">
      <c r="A329" s="412"/>
      <c r="B329" s="419"/>
      <c r="C329" s="413"/>
      <c r="D329" s="416"/>
      <c r="E329" s="415"/>
      <c r="F329" s="415"/>
      <c r="G329" s="415"/>
    </row>
    <row r="330" spans="1:7" ht="13.5" customHeight="1">
      <c r="A330" s="412"/>
      <c r="B330" s="342" t="s">
        <v>685</v>
      </c>
      <c r="C330" s="413"/>
      <c r="D330" s="416"/>
      <c r="E330" s="415"/>
      <c r="F330" s="415"/>
      <c r="G330" s="415"/>
    </row>
    <row r="331" spans="1:7" ht="13.5" customHeight="1">
      <c r="A331" s="412"/>
      <c r="B331" s="413"/>
      <c r="C331" s="413"/>
      <c r="D331" s="416"/>
      <c r="E331" s="415"/>
      <c r="F331" s="415"/>
      <c r="G331" s="415"/>
    </row>
    <row r="332" spans="1:7" ht="13.5" customHeight="1">
      <c r="A332" s="420">
        <v>1</v>
      </c>
      <c r="B332" s="421" t="s">
        <v>686</v>
      </c>
      <c r="C332" s="422" t="s">
        <v>65</v>
      </c>
      <c r="D332" s="423">
        <v>2</v>
      </c>
      <c r="E332" s="415"/>
      <c r="F332" s="617"/>
      <c r="G332" s="415">
        <f>D332*F332</f>
        <v>0</v>
      </c>
    </row>
    <row r="333" spans="1:7" ht="38.25">
      <c r="A333" s="420"/>
      <c r="B333" s="424" t="s">
        <v>687</v>
      </c>
      <c r="C333" s="425"/>
      <c r="D333" s="423"/>
      <c r="E333" s="423"/>
      <c r="F333" s="616"/>
      <c r="G333" s="415">
        <f t="shared" ref="G333:G352" si="7">D333*F333</f>
        <v>0</v>
      </c>
    </row>
    <row r="334" spans="1:7" ht="25.5">
      <c r="A334" s="420">
        <v>2</v>
      </c>
      <c r="B334" s="426" t="s">
        <v>688</v>
      </c>
      <c r="C334" s="422" t="s">
        <v>65</v>
      </c>
      <c r="D334" s="427">
        <v>4</v>
      </c>
      <c r="E334" s="423"/>
      <c r="F334" s="617"/>
      <c r="G334" s="415">
        <f t="shared" si="7"/>
        <v>0</v>
      </c>
    </row>
    <row r="335" spans="1:7">
      <c r="A335" s="420">
        <v>3</v>
      </c>
      <c r="B335" s="421" t="s">
        <v>689</v>
      </c>
      <c r="C335" s="422" t="s">
        <v>65</v>
      </c>
      <c r="D335" s="423">
        <v>4</v>
      </c>
      <c r="E335" s="423"/>
      <c r="F335" s="617"/>
      <c r="G335" s="415">
        <f t="shared" si="7"/>
        <v>0</v>
      </c>
    </row>
    <row r="336" spans="1:7" ht="114.75">
      <c r="A336" s="420"/>
      <c r="B336" s="428" t="s">
        <v>690</v>
      </c>
      <c r="C336" s="422"/>
      <c r="D336" s="423"/>
      <c r="E336" s="423"/>
      <c r="F336" s="616"/>
      <c r="G336" s="415">
        <f t="shared" si="7"/>
        <v>0</v>
      </c>
    </row>
    <row r="337" spans="1:7">
      <c r="A337" s="420">
        <v>4</v>
      </c>
      <c r="B337" s="421" t="s">
        <v>691</v>
      </c>
      <c r="C337" s="422" t="s">
        <v>315</v>
      </c>
      <c r="D337" s="423">
        <v>1</v>
      </c>
      <c r="E337" s="423"/>
      <c r="F337" s="617"/>
      <c r="G337" s="415">
        <f t="shared" si="7"/>
        <v>0</v>
      </c>
    </row>
    <row r="338" spans="1:7" ht="89.25">
      <c r="A338" s="420"/>
      <c r="B338" s="428" t="s">
        <v>692</v>
      </c>
      <c r="C338" s="422"/>
      <c r="D338" s="423"/>
      <c r="E338" s="423"/>
      <c r="F338" s="616"/>
      <c r="G338" s="415">
        <f t="shared" si="7"/>
        <v>0</v>
      </c>
    </row>
    <row r="339" spans="1:7" ht="13.5" customHeight="1">
      <c r="A339" s="420">
        <v>5</v>
      </c>
      <c r="B339" s="421" t="s">
        <v>693</v>
      </c>
      <c r="C339" s="422" t="s">
        <v>65</v>
      </c>
      <c r="D339" s="423">
        <v>1</v>
      </c>
      <c r="E339" s="423"/>
      <c r="F339" s="617"/>
      <c r="G339" s="415">
        <f t="shared" si="7"/>
        <v>0</v>
      </c>
    </row>
    <row r="340" spans="1:7" ht="51">
      <c r="A340" s="420"/>
      <c r="B340" s="428" t="s">
        <v>694</v>
      </c>
      <c r="C340" s="422"/>
      <c r="D340" s="423"/>
      <c r="E340" s="423"/>
      <c r="F340" s="616"/>
      <c r="G340" s="415">
        <f t="shared" si="7"/>
        <v>0</v>
      </c>
    </row>
    <row r="341" spans="1:7">
      <c r="A341" s="420">
        <v>6</v>
      </c>
      <c r="B341" s="421" t="s">
        <v>695</v>
      </c>
      <c r="C341" s="422" t="s">
        <v>65</v>
      </c>
      <c r="D341" s="423">
        <v>1</v>
      </c>
      <c r="E341" s="423"/>
      <c r="F341" s="617"/>
      <c r="G341" s="415">
        <f t="shared" si="7"/>
        <v>0</v>
      </c>
    </row>
    <row r="342" spans="1:7" ht="38.25">
      <c r="A342" s="420"/>
      <c r="B342" s="428" t="s">
        <v>696</v>
      </c>
      <c r="C342" s="422"/>
      <c r="D342" s="423"/>
      <c r="E342" s="423"/>
      <c r="F342" s="616"/>
      <c r="G342" s="415">
        <f t="shared" si="7"/>
        <v>0</v>
      </c>
    </row>
    <row r="343" spans="1:7">
      <c r="A343" s="420">
        <v>7</v>
      </c>
      <c r="B343" s="421" t="s">
        <v>697</v>
      </c>
      <c r="C343" s="425" t="s">
        <v>65</v>
      </c>
      <c r="D343" s="429">
        <v>3</v>
      </c>
      <c r="E343" s="423"/>
      <c r="F343" s="617"/>
      <c r="G343" s="415">
        <f t="shared" si="7"/>
        <v>0</v>
      </c>
    </row>
    <row r="344" spans="1:7" ht="13.5" customHeight="1">
      <c r="A344" s="420">
        <v>8</v>
      </c>
      <c r="B344" s="421" t="s">
        <v>698</v>
      </c>
      <c r="C344" s="422" t="s">
        <v>315</v>
      </c>
      <c r="D344" s="423">
        <v>1</v>
      </c>
      <c r="E344" s="423"/>
      <c r="F344" s="617"/>
      <c r="G344" s="415">
        <f t="shared" si="7"/>
        <v>0</v>
      </c>
    </row>
    <row r="345" spans="1:7">
      <c r="A345" s="420">
        <v>9</v>
      </c>
      <c r="B345" s="421" t="s">
        <v>699</v>
      </c>
      <c r="C345" s="422" t="s">
        <v>534</v>
      </c>
      <c r="D345" s="423">
        <v>120</v>
      </c>
      <c r="E345" s="423"/>
      <c r="F345" s="617"/>
      <c r="G345" s="415">
        <f t="shared" si="7"/>
        <v>0</v>
      </c>
    </row>
    <row r="346" spans="1:7">
      <c r="A346" s="430">
        <v>10</v>
      </c>
      <c r="B346" s="421" t="s">
        <v>700</v>
      </c>
      <c r="C346" s="422" t="s">
        <v>534</v>
      </c>
      <c r="D346" s="423">
        <v>40</v>
      </c>
      <c r="E346" s="423"/>
      <c r="F346" s="617"/>
      <c r="G346" s="415">
        <f t="shared" si="7"/>
        <v>0</v>
      </c>
    </row>
    <row r="347" spans="1:7">
      <c r="A347" s="430">
        <v>11</v>
      </c>
      <c r="B347" s="421" t="s">
        <v>701</v>
      </c>
      <c r="C347" s="422" t="s">
        <v>534</v>
      </c>
      <c r="D347" s="423">
        <v>150</v>
      </c>
      <c r="E347" s="423"/>
      <c r="F347" s="617"/>
      <c r="G347" s="415">
        <f t="shared" si="7"/>
        <v>0</v>
      </c>
    </row>
    <row r="348" spans="1:7">
      <c r="A348" s="430">
        <v>12</v>
      </c>
      <c r="B348" s="421" t="s">
        <v>702</v>
      </c>
      <c r="C348" s="422" t="s">
        <v>65</v>
      </c>
      <c r="D348" s="423">
        <v>1</v>
      </c>
      <c r="E348" s="423"/>
      <c r="F348" s="617"/>
      <c r="G348" s="415">
        <f t="shared" si="7"/>
        <v>0</v>
      </c>
    </row>
    <row r="349" spans="1:7" ht="13.5" customHeight="1">
      <c r="A349" s="430">
        <v>13</v>
      </c>
      <c r="B349" s="421" t="s">
        <v>703</v>
      </c>
      <c r="C349" s="422" t="s">
        <v>315</v>
      </c>
      <c r="D349" s="423">
        <v>6</v>
      </c>
      <c r="E349" s="423"/>
      <c r="F349" s="617"/>
      <c r="G349" s="415">
        <f t="shared" si="7"/>
        <v>0</v>
      </c>
    </row>
    <row r="350" spans="1:7" ht="25.5">
      <c r="A350" s="430">
        <v>14</v>
      </c>
      <c r="B350" s="421" t="s">
        <v>704</v>
      </c>
      <c r="C350" s="422" t="s">
        <v>315</v>
      </c>
      <c r="D350" s="423">
        <v>1</v>
      </c>
      <c r="E350" s="423"/>
      <c r="F350" s="617"/>
      <c r="G350" s="415">
        <f t="shared" si="7"/>
        <v>0</v>
      </c>
    </row>
    <row r="351" spans="1:7" ht="13.5" customHeight="1">
      <c r="A351" s="430">
        <v>15</v>
      </c>
      <c r="B351" s="424" t="s">
        <v>705</v>
      </c>
      <c r="C351" s="422" t="s">
        <v>315</v>
      </c>
      <c r="D351" s="423">
        <v>1</v>
      </c>
      <c r="E351" s="423"/>
      <c r="F351" s="617"/>
      <c r="G351" s="415">
        <f t="shared" si="7"/>
        <v>0</v>
      </c>
    </row>
    <row r="352" spans="1:7" ht="13.5" customHeight="1">
      <c r="A352" s="420">
        <v>16</v>
      </c>
      <c r="B352" s="421" t="s">
        <v>596</v>
      </c>
      <c r="C352" s="422" t="s">
        <v>315</v>
      </c>
      <c r="D352" s="423">
        <v>1</v>
      </c>
      <c r="E352" s="423"/>
      <c r="F352" s="617"/>
      <c r="G352" s="415">
        <f t="shared" si="7"/>
        <v>0</v>
      </c>
    </row>
    <row r="353" spans="1:7" ht="13.5" customHeight="1">
      <c r="A353" s="420"/>
      <c r="B353" s="431"/>
      <c r="C353" s="432"/>
      <c r="D353" s="433"/>
      <c r="E353" s="434"/>
      <c r="F353" s="415"/>
      <c r="G353" s="415"/>
    </row>
    <row r="354" spans="1:7" ht="13.5" customHeight="1">
      <c r="A354" s="420"/>
      <c r="B354" s="435" t="s">
        <v>706</v>
      </c>
      <c r="C354" s="436"/>
      <c r="D354" s="434"/>
      <c r="E354" s="433"/>
      <c r="F354" s="415"/>
      <c r="G354" s="340">
        <f>SUM(G332:G352)</f>
        <v>0</v>
      </c>
    </row>
    <row r="355" spans="1:7" ht="13.5" customHeight="1">
      <c r="A355" s="412"/>
      <c r="B355" s="413"/>
      <c r="C355" s="413"/>
      <c r="D355" s="416"/>
      <c r="E355" s="434"/>
      <c r="F355" s="415"/>
      <c r="G355" s="415"/>
    </row>
    <row r="356" spans="1:7" ht="13.5" customHeight="1">
      <c r="A356" s="327"/>
      <c r="B356" s="371" t="s">
        <v>494</v>
      </c>
      <c r="C356" s="372"/>
      <c r="D356" s="347"/>
      <c r="E356" s="331"/>
      <c r="F356" s="332"/>
      <c r="G356" s="332"/>
    </row>
    <row r="357" spans="1:7" ht="13.5" customHeight="1">
      <c r="A357" s="327"/>
      <c r="B357" s="331"/>
      <c r="C357" s="335"/>
      <c r="D357" s="347"/>
      <c r="E357" s="331"/>
      <c r="F357" s="332"/>
      <c r="G357" s="332"/>
    </row>
    <row r="358" spans="1:7" ht="38.25">
      <c r="A358" s="327">
        <v>1</v>
      </c>
      <c r="B358" s="361" t="s">
        <v>707</v>
      </c>
      <c r="C358" s="335" t="s">
        <v>65</v>
      </c>
      <c r="D358" s="347">
        <v>4</v>
      </c>
      <c r="E358" s="331"/>
      <c r="F358" s="608"/>
      <c r="G358" s="356">
        <f>D358*F358</f>
        <v>0</v>
      </c>
    </row>
    <row r="359" spans="1:7" ht="25.5">
      <c r="A359" s="327">
        <v>2</v>
      </c>
      <c r="B359" s="361" t="s">
        <v>708</v>
      </c>
      <c r="C359" s="335" t="s">
        <v>65</v>
      </c>
      <c r="D359" s="347">
        <v>2</v>
      </c>
      <c r="E359" s="331"/>
      <c r="F359" s="608"/>
      <c r="G359" s="356">
        <f t="shared" ref="G359:G364" si="8">D359*F359</f>
        <v>0</v>
      </c>
    </row>
    <row r="360" spans="1:7" ht="25.5">
      <c r="A360" s="327">
        <v>3</v>
      </c>
      <c r="B360" s="361" t="s">
        <v>709</v>
      </c>
      <c r="C360" s="335" t="s">
        <v>65</v>
      </c>
      <c r="D360" s="347">
        <v>2</v>
      </c>
      <c r="E360" s="331"/>
      <c r="F360" s="608"/>
      <c r="G360" s="356">
        <f t="shared" si="8"/>
        <v>0</v>
      </c>
    </row>
    <row r="361" spans="1:7" ht="25.5">
      <c r="A361" s="327">
        <v>4</v>
      </c>
      <c r="B361" s="361" t="s">
        <v>710</v>
      </c>
      <c r="C361" s="335" t="s">
        <v>65</v>
      </c>
      <c r="D361" s="347">
        <v>2</v>
      </c>
      <c r="E361" s="331"/>
      <c r="F361" s="608"/>
      <c r="G361" s="356">
        <f t="shared" si="8"/>
        <v>0</v>
      </c>
    </row>
    <row r="362" spans="1:7">
      <c r="A362" s="327">
        <v>5</v>
      </c>
      <c r="B362" s="361" t="s">
        <v>711</v>
      </c>
      <c r="C362" s="335" t="s">
        <v>65</v>
      </c>
      <c r="D362" s="347">
        <v>4</v>
      </c>
      <c r="E362" s="331"/>
      <c r="F362" s="608"/>
      <c r="G362" s="356">
        <f t="shared" si="8"/>
        <v>0</v>
      </c>
    </row>
    <row r="363" spans="1:7">
      <c r="A363" s="327">
        <v>6</v>
      </c>
      <c r="B363" s="421" t="s">
        <v>701</v>
      </c>
      <c r="C363" s="422" t="s">
        <v>534</v>
      </c>
      <c r="D363" s="423">
        <v>30</v>
      </c>
      <c r="E363" s="423"/>
      <c r="F363" s="617"/>
      <c r="G363" s="415">
        <f t="shared" si="8"/>
        <v>0</v>
      </c>
    </row>
    <row r="364" spans="1:7">
      <c r="A364" s="327">
        <v>7</v>
      </c>
      <c r="B364" s="421" t="s">
        <v>712</v>
      </c>
      <c r="C364" s="422" t="s">
        <v>534</v>
      </c>
      <c r="D364" s="423">
        <v>30</v>
      </c>
      <c r="E364" s="423"/>
      <c r="F364" s="617"/>
      <c r="G364" s="415">
        <f t="shared" si="8"/>
        <v>0</v>
      </c>
    </row>
    <row r="365" spans="1:7" ht="51">
      <c r="A365" s="327">
        <v>8</v>
      </c>
      <c r="B365" s="361" t="s">
        <v>713</v>
      </c>
      <c r="C365" s="335" t="s">
        <v>315</v>
      </c>
      <c r="D365" s="347">
        <v>1</v>
      </c>
      <c r="E365" s="331"/>
      <c r="F365" s="608"/>
      <c r="G365" s="356">
        <f>D365*F365</f>
        <v>0</v>
      </c>
    </row>
    <row r="366" spans="1:7" ht="13.5" customHeight="1">
      <c r="A366" s="327"/>
      <c r="B366" s="371"/>
      <c r="C366" s="372"/>
      <c r="D366" s="347"/>
      <c r="E366" s="331"/>
      <c r="F366" s="332"/>
      <c r="G366" s="332"/>
    </row>
    <row r="367" spans="1:7" ht="13.5" customHeight="1">
      <c r="A367" s="327"/>
      <c r="B367" s="371" t="s">
        <v>714</v>
      </c>
      <c r="C367" s="372"/>
      <c r="D367" s="347"/>
      <c r="E367" s="331"/>
      <c r="F367" s="332"/>
      <c r="G367" s="338">
        <f>SUM(G358:G365)</f>
        <v>0</v>
      </c>
    </row>
    <row r="368" spans="1:7" ht="13.5" customHeight="1">
      <c r="A368" s="412"/>
      <c r="B368" s="413"/>
      <c r="C368" s="413"/>
      <c r="D368" s="416"/>
      <c r="E368" s="415"/>
      <c r="F368" s="415"/>
      <c r="G368" s="415"/>
    </row>
    <row r="369" spans="1:7" ht="13.5" customHeight="1">
      <c r="A369" s="412"/>
      <c r="B369" s="413"/>
      <c r="C369" s="413"/>
      <c r="D369" s="416"/>
      <c r="E369" s="415"/>
      <c r="F369" s="415"/>
      <c r="G369" s="415"/>
    </row>
    <row r="370" spans="1:7" ht="13.5" customHeight="1">
      <c r="A370" s="412"/>
      <c r="B370" s="413"/>
      <c r="C370" s="413"/>
      <c r="D370" s="416"/>
      <c r="E370" s="415"/>
      <c r="F370" s="415"/>
      <c r="G370" s="415"/>
    </row>
    <row r="371" spans="1:7" ht="13.5" customHeight="1">
      <c r="A371" s="412"/>
      <c r="B371" s="413"/>
      <c r="C371" s="413"/>
      <c r="D371" s="416"/>
      <c r="E371" s="415"/>
      <c r="F371" s="415"/>
      <c r="G371" s="415"/>
    </row>
    <row r="372" spans="1:7" ht="13.5" customHeight="1">
      <c r="A372" s="412"/>
      <c r="B372" s="413"/>
      <c r="C372" s="413"/>
      <c r="D372" s="416"/>
      <c r="E372" s="415"/>
      <c r="F372" s="415"/>
      <c r="G372" s="415"/>
    </row>
    <row r="373" spans="1:7" ht="13.5" customHeight="1">
      <c r="A373" s="412"/>
      <c r="B373" s="413"/>
      <c r="C373" s="413"/>
      <c r="D373" s="416"/>
      <c r="E373" s="415"/>
      <c r="F373" s="415"/>
      <c r="G373" s="415"/>
    </row>
    <row r="374" spans="1:7" ht="13.5" customHeight="1">
      <c r="A374" s="412"/>
      <c r="B374" s="413"/>
      <c r="C374" s="413"/>
      <c r="D374" s="416"/>
      <c r="E374" s="415"/>
      <c r="F374" s="415"/>
      <c r="G374" s="415"/>
    </row>
    <row r="375" spans="1:7" ht="13.5" customHeight="1">
      <c r="A375" s="412"/>
      <c r="B375" s="413"/>
      <c r="C375" s="413"/>
      <c r="D375" s="416"/>
      <c r="E375" s="415"/>
      <c r="F375" s="415"/>
      <c r="G375" s="415"/>
    </row>
    <row r="376" spans="1:7" ht="13.5" customHeight="1">
      <c r="A376" s="412"/>
      <c r="B376" s="413"/>
      <c r="C376" s="413"/>
      <c r="D376" s="416"/>
      <c r="E376" s="415"/>
      <c r="F376" s="415"/>
      <c r="G376" s="415"/>
    </row>
    <row r="377" spans="1:7" ht="13.5" customHeight="1">
      <c r="A377" s="412"/>
      <c r="B377" s="413"/>
      <c r="C377" s="413"/>
      <c r="D377" s="416"/>
      <c r="E377" s="415"/>
      <c r="F377" s="415"/>
      <c r="G377" s="415"/>
    </row>
    <row r="378" spans="1:7" ht="13.5" customHeight="1">
      <c r="A378" s="412"/>
      <c r="B378" s="413"/>
      <c r="C378" s="413"/>
      <c r="D378" s="416"/>
      <c r="E378" s="415"/>
      <c r="F378" s="415"/>
      <c r="G378" s="415"/>
    </row>
    <row r="379" spans="1:7" ht="13.5" customHeight="1">
      <c r="A379" s="412"/>
      <c r="B379" s="413"/>
      <c r="C379" s="413"/>
      <c r="D379" s="416"/>
      <c r="E379" s="415"/>
      <c r="F379" s="415"/>
      <c r="G379" s="415"/>
    </row>
    <row r="380" spans="1:7" ht="13.5" customHeight="1">
      <c r="A380" s="412"/>
      <c r="B380" s="413"/>
      <c r="C380" s="413"/>
      <c r="D380" s="416"/>
      <c r="E380" s="415"/>
      <c r="F380" s="415"/>
      <c r="G380" s="415"/>
    </row>
    <row r="381" spans="1:7" ht="13.5" customHeight="1">
      <c r="A381" s="412"/>
      <c r="B381" s="413"/>
      <c r="C381" s="413"/>
      <c r="D381" s="416"/>
      <c r="E381" s="415"/>
      <c r="F381" s="415"/>
      <c r="G381" s="415"/>
    </row>
    <row r="382" spans="1:7" ht="13.5" customHeight="1">
      <c r="A382" s="412"/>
      <c r="B382" s="413"/>
      <c r="C382" s="413"/>
      <c r="D382" s="416"/>
      <c r="E382" s="415"/>
      <c r="F382" s="415"/>
      <c r="G382" s="415"/>
    </row>
    <row r="383" spans="1:7" ht="13.5" customHeight="1">
      <c r="A383" s="412"/>
      <c r="B383" s="413"/>
      <c r="C383" s="413"/>
      <c r="D383" s="416"/>
      <c r="E383" s="415"/>
      <c r="F383" s="415"/>
      <c r="G383" s="415"/>
    </row>
    <row r="384" spans="1:7" ht="12.75" customHeight="1">
      <c r="A384" s="412"/>
      <c r="B384" s="413"/>
      <c r="C384" s="413"/>
      <c r="D384" s="416"/>
      <c r="E384" s="415"/>
      <c r="F384" s="415"/>
      <c r="G384" s="415"/>
    </row>
    <row r="385" spans="1:7" ht="13.5" customHeight="1">
      <c r="A385" s="412"/>
      <c r="B385" s="413"/>
      <c r="C385" s="413"/>
      <c r="D385" s="416"/>
      <c r="E385" s="415"/>
      <c r="F385" s="415"/>
      <c r="G385" s="415"/>
    </row>
    <row r="386" spans="1:7" ht="13.5" customHeight="1">
      <c r="A386" s="412"/>
      <c r="B386" s="413"/>
      <c r="C386" s="413"/>
      <c r="D386" s="416"/>
      <c r="E386" s="415"/>
      <c r="F386" s="415"/>
      <c r="G386" s="415"/>
    </row>
    <row r="387" spans="1:7" ht="13.5" customHeight="1">
      <c r="A387" s="412"/>
      <c r="B387" s="413"/>
      <c r="C387" s="413"/>
      <c r="D387" s="416"/>
      <c r="E387" s="415"/>
      <c r="F387" s="415"/>
      <c r="G387" s="415"/>
    </row>
    <row r="388" spans="1:7" ht="13.5" customHeight="1">
      <c r="A388" s="412"/>
      <c r="B388" s="413"/>
      <c r="C388" s="413"/>
      <c r="D388" s="416"/>
      <c r="E388" s="415"/>
      <c r="F388" s="415"/>
      <c r="G388" s="415"/>
    </row>
    <row r="389" spans="1:7" ht="13.5" customHeight="1">
      <c r="A389" s="412"/>
      <c r="B389" s="413"/>
      <c r="C389" s="413"/>
      <c r="D389" s="416"/>
      <c r="E389" s="415"/>
      <c r="F389" s="415"/>
      <c r="G389" s="415"/>
    </row>
    <row r="390" spans="1:7" ht="13.5" customHeight="1">
      <c r="A390" s="412"/>
      <c r="B390" s="413"/>
      <c r="C390" s="413"/>
      <c r="D390" s="416"/>
      <c r="E390" s="415"/>
      <c r="F390" s="415"/>
      <c r="G390" s="415"/>
    </row>
    <row r="391" spans="1:7" ht="13.5" customHeight="1">
      <c r="A391" s="412"/>
      <c r="B391" s="413"/>
      <c r="C391" s="413"/>
      <c r="D391" s="416"/>
      <c r="E391" s="415"/>
      <c r="F391" s="415"/>
      <c r="G391" s="415"/>
    </row>
    <row r="392" spans="1:7" ht="13.5" customHeight="1">
      <c r="A392" s="412"/>
      <c r="B392" s="413"/>
      <c r="C392" s="413"/>
      <c r="D392" s="416"/>
      <c r="E392" s="415"/>
      <c r="F392" s="415"/>
      <c r="G392" s="415"/>
    </row>
    <row r="393" spans="1:7" ht="13.5" customHeight="1">
      <c r="A393" s="412"/>
      <c r="B393" s="413"/>
      <c r="C393" s="413"/>
      <c r="D393" s="416"/>
      <c r="E393" s="415"/>
      <c r="F393" s="415"/>
      <c r="G393" s="415"/>
    </row>
    <row r="394" spans="1:7" ht="13.5" customHeight="1">
      <c r="A394" s="412"/>
      <c r="B394" s="413"/>
      <c r="C394" s="413"/>
      <c r="D394" s="416"/>
      <c r="E394" s="415"/>
      <c r="F394" s="415"/>
      <c r="G394" s="415"/>
    </row>
    <row r="395" spans="1:7" ht="13.5" customHeight="1">
      <c r="A395" s="412"/>
      <c r="B395" s="413"/>
      <c r="C395" s="413"/>
      <c r="D395" s="416"/>
      <c r="E395" s="415"/>
      <c r="F395" s="415"/>
      <c r="G395" s="415"/>
    </row>
    <row r="396" spans="1:7" ht="13.5" customHeight="1">
      <c r="A396" s="412"/>
      <c r="B396" s="413"/>
      <c r="C396" s="413"/>
      <c r="D396" s="416"/>
      <c r="E396" s="415"/>
      <c r="F396" s="415"/>
      <c r="G396" s="415"/>
    </row>
    <row r="397" spans="1:7" ht="13.5" customHeight="1">
      <c r="A397" s="412"/>
      <c r="B397" s="413"/>
      <c r="C397" s="413"/>
      <c r="D397" s="416"/>
      <c r="E397" s="415"/>
      <c r="F397" s="415"/>
      <c r="G397" s="415"/>
    </row>
    <row r="398" spans="1:7" ht="13.5" customHeight="1">
      <c r="A398" s="412"/>
      <c r="B398" s="419"/>
      <c r="C398" s="413"/>
      <c r="D398" s="416"/>
      <c r="E398" s="415"/>
      <c r="F398" s="415"/>
      <c r="G398" s="415"/>
    </row>
    <row r="399" spans="1:7" ht="13.5" customHeight="1">
      <c r="A399" s="412"/>
      <c r="B399" s="413"/>
      <c r="C399" s="413"/>
      <c r="D399" s="416"/>
      <c r="E399" s="415"/>
      <c r="F399" s="415"/>
      <c r="G399" s="415"/>
    </row>
    <row r="400" spans="1:7" ht="13.5" customHeight="1">
      <c r="A400" s="412"/>
      <c r="B400" s="413"/>
      <c r="C400" s="413"/>
      <c r="D400" s="416"/>
      <c r="E400" s="415"/>
      <c r="F400" s="415"/>
      <c r="G400" s="415"/>
    </row>
    <row r="401" spans="1:7" ht="13.5" customHeight="1">
      <c r="A401" s="412"/>
      <c r="B401" s="413"/>
      <c r="C401" s="413"/>
      <c r="D401" s="416"/>
      <c r="E401" s="415"/>
      <c r="F401" s="415"/>
      <c r="G401" s="415"/>
    </row>
    <row r="402" spans="1:7" ht="13.5" customHeight="1">
      <c r="A402" s="412"/>
      <c r="B402" s="413"/>
      <c r="C402" s="413"/>
      <c r="D402" s="416"/>
      <c r="E402" s="415"/>
      <c r="F402" s="415"/>
      <c r="G402" s="415"/>
    </row>
    <row r="403" spans="1:7" ht="13.5" customHeight="1">
      <c r="A403" s="412"/>
      <c r="B403" s="413"/>
      <c r="C403" s="413"/>
      <c r="D403" s="416"/>
      <c r="E403" s="415"/>
      <c r="F403" s="415"/>
      <c r="G403" s="415"/>
    </row>
    <row r="404" spans="1:7" ht="13.5" customHeight="1">
      <c r="A404" s="412"/>
      <c r="B404" s="413"/>
      <c r="C404" s="413"/>
      <c r="D404" s="416"/>
      <c r="E404" s="415"/>
      <c r="F404" s="415"/>
      <c r="G404" s="415"/>
    </row>
    <row r="405" spans="1:7" s="342" customFormat="1" ht="13.5" customHeight="1">
      <c r="A405" s="412"/>
      <c r="B405" s="413"/>
      <c r="C405" s="413"/>
      <c r="D405" s="416"/>
      <c r="E405" s="415"/>
      <c r="F405" s="415"/>
      <c r="G405" s="415"/>
    </row>
    <row r="406" spans="1:7" ht="13.5" customHeight="1">
      <c r="A406" s="412"/>
      <c r="B406" s="419"/>
      <c r="C406" s="413"/>
      <c r="D406" s="416"/>
      <c r="E406" s="415"/>
      <c r="F406" s="415"/>
      <c r="G406" s="415"/>
    </row>
    <row r="407" spans="1:7" ht="13.5" customHeight="1">
      <c r="A407" s="412"/>
      <c r="B407" s="413"/>
      <c r="C407" s="413"/>
      <c r="D407" s="416"/>
      <c r="E407" s="415"/>
      <c r="F407" s="415"/>
      <c r="G407" s="415"/>
    </row>
    <row r="408" spans="1:7" ht="13.5" customHeight="1">
      <c r="A408" s="412"/>
      <c r="B408" s="437"/>
      <c r="C408" s="413"/>
      <c r="D408" s="416"/>
      <c r="E408" s="415"/>
      <c r="F408" s="415"/>
      <c r="G408" s="415"/>
    </row>
    <row r="409" spans="1:7" ht="13.5" customHeight="1">
      <c r="A409" s="412"/>
      <c r="B409" s="413"/>
      <c r="C409" s="413"/>
      <c r="D409" s="416"/>
      <c r="E409" s="415"/>
      <c r="F409" s="415"/>
      <c r="G409" s="415"/>
    </row>
    <row r="410" spans="1:7" ht="13.5" customHeight="1">
      <c r="A410" s="412"/>
      <c r="B410" s="413"/>
      <c r="C410" s="438"/>
      <c r="D410" s="439"/>
      <c r="E410" s="415"/>
      <c r="F410" s="415"/>
      <c r="G410" s="415"/>
    </row>
    <row r="411" spans="1:7" ht="13.5" customHeight="1">
      <c r="A411" s="412"/>
      <c r="B411" s="413"/>
      <c r="C411" s="413"/>
      <c r="D411" s="416"/>
      <c r="E411" s="440"/>
      <c r="F411" s="415"/>
      <c r="G411" s="415"/>
    </row>
    <row r="412" spans="1:7" ht="14.25" customHeight="1">
      <c r="A412" s="412"/>
      <c r="B412" s="413"/>
      <c r="C412" s="413"/>
      <c r="D412" s="416"/>
      <c r="E412" s="415"/>
      <c r="F412" s="415"/>
      <c r="G412" s="415"/>
    </row>
    <row r="413" spans="1:7" ht="13.5" customHeight="1">
      <c r="A413" s="412"/>
      <c r="B413" s="413"/>
      <c r="C413" s="413"/>
      <c r="D413" s="416"/>
      <c r="E413" s="415"/>
      <c r="F413" s="415"/>
      <c r="G413" s="415"/>
    </row>
    <row r="414" spans="1:7" ht="13.5" customHeight="1">
      <c r="A414" s="412"/>
      <c r="B414" s="413"/>
      <c r="C414" s="413"/>
      <c r="D414" s="416"/>
      <c r="E414" s="415"/>
      <c r="F414" s="415"/>
      <c r="G414" s="415"/>
    </row>
    <row r="415" spans="1:7" ht="13.5" customHeight="1">
      <c r="A415" s="412"/>
      <c r="B415" s="413"/>
      <c r="C415" s="413"/>
      <c r="D415" s="416"/>
      <c r="E415" s="415"/>
      <c r="F415" s="415"/>
      <c r="G415" s="415"/>
    </row>
    <row r="416" spans="1:7" ht="13.5" customHeight="1">
      <c r="A416" s="412"/>
      <c r="B416" s="413"/>
      <c r="C416" s="413"/>
      <c r="D416" s="416"/>
      <c r="E416" s="415"/>
      <c r="F416" s="415"/>
      <c r="G416" s="415"/>
    </row>
    <row r="417" spans="1:7" ht="13.5" customHeight="1">
      <c r="A417" s="412"/>
      <c r="B417" s="413"/>
      <c r="C417" s="413"/>
      <c r="D417" s="416"/>
      <c r="E417" s="415"/>
      <c r="F417" s="415"/>
      <c r="G417" s="415"/>
    </row>
    <row r="418" spans="1:7" ht="13.5" customHeight="1">
      <c r="A418" s="412"/>
      <c r="B418" s="413"/>
      <c r="C418" s="413"/>
      <c r="D418" s="416"/>
      <c r="E418" s="415"/>
      <c r="F418" s="415"/>
      <c r="G418" s="415"/>
    </row>
    <row r="419" spans="1:7" ht="13.5" customHeight="1">
      <c r="A419" s="412"/>
      <c r="B419" s="413"/>
      <c r="C419" s="413"/>
      <c r="D419" s="416"/>
      <c r="E419" s="415"/>
      <c r="F419" s="415"/>
      <c r="G419" s="415"/>
    </row>
    <row r="420" spans="1:7" ht="13.5" customHeight="1">
      <c r="A420" s="412"/>
      <c r="B420" s="413"/>
      <c r="C420" s="413"/>
      <c r="D420" s="416"/>
      <c r="E420" s="415"/>
      <c r="F420" s="415"/>
      <c r="G420" s="415"/>
    </row>
    <row r="421" spans="1:7" ht="13.5" customHeight="1">
      <c r="A421" s="412"/>
      <c r="B421" s="413"/>
      <c r="C421" s="413"/>
      <c r="D421" s="416"/>
      <c r="E421" s="415"/>
      <c r="F421" s="415"/>
      <c r="G421" s="415"/>
    </row>
    <row r="422" spans="1:7" ht="13.5" customHeight="1">
      <c r="A422" s="412"/>
      <c r="B422" s="441"/>
      <c r="C422" s="413"/>
      <c r="D422" s="416"/>
      <c r="E422" s="415"/>
      <c r="F422" s="415"/>
      <c r="G422" s="415"/>
    </row>
    <row r="423" spans="1:7" ht="13.5" customHeight="1">
      <c r="A423" s="412"/>
      <c r="B423" s="413"/>
      <c r="C423" s="413"/>
      <c r="D423" s="416"/>
      <c r="E423" s="415"/>
      <c r="F423" s="415"/>
      <c r="G423" s="415"/>
    </row>
    <row r="424" spans="1:7" ht="13.5" customHeight="1">
      <c r="A424" s="412"/>
      <c r="B424" s="441"/>
      <c r="C424" s="413"/>
      <c r="D424" s="416"/>
      <c r="E424" s="415"/>
      <c r="F424" s="415"/>
      <c r="G424" s="415"/>
    </row>
    <row r="425" spans="1:7" ht="13.5" customHeight="1">
      <c r="A425" s="412"/>
      <c r="B425" s="413"/>
      <c r="C425" s="413"/>
      <c r="D425" s="416"/>
      <c r="E425" s="415"/>
      <c r="F425" s="415"/>
      <c r="G425" s="415"/>
    </row>
    <row r="426" spans="1:7" ht="13.5" customHeight="1">
      <c r="A426" s="412"/>
      <c r="B426" s="441"/>
      <c r="C426" s="413"/>
      <c r="D426" s="416"/>
      <c r="E426" s="415"/>
      <c r="F426" s="415"/>
      <c r="G426" s="415"/>
    </row>
    <row r="427" spans="1:7" ht="13.5" customHeight="1">
      <c r="A427" s="412"/>
      <c r="B427" s="413"/>
      <c r="C427" s="413"/>
      <c r="D427" s="416"/>
      <c r="E427" s="415"/>
      <c r="F427" s="415"/>
      <c r="G427" s="415"/>
    </row>
    <row r="428" spans="1:7" ht="13.5" customHeight="1">
      <c r="A428" s="412"/>
      <c r="B428" s="441"/>
      <c r="C428" s="413"/>
      <c r="D428" s="416"/>
      <c r="E428" s="415"/>
      <c r="F428" s="415"/>
      <c r="G428" s="415"/>
    </row>
    <row r="429" spans="1:7" ht="13.5" customHeight="1">
      <c r="A429" s="412"/>
      <c r="B429" s="413"/>
      <c r="C429" s="413"/>
      <c r="D429" s="416"/>
      <c r="E429" s="415"/>
      <c r="F429" s="415"/>
      <c r="G429" s="415"/>
    </row>
    <row r="430" spans="1:7" ht="13.5" customHeight="1">
      <c r="A430" s="412"/>
      <c r="B430" s="441"/>
      <c r="C430" s="413"/>
      <c r="D430" s="416"/>
      <c r="E430" s="415"/>
      <c r="F430" s="415"/>
      <c r="G430" s="415"/>
    </row>
    <row r="431" spans="1:7" ht="13.5" customHeight="1">
      <c r="A431" s="412"/>
      <c r="B431" s="413"/>
      <c r="C431" s="413"/>
      <c r="D431" s="416"/>
      <c r="E431" s="415"/>
      <c r="F431" s="415"/>
      <c r="G431" s="415"/>
    </row>
    <row r="432" spans="1:7" ht="13.5" customHeight="1">
      <c r="A432" s="412"/>
      <c r="B432" s="413"/>
      <c r="C432" s="413"/>
      <c r="D432" s="416"/>
      <c r="E432" s="415"/>
      <c r="F432" s="415"/>
      <c r="G432" s="415"/>
    </row>
    <row r="433" spans="1:7" ht="13.5" customHeight="1">
      <c r="A433" s="412"/>
      <c r="B433" s="413"/>
      <c r="C433" s="413"/>
      <c r="D433" s="416"/>
      <c r="E433" s="415"/>
      <c r="F433" s="415"/>
      <c r="G433" s="415"/>
    </row>
    <row r="434" spans="1:7" ht="13.5" customHeight="1">
      <c r="A434" s="412"/>
      <c r="B434" s="413"/>
      <c r="C434" s="413"/>
      <c r="D434" s="416"/>
      <c r="E434" s="415"/>
      <c r="F434" s="415"/>
      <c r="G434" s="415"/>
    </row>
    <row r="435" spans="1:7" ht="13.5" customHeight="1">
      <c r="A435" s="412"/>
      <c r="B435" s="413"/>
      <c r="C435" s="413"/>
      <c r="D435" s="416"/>
      <c r="E435" s="415"/>
      <c r="F435" s="415"/>
      <c r="G435" s="415"/>
    </row>
    <row r="436" spans="1:7" ht="13.5" customHeight="1">
      <c r="A436" s="412"/>
      <c r="B436" s="413"/>
      <c r="C436" s="413"/>
      <c r="D436" s="416"/>
      <c r="E436" s="415"/>
      <c r="F436" s="415"/>
      <c r="G436" s="415"/>
    </row>
    <row r="437" spans="1:7" ht="13.5" customHeight="1">
      <c r="A437" s="412"/>
      <c r="B437" s="413"/>
      <c r="C437" s="413"/>
      <c r="D437" s="416"/>
      <c r="E437" s="415"/>
      <c r="F437" s="415"/>
      <c r="G437" s="415"/>
    </row>
    <row r="438" spans="1:7" ht="13.5" customHeight="1">
      <c r="A438" s="412"/>
      <c r="B438" s="413"/>
      <c r="C438" s="413"/>
      <c r="D438" s="416"/>
      <c r="E438" s="415"/>
      <c r="F438" s="415"/>
      <c r="G438" s="415"/>
    </row>
    <row r="439" spans="1:7" ht="13.5" customHeight="1">
      <c r="A439" s="412"/>
      <c r="B439" s="413"/>
      <c r="C439" s="413"/>
      <c r="D439" s="416"/>
      <c r="E439" s="415"/>
      <c r="F439" s="415"/>
      <c r="G439" s="415"/>
    </row>
    <row r="440" spans="1:7" ht="13.5" customHeight="1">
      <c r="A440" s="412"/>
      <c r="B440" s="413"/>
      <c r="C440" s="413"/>
      <c r="D440" s="416"/>
      <c r="E440" s="415"/>
      <c r="F440" s="415"/>
      <c r="G440" s="415"/>
    </row>
    <row r="441" spans="1:7" ht="13.5" customHeight="1">
      <c r="A441" s="412"/>
      <c r="B441" s="413"/>
      <c r="C441" s="413"/>
      <c r="D441" s="416"/>
      <c r="E441" s="415"/>
      <c r="F441" s="415"/>
      <c r="G441" s="415"/>
    </row>
    <row r="442" spans="1:7" ht="13.5" customHeight="1">
      <c r="A442" s="412"/>
      <c r="B442" s="413"/>
      <c r="C442" s="413"/>
      <c r="D442" s="416"/>
      <c r="E442" s="415"/>
      <c r="F442" s="415"/>
      <c r="G442" s="415"/>
    </row>
    <row r="443" spans="1:7" ht="13.5" customHeight="1">
      <c r="A443" s="412"/>
      <c r="B443" s="413"/>
      <c r="C443" s="413"/>
      <c r="D443" s="416"/>
      <c r="E443" s="415"/>
      <c r="F443" s="415"/>
      <c r="G443" s="415"/>
    </row>
    <row r="444" spans="1:7" ht="13.5" customHeight="1">
      <c r="A444" s="412"/>
      <c r="B444" s="413"/>
      <c r="C444" s="413"/>
      <c r="D444" s="416"/>
      <c r="E444" s="415"/>
      <c r="F444" s="415"/>
      <c r="G444" s="415"/>
    </row>
    <row r="445" spans="1:7" ht="13.5" customHeight="1">
      <c r="A445" s="412"/>
      <c r="B445" s="413"/>
      <c r="C445" s="413"/>
      <c r="D445" s="416"/>
      <c r="E445" s="415"/>
      <c r="F445" s="415"/>
      <c r="G445" s="415"/>
    </row>
    <row r="446" spans="1:7" ht="13.5" customHeight="1">
      <c r="A446" s="412"/>
      <c r="B446" s="413"/>
      <c r="C446" s="413"/>
      <c r="D446" s="416"/>
      <c r="E446" s="415"/>
      <c r="F446" s="415"/>
      <c r="G446" s="415"/>
    </row>
    <row r="447" spans="1:7" ht="13.5" customHeight="1">
      <c r="A447" s="412"/>
      <c r="B447" s="413"/>
      <c r="C447" s="413"/>
      <c r="D447" s="416"/>
      <c r="E447" s="415"/>
      <c r="F447" s="415"/>
      <c r="G447" s="415"/>
    </row>
    <row r="448" spans="1:7" ht="13.5" customHeight="1">
      <c r="A448" s="412"/>
      <c r="B448" s="413"/>
      <c r="C448" s="413"/>
      <c r="D448" s="416"/>
      <c r="E448" s="415"/>
      <c r="F448" s="415"/>
      <c r="G448" s="415"/>
    </row>
    <row r="449" spans="1:7" ht="13.5" customHeight="1">
      <c r="A449" s="412"/>
      <c r="B449" s="413"/>
      <c r="C449" s="413"/>
      <c r="D449" s="416"/>
      <c r="E449" s="415"/>
      <c r="F449" s="415"/>
      <c r="G449" s="415"/>
    </row>
    <row r="450" spans="1:7" ht="13.5" customHeight="1">
      <c r="A450" s="412"/>
      <c r="B450" s="413"/>
      <c r="C450" s="413"/>
      <c r="D450" s="416"/>
      <c r="E450" s="415"/>
      <c r="F450" s="415"/>
      <c r="G450" s="415"/>
    </row>
    <row r="451" spans="1:7" ht="13.5" customHeight="1">
      <c r="A451" s="412"/>
      <c r="B451" s="413"/>
      <c r="C451" s="413"/>
      <c r="D451" s="416"/>
      <c r="E451" s="415"/>
      <c r="F451" s="415"/>
      <c r="G451" s="415"/>
    </row>
    <row r="452" spans="1:7" ht="13.5" customHeight="1">
      <c r="A452" s="412"/>
      <c r="B452" s="413"/>
      <c r="C452" s="413"/>
      <c r="D452" s="416"/>
      <c r="E452" s="415"/>
      <c r="F452" s="415"/>
      <c r="G452" s="415"/>
    </row>
    <row r="453" spans="1:7" ht="13.5" customHeight="1">
      <c r="A453" s="412"/>
      <c r="B453" s="413"/>
      <c r="C453" s="413"/>
      <c r="D453" s="416"/>
      <c r="E453" s="415"/>
      <c r="F453" s="415"/>
      <c r="G453" s="415"/>
    </row>
    <row r="454" spans="1:7" ht="13.5" customHeight="1">
      <c r="A454" s="412"/>
      <c r="B454" s="413"/>
      <c r="C454" s="413"/>
      <c r="D454" s="416"/>
      <c r="E454" s="415"/>
      <c r="F454" s="415"/>
      <c r="G454" s="415"/>
    </row>
    <row r="455" spans="1:7" ht="13.5" customHeight="1">
      <c r="A455" s="412"/>
      <c r="B455" s="413"/>
      <c r="C455" s="413"/>
      <c r="D455" s="416"/>
      <c r="E455" s="415"/>
      <c r="F455" s="415"/>
      <c r="G455" s="415"/>
    </row>
    <row r="456" spans="1:7" ht="13.5" customHeight="1">
      <c r="A456" s="412"/>
      <c r="B456" s="413"/>
      <c r="C456" s="413"/>
      <c r="D456" s="416"/>
      <c r="E456" s="415"/>
      <c r="F456" s="415"/>
      <c r="G456" s="415"/>
    </row>
    <row r="457" spans="1:7" ht="14.25" customHeight="1">
      <c r="A457" s="412"/>
      <c r="B457" s="413"/>
      <c r="C457" s="413"/>
      <c r="D457" s="416"/>
      <c r="E457" s="415"/>
      <c r="F457" s="415"/>
      <c r="G457" s="415"/>
    </row>
    <row r="458" spans="1:7" ht="12.6" customHeight="1">
      <c r="A458" s="412"/>
      <c r="B458" s="413"/>
      <c r="C458" s="413"/>
      <c r="D458" s="416"/>
      <c r="E458" s="415"/>
      <c r="F458" s="415"/>
      <c r="G458" s="415"/>
    </row>
    <row r="459" spans="1:7" ht="13.5" customHeight="1">
      <c r="A459" s="412"/>
      <c r="B459" s="413"/>
      <c r="C459" s="413"/>
      <c r="D459" s="416"/>
      <c r="E459" s="415"/>
      <c r="F459" s="415"/>
      <c r="G459" s="415"/>
    </row>
    <row r="460" spans="1:7" ht="13.5" customHeight="1">
      <c r="A460" s="412"/>
      <c r="B460" s="413"/>
      <c r="C460" s="413"/>
      <c r="D460" s="416"/>
      <c r="E460" s="415"/>
      <c r="F460" s="415"/>
      <c r="G460" s="415"/>
    </row>
    <row r="461" spans="1:7" ht="15.75" customHeight="1">
      <c r="A461" s="412"/>
      <c r="B461" s="413"/>
      <c r="C461" s="413"/>
      <c r="D461" s="416"/>
      <c r="E461" s="415"/>
      <c r="F461" s="415"/>
      <c r="G461" s="415"/>
    </row>
    <row r="462" spans="1:7" ht="16.5" customHeight="1">
      <c r="A462" s="412"/>
      <c r="B462" s="413"/>
      <c r="C462" s="413"/>
      <c r="D462" s="416"/>
      <c r="E462" s="415"/>
      <c r="F462" s="415"/>
      <c r="G462" s="415"/>
    </row>
    <row r="463" spans="1:7" ht="13.5" customHeight="1">
      <c r="A463" s="412"/>
      <c r="B463" s="413"/>
      <c r="C463" s="413"/>
      <c r="D463" s="416"/>
      <c r="E463" s="415"/>
      <c r="F463" s="415"/>
      <c r="G463" s="415"/>
    </row>
    <row r="464" spans="1:7" ht="15" customHeight="1">
      <c r="A464" s="412"/>
      <c r="B464" s="413"/>
      <c r="C464" s="413"/>
      <c r="D464" s="416"/>
      <c r="E464" s="415"/>
      <c r="F464" s="415"/>
      <c r="G464" s="415"/>
    </row>
    <row r="465" spans="1:7" ht="13.5" customHeight="1">
      <c r="A465" s="412"/>
      <c r="B465" s="413"/>
      <c r="C465" s="413"/>
      <c r="D465" s="416"/>
      <c r="E465" s="415"/>
      <c r="F465" s="415"/>
      <c r="G465" s="415"/>
    </row>
    <row r="466" spans="1:7" ht="13.5" customHeight="1">
      <c r="A466" s="412"/>
      <c r="B466" s="413"/>
      <c r="C466" s="413"/>
      <c r="D466" s="416"/>
      <c r="E466" s="415"/>
      <c r="F466" s="415"/>
      <c r="G466" s="415"/>
    </row>
    <row r="467" spans="1:7" ht="14.25" customHeight="1">
      <c r="A467" s="412"/>
      <c r="B467" s="413"/>
      <c r="C467" s="413"/>
      <c r="D467" s="416"/>
      <c r="E467" s="415"/>
      <c r="F467" s="415"/>
      <c r="G467" s="415"/>
    </row>
    <row r="468" spans="1:7" ht="14.25" customHeight="1">
      <c r="A468" s="412"/>
      <c r="B468" s="413"/>
      <c r="C468" s="413"/>
      <c r="D468" s="416"/>
      <c r="E468" s="415"/>
      <c r="F468" s="415"/>
      <c r="G468" s="415"/>
    </row>
    <row r="469" spans="1:7" ht="13.5" customHeight="1">
      <c r="A469" s="412"/>
      <c r="B469" s="413"/>
      <c r="C469" s="413"/>
      <c r="D469" s="416"/>
      <c r="E469" s="415"/>
      <c r="F469" s="415"/>
      <c r="G469" s="415"/>
    </row>
    <row r="470" spans="1:7" ht="13.5" customHeight="1">
      <c r="A470" s="412"/>
      <c r="B470" s="413"/>
      <c r="C470" s="413"/>
      <c r="D470" s="416"/>
      <c r="E470" s="415"/>
      <c r="F470" s="415"/>
      <c r="G470" s="415"/>
    </row>
    <row r="471" spans="1:7" ht="13.5" customHeight="1">
      <c r="A471" s="412"/>
      <c r="B471" s="413"/>
      <c r="C471" s="413"/>
      <c r="D471" s="416"/>
      <c r="E471" s="415"/>
      <c r="F471" s="415"/>
      <c r="G471" s="415"/>
    </row>
    <row r="472" spans="1:7" ht="13.5" customHeight="1">
      <c r="A472" s="412"/>
      <c r="B472" s="413"/>
      <c r="C472" s="413"/>
      <c r="D472" s="416"/>
      <c r="E472" s="415"/>
      <c r="F472" s="415"/>
      <c r="G472" s="415"/>
    </row>
    <row r="473" spans="1:7" ht="13.5" customHeight="1">
      <c r="A473" s="412"/>
      <c r="B473" s="413"/>
      <c r="C473" s="413"/>
      <c r="D473" s="416"/>
      <c r="E473" s="415"/>
      <c r="F473" s="415"/>
      <c r="G473" s="415"/>
    </row>
    <row r="474" spans="1:7" ht="29.25" customHeight="1">
      <c r="A474" s="412"/>
      <c r="B474" s="413"/>
      <c r="C474" s="413"/>
      <c r="D474" s="416"/>
      <c r="E474" s="415"/>
      <c r="F474" s="415"/>
      <c r="G474" s="415"/>
    </row>
    <row r="475" spans="1:7" ht="13.5" customHeight="1">
      <c r="A475" s="412"/>
      <c r="B475" s="413"/>
      <c r="C475" s="413"/>
      <c r="D475" s="416"/>
      <c r="E475" s="415"/>
      <c r="F475" s="415"/>
      <c r="G475" s="415"/>
    </row>
    <row r="476" spans="1:7" ht="13.5" customHeight="1">
      <c r="A476" s="412"/>
      <c r="B476" s="413"/>
      <c r="C476" s="413"/>
      <c r="D476" s="416"/>
      <c r="E476" s="415"/>
      <c r="F476" s="415"/>
      <c r="G476" s="415"/>
    </row>
    <row r="477" spans="1:7" ht="13.5" customHeight="1">
      <c r="A477" s="412"/>
      <c r="B477" s="413"/>
      <c r="C477" s="413"/>
      <c r="D477" s="416"/>
      <c r="E477" s="415"/>
      <c r="F477" s="415"/>
      <c r="G477" s="415"/>
    </row>
    <row r="478" spans="1:7" ht="13.5" customHeight="1">
      <c r="A478" s="412"/>
      <c r="B478" s="413"/>
      <c r="C478" s="413"/>
      <c r="D478" s="416"/>
      <c r="E478" s="415"/>
      <c r="F478" s="415"/>
      <c r="G478" s="415"/>
    </row>
    <row r="479" spans="1:7" ht="13.5" customHeight="1">
      <c r="A479" s="412"/>
      <c r="B479" s="413"/>
      <c r="C479" s="413"/>
      <c r="D479" s="416"/>
      <c r="E479" s="415"/>
      <c r="F479" s="415"/>
      <c r="G479" s="415"/>
    </row>
    <row r="480" spans="1:7" ht="33" customHeight="1">
      <c r="A480" s="412"/>
      <c r="B480" s="413"/>
      <c r="C480" s="413"/>
      <c r="D480" s="416"/>
      <c r="E480" s="415"/>
      <c r="F480" s="415"/>
      <c r="G480" s="415"/>
    </row>
    <row r="481" spans="1:7" ht="17.25" customHeight="1">
      <c r="A481" s="412"/>
      <c r="B481" s="413"/>
      <c r="C481" s="413"/>
      <c r="D481" s="416"/>
      <c r="E481" s="415"/>
      <c r="F481" s="415"/>
      <c r="G481" s="415"/>
    </row>
    <row r="482" spans="1:7" ht="31.5" customHeight="1">
      <c r="A482" s="412"/>
      <c r="B482" s="413"/>
      <c r="C482" s="413"/>
      <c r="D482" s="416"/>
      <c r="E482" s="415"/>
      <c r="F482" s="415"/>
      <c r="G482" s="415"/>
    </row>
    <row r="483" spans="1:7" ht="13.5" customHeight="1">
      <c r="A483" s="412"/>
      <c r="B483" s="413"/>
      <c r="C483" s="413"/>
      <c r="D483" s="416"/>
      <c r="E483" s="415"/>
      <c r="F483" s="415"/>
      <c r="G483" s="415"/>
    </row>
    <row r="484" spans="1:7" ht="30" customHeight="1">
      <c r="A484" s="412"/>
      <c r="B484" s="413"/>
      <c r="C484" s="413"/>
      <c r="D484" s="416"/>
      <c r="E484" s="415"/>
      <c r="F484" s="415"/>
      <c r="G484" s="415"/>
    </row>
    <row r="485" spans="1:7" ht="13.5" customHeight="1">
      <c r="A485" s="412"/>
      <c r="B485" s="413"/>
      <c r="C485" s="413"/>
      <c r="D485" s="416"/>
      <c r="E485" s="415"/>
      <c r="F485" s="415"/>
      <c r="G485" s="415"/>
    </row>
    <row r="486" spans="1:7" ht="13.5" customHeight="1">
      <c r="A486" s="412"/>
      <c r="B486" s="413"/>
      <c r="C486" s="413"/>
      <c r="D486" s="416"/>
      <c r="E486" s="415"/>
      <c r="F486" s="415"/>
      <c r="G486" s="415"/>
    </row>
    <row r="487" spans="1:7" ht="13.5" customHeight="1">
      <c r="A487" s="412"/>
      <c r="B487" s="413"/>
      <c r="C487" s="413"/>
      <c r="D487" s="416"/>
      <c r="E487" s="415"/>
      <c r="F487" s="415"/>
      <c r="G487" s="415"/>
    </row>
    <row r="488" spans="1:7" ht="15.75" customHeight="1">
      <c r="A488" s="412"/>
      <c r="B488" s="413"/>
      <c r="C488" s="413"/>
      <c r="D488" s="416"/>
      <c r="E488" s="415"/>
      <c r="F488" s="415"/>
      <c r="G488" s="415"/>
    </row>
    <row r="489" spans="1:7" ht="13.5" customHeight="1">
      <c r="A489" s="412"/>
      <c r="B489" s="413"/>
      <c r="C489" s="413"/>
      <c r="D489" s="416"/>
      <c r="E489" s="415"/>
      <c r="F489" s="415"/>
      <c r="G489" s="415"/>
    </row>
    <row r="490" spans="1:7" ht="15" customHeight="1">
      <c r="A490" s="412"/>
      <c r="B490" s="413"/>
      <c r="C490" s="413"/>
      <c r="D490" s="416"/>
      <c r="E490" s="415"/>
      <c r="F490" s="415"/>
      <c r="G490" s="415"/>
    </row>
    <row r="491" spans="1:7" ht="13.5" customHeight="1">
      <c r="A491" s="412"/>
      <c r="B491" s="413"/>
      <c r="C491" s="413"/>
      <c r="D491" s="416"/>
      <c r="E491" s="415"/>
      <c r="F491" s="415"/>
      <c r="G491" s="415"/>
    </row>
    <row r="492" spans="1:7" ht="15" customHeight="1">
      <c r="A492" s="412"/>
      <c r="B492" s="413"/>
      <c r="C492" s="413"/>
      <c r="D492" s="416"/>
      <c r="E492" s="415"/>
      <c r="F492" s="415"/>
      <c r="G492" s="415"/>
    </row>
    <row r="493" spans="1:7" ht="13.5" customHeight="1">
      <c r="A493" s="412"/>
      <c r="B493" s="413"/>
      <c r="C493" s="413"/>
      <c r="D493" s="416"/>
      <c r="E493" s="415"/>
      <c r="F493" s="415"/>
      <c r="G493" s="415"/>
    </row>
    <row r="494" spans="1:7" ht="13.5" customHeight="1">
      <c r="A494" s="412"/>
      <c r="B494" s="413"/>
      <c r="C494" s="413"/>
      <c r="D494" s="416"/>
      <c r="E494" s="415"/>
      <c r="F494" s="415"/>
      <c r="G494" s="415"/>
    </row>
    <row r="495" spans="1:7" ht="13.5" customHeight="1">
      <c r="A495" s="412"/>
      <c r="B495" s="413"/>
      <c r="C495" s="413"/>
      <c r="D495" s="416"/>
      <c r="E495" s="415"/>
      <c r="F495" s="415"/>
      <c r="G495" s="415"/>
    </row>
    <row r="496" spans="1:7" ht="13.5" customHeight="1">
      <c r="A496" s="412"/>
      <c r="B496" s="413"/>
      <c r="C496" s="413"/>
      <c r="D496" s="416"/>
      <c r="E496" s="415"/>
      <c r="F496" s="415"/>
      <c r="G496" s="415"/>
    </row>
    <row r="497" spans="1:7" ht="13.5" customHeight="1">
      <c r="A497" s="412"/>
      <c r="B497" s="413"/>
      <c r="C497" s="413"/>
      <c r="D497" s="416"/>
      <c r="E497" s="415"/>
      <c r="F497" s="415"/>
      <c r="G497" s="415"/>
    </row>
    <row r="498" spans="1:7" ht="13.5" customHeight="1">
      <c r="A498" s="412"/>
      <c r="B498" s="413"/>
      <c r="C498" s="438"/>
      <c r="D498" s="439"/>
      <c r="E498" s="415"/>
      <c r="F498" s="415"/>
      <c r="G498" s="415"/>
    </row>
    <row r="499" spans="1:7" ht="13.5" customHeight="1">
      <c r="A499" s="412"/>
      <c r="B499" s="438"/>
      <c r="C499" s="438"/>
      <c r="D499" s="439"/>
      <c r="E499" s="440"/>
      <c r="F499" s="415"/>
      <c r="G499" s="415"/>
    </row>
    <row r="500" spans="1:7" ht="13.5" customHeight="1">
      <c r="A500" s="412"/>
      <c r="B500" s="438"/>
      <c r="C500" s="438"/>
      <c r="D500" s="439"/>
      <c r="E500" s="440"/>
      <c r="F500" s="415"/>
      <c r="G500" s="415"/>
    </row>
    <row r="501" spans="1:7" ht="13.5" customHeight="1">
      <c r="A501" s="412"/>
      <c r="B501" s="413"/>
      <c r="C501" s="438"/>
      <c r="D501" s="439"/>
      <c r="E501" s="440"/>
      <c r="F501" s="415"/>
      <c r="G501" s="415"/>
    </row>
    <row r="502" spans="1:7" ht="13.5" customHeight="1">
      <c r="A502" s="412"/>
      <c r="B502" s="418"/>
      <c r="C502" s="413"/>
      <c r="D502" s="416"/>
      <c r="E502" s="440"/>
      <c r="F502" s="415"/>
      <c r="G502" s="415"/>
    </row>
    <row r="503" spans="1:7" ht="13.5" customHeight="1">
      <c r="A503" s="412"/>
      <c r="B503" s="413"/>
      <c r="C503" s="438"/>
      <c r="D503" s="439"/>
      <c r="E503" s="415"/>
      <c r="F503" s="415"/>
      <c r="G503" s="415"/>
    </row>
    <row r="504" spans="1:7" ht="13.5" customHeight="1">
      <c r="A504" s="412"/>
      <c r="B504" s="413"/>
      <c r="C504" s="438"/>
      <c r="D504" s="439"/>
      <c r="E504" s="440"/>
      <c r="F504" s="415"/>
      <c r="G504" s="415"/>
    </row>
    <row r="505" spans="1:7" ht="13.5" customHeight="1">
      <c r="A505" s="412"/>
      <c r="B505" s="413"/>
      <c r="C505" s="438"/>
      <c r="D505" s="439"/>
      <c r="E505" s="440"/>
      <c r="F505" s="415"/>
      <c r="G505" s="415"/>
    </row>
    <row r="506" spans="1:7" ht="13.5" customHeight="1">
      <c r="A506" s="412"/>
      <c r="B506" s="413"/>
      <c r="C506" s="438"/>
      <c r="D506" s="439"/>
      <c r="E506" s="440"/>
      <c r="F506" s="415"/>
      <c r="G506" s="415"/>
    </row>
    <row r="507" spans="1:7" ht="13.5" customHeight="1">
      <c r="A507" s="412"/>
      <c r="B507" s="413"/>
      <c r="C507" s="438"/>
      <c r="D507" s="439"/>
      <c r="E507" s="440"/>
      <c r="F507" s="415"/>
      <c r="G507" s="415"/>
    </row>
    <row r="508" spans="1:7" ht="13.5" customHeight="1">
      <c r="A508" s="412"/>
      <c r="B508" s="413"/>
      <c r="C508" s="438"/>
      <c r="D508" s="439"/>
      <c r="E508" s="440"/>
      <c r="F508" s="415"/>
      <c r="G508" s="415"/>
    </row>
    <row r="509" spans="1:7" s="342" customFormat="1" ht="13.5" customHeight="1">
      <c r="A509" s="412"/>
      <c r="B509" s="413"/>
      <c r="C509" s="413"/>
      <c r="D509" s="416"/>
      <c r="E509" s="440"/>
      <c r="F509" s="415"/>
      <c r="G509" s="415"/>
    </row>
    <row r="510" spans="1:7" ht="13.5" customHeight="1">
      <c r="A510" s="412"/>
      <c r="B510" s="413"/>
      <c r="C510" s="413"/>
      <c r="D510" s="416"/>
      <c r="E510" s="415"/>
      <c r="F510" s="415"/>
      <c r="G510" s="415"/>
    </row>
    <row r="511" spans="1:7" ht="15" customHeight="1">
      <c r="A511" s="412"/>
      <c r="B511" s="413"/>
      <c r="C511" s="413"/>
      <c r="D511" s="416"/>
      <c r="E511" s="415"/>
      <c r="F511" s="415"/>
      <c r="G511" s="415"/>
    </row>
    <row r="512" spans="1:7" ht="14.25" customHeight="1">
      <c r="A512" s="412"/>
      <c r="B512" s="413"/>
      <c r="C512" s="438"/>
      <c r="D512" s="439"/>
      <c r="E512" s="415"/>
      <c r="F512" s="415"/>
      <c r="G512" s="415"/>
    </row>
    <row r="513" spans="1:7" ht="13.5" customHeight="1">
      <c r="A513" s="412"/>
      <c r="B513" s="413"/>
      <c r="C513" s="438"/>
      <c r="D513" s="439"/>
      <c r="E513" s="440"/>
      <c r="F513" s="415"/>
      <c r="G513" s="415"/>
    </row>
    <row r="514" spans="1:7" ht="13.5" customHeight="1">
      <c r="A514" s="412"/>
      <c r="B514" s="413"/>
      <c r="C514" s="413"/>
      <c r="D514" s="416"/>
      <c r="E514" s="440"/>
      <c r="F514" s="415"/>
      <c r="G514" s="415"/>
    </row>
    <row r="515" spans="1:7" ht="13.5" customHeight="1">
      <c r="A515" s="412"/>
      <c r="B515" s="413"/>
      <c r="C515" s="438"/>
      <c r="D515" s="439"/>
      <c r="E515" s="415"/>
      <c r="F515" s="415"/>
      <c r="G515" s="415"/>
    </row>
    <row r="516" spans="1:7" ht="15" customHeight="1">
      <c r="A516" s="412"/>
      <c r="B516" s="413"/>
      <c r="C516" s="438"/>
      <c r="D516" s="439"/>
      <c r="E516" s="440"/>
      <c r="F516" s="415"/>
      <c r="G516" s="415"/>
    </row>
    <row r="517" spans="1:7" ht="13.5" customHeight="1">
      <c r="A517" s="412"/>
      <c r="B517" s="413"/>
      <c r="C517" s="413"/>
      <c r="D517" s="416"/>
      <c r="E517" s="440"/>
      <c r="F517" s="415"/>
      <c r="G517" s="415"/>
    </row>
    <row r="518" spans="1:7" ht="13.5" customHeight="1">
      <c r="A518" s="412"/>
      <c r="B518" s="413"/>
      <c r="C518" s="413"/>
      <c r="D518" s="416"/>
      <c r="E518" s="415"/>
      <c r="F518" s="415"/>
      <c r="G518" s="415"/>
    </row>
    <row r="519" spans="1:7" ht="13.5" customHeight="1">
      <c r="A519" s="412"/>
      <c r="B519" s="413"/>
      <c r="C519" s="413"/>
      <c r="D519" s="416"/>
      <c r="E519" s="415"/>
      <c r="F519" s="415"/>
      <c r="G519" s="415"/>
    </row>
    <row r="520" spans="1:7" ht="13.5" customHeight="1">
      <c r="A520" s="412"/>
      <c r="B520" s="413"/>
      <c r="C520" s="438"/>
      <c r="D520" s="439"/>
      <c r="E520" s="415"/>
      <c r="F520" s="415"/>
      <c r="G520" s="415"/>
    </row>
    <row r="521" spans="1:7" ht="13.5" customHeight="1">
      <c r="A521" s="412"/>
      <c r="B521" s="413"/>
      <c r="C521" s="413"/>
      <c r="D521" s="416"/>
      <c r="E521" s="440"/>
      <c r="F521" s="415"/>
      <c r="G521" s="415"/>
    </row>
    <row r="522" spans="1:7" ht="13.5" customHeight="1">
      <c r="A522" s="412"/>
      <c r="B522" s="413"/>
      <c r="C522" s="438"/>
      <c r="D522" s="439"/>
      <c r="E522" s="415"/>
      <c r="F522" s="415"/>
      <c r="G522" s="415"/>
    </row>
    <row r="523" spans="1:7" s="342" customFormat="1" ht="13.5" customHeight="1">
      <c r="A523" s="412"/>
      <c r="B523" s="413"/>
      <c r="C523" s="438"/>
      <c r="D523" s="439"/>
      <c r="E523" s="440"/>
      <c r="F523" s="415"/>
      <c r="G523" s="415"/>
    </row>
    <row r="524" spans="1:7" ht="15.75" customHeight="1">
      <c r="A524" s="412"/>
      <c r="B524" s="413"/>
      <c r="C524" s="413"/>
      <c r="D524" s="416"/>
      <c r="E524" s="440"/>
      <c r="F524" s="415"/>
      <c r="G524" s="415"/>
    </row>
    <row r="525" spans="1:7" ht="13.5" customHeight="1">
      <c r="A525" s="412"/>
      <c r="B525" s="413"/>
      <c r="C525" s="413"/>
      <c r="D525" s="416"/>
      <c r="E525" s="415"/>
      <c r="F525" s="415"/>
      <c r="G525" s="415"/>
    </row>
    <row r="526" spans="1:7" ht="15" customHeight="1">
      <c r="A526" s="412"/>
      <c r="B526" s="413"/>
      <c r="C526" s="413"/>
      <c r="D526" s="416"/>
      <c r="E526" s="415"/>
      <c r="F526" s="415"/>
      <c r="G526" s="415"/>
    </row>
    <row r="527" spans="1:7" ht="14.25" customHeight="1">
      <c r="A527" s="412"/>
      <c r="B527" s="413"/>
      <c r="C527" s="413"/>
      <c r="D527" s="416"/>
      <c r="E527" s="415"/>
      <c r="F527" s="415"/>
      <c r="G527" s="415"/>
    </row>
    <row r="528" spans="1:7" ht="13.5" customHeight="1">
      <c r="A528" s="412"/>
      <c r="B528" s="437"/>
      <c r="C528" s="438"/>
      <c r="D528" s="439"/>
      <c r="E528" s="415"/>
      <c r="F528" s="415"/>
      <c r="G528" s="415"/>
    </row>
    <row r="529" spans="1:7" ht="15.75" customHeight="1">
      <c r="A529" s="412"/>
      <c r="B529" s="413"/>
      <c r="C529" s="413"/>
      <c r="D529" s="416"/>
      <c r="E529" s="440"/>
      <c r="F529" s="415"/>
      <c r="G529" s="415"/>
    </row>
    <row r="530" spans="1:7" ht="13.5" customHeight="1">
      <c r="A530" s="412"/>
      <c r="B530" s="413"/>
      <c r="C530" s="438"/>
      <c r="D530" s="439"/>
      <c r="E530" s="415"/>
      <c r="F530" s="415"/>
      <c r="G530" s="415"/>
    </row>
    <row r="531" spans="1:7" ht="14.25" customHeight="1">
      <c r="A531" s="412"/>
      <c r="B531" s="413"/>
      <c r="C531" s="413"/>
      <c r="D531" s="416"/>
      <c r="E531" s="442"/>
      <c r="F531" s="415"/>
      <c r="G531" s="415"/>
    </row>
    <row r="532" spans="1:7" ht="13.5" customHeight="1">
      <c r="A532" s="412"/>
      <c r="B532" s="413"/>
      <c r="C532" s="438"/>
      <c r="D532" s="439"/>
      <c r="E532" s="415"/>
      <c r="F532" s="415"/>
      <c r="G532" s="415"/>
    </row>
    <row r="533" spans="1:7" ht="13.5" customHeight="1">
      <c r="A533" s="412"/>
      <c r="B533" s="413"/>
      <c r="C533" s="413"/>
      <c r="D533" s="416"/>
      <c r="E533" s="440"/>
      <c r="F533" s="415"/>
      <c r="G533" s="415"/>
    </row>
    <row r="534" spans="1:7" ht="14.25" customHeight="1">
      <c r="A534" s="412"/>
      <c r="B534" s="413"/>
      <c r="C534" s="413"/>
      <c r="D534" s="416"/>
      <c r="E534" s="415"/>
      <c r="F534" s="415"/>
      <c r="G534" s="415"/>
    </row>
    <row r="535" spans="1:7" ht="15" customHeight="1">
      <c r="A535" s="412"/>
      <c r="B535" s="413"/>
      <c r="C535" s="413"/>
      <c r="D535" s="416"/>
      <c r="E535" s="415"/>
      <c r="F535" s="415"/>
      <c r="G535" s="415"/>
    </row>
    <row r="536" spans="1:7" ht="13.5" customHeight="1">
      <c r="A536" s="412"/>
      <c r="B536" s="413"/>
      <c r="C536" s="438"/>
      <c r="D536" s="439"/>
      <c r="E536" s="415"/>
      <c r="F536" s="415"/>
      <c r="G536" s="415"/>
    </row>
    <row r="537" spans="1:7" ht="15" customHeight="1">
      <c r="A537" s="412"/>
      <c r="B537" s="413"/>
      <c r="C537" s="438"/>
      <c r="D537" s="439"/>
      <c r="E537" s="443"/>
      <c r="F537" s="415"/>
      <c r="G537" s="415"/>
    </row>
    <row r="538" spans="1:7" ht="13.5" customHeight="1">
      <c r="A538" s="412"/>
      <c r="B538" s="413"/>
      <c r="C538" s="438"/>
      <c r="D538" s="439"/>
      <c r="E538" s="443"/>
      <c r="F538" s="415"/>
      <c r="G538" s="415"/>
    </row>
    <row r="539" spans="1:7" s="342" customFormat="1" ht="13.5" customHeight="1">
      <c r="A539" s="412"/>
      <c r="B539" s="413"/>
      <c r="C539" s="438"/>
      <c r="D539" s="439"/>
      <c r="E539" s="443"/>
      <c r="F539" s="415"/>
      <c r="G539" s="415"/>
    </row>
    <row r="540" spans="1:7" ht="14.25" customHeight="1">
      <c r="A540" s="412"/>
      <c r="B540" s="413"/>
      <c r="C540" s="438"/>
      <c r="D540" s="439"/>
      <c r="E540" s="443"/>
      <c r="F540" s="415"/>
      <c r="G540" s="415"/>
    </row>
    <row r="541" spans="1:7" ht="13.5" customHeight="1">
      <c r="A541" s="412"/>
      <c r="B541" s="413"/>
      <c r="C541" s="413"/>
      <c r="D541" s="416"/>
      <c r="E541" s="443"/>
      <c r="F541" s="415"/>
      <c r="G541" s="415"/>
    </row>
    <row r="542" spans="1:7" ht="13.5" customHeight="1">
      <c r="A542" s="412"/>
      <c r="B542" s="418"/>
      <c r="C542" s="413"/>
      <c r="D542" s="416"/>
      <c r="E542" s="415"/>
      <c r="F542" s="415"/>
      <c r="G542" s="415"/>
    </row>
    <row r="543" spans="1:7" ht="13.5" customHeight="1">
      <c r="A543" s="412"/>
      <c r="B543" s="413"/>
      <c r="C543" s="438"/>
      <c r="D543" s="439"/>
      <c r="E543" s="415"/>
      <c r="F543" s="415"/>
      <c r="G543" s="415"/>
    </row>
    <row r="544" spans="1:7" ht="13.5" customHeight="1">
      <c r="A544" s="412"/>
      <c r="B544" s="413"/>
      <c r="C544" s="438"/>
      <c r="D544" s="439"/>
      <c r="E544" s="443"/>
      <c r="F544" s="415"/>
      <c r="G544" s="415"/>
    </row>
    <row r="545" spans="1:7" ht="13.5" customHeight="1">
      <c r="A545" s="412"/>
      <c r="B545" s="413"/>
      <c r="C545" s="438"/>
      <c r="D545" s="439"/>
      <c r="E545" s="443"/>
      <c r="F545" s="415"/>
      <c r="G545" s="415"/>
    </row>
    <row r="546" spans="1:7" ht="13.5" customHeight="1">
      <c r="A546" s="412"/>
      <c r="B546" s="413"/>
      <c r="C546" s="413"/>
      <c r="D546" s="416"/>
      <c r="E546" s="443"/>
      <c r="F546" s="415"/>
      <c r="G546" s="415"/>
    </row>
    <row r="547" spans="1:7" ht="13.5" customHeight="1">
      <c r="A547" s="412"/>
      <c r="B547" s="413"/>
      <c r="C547" s="438"/>
      <c r="D547" s="439"/>
      <c r="E547" s="415"/>
      <c r="F547" s="415"/>
      <c r="G547" s="415"/>
    </row>
    <row r="548" spans="1:7" ht="13.5" customHeight="1">
      <c r="A548" s="412"/>
      <c r="B548" s="413"/>
      <c r="C548" s="413"/>
      <c r="D548" s="416"/>
      <c r="E548" s="443"/>
      <c r="F548" s="415"/>
      <c r="G548" s="415"/>
    </row>
    <row r="549" spans="1:7" ht="14.25" customHeight="1">
      <c r="A549" s="412"/>
      <c r="B549" s="418"/>
      <c r="C549" s="413"/>
      <c r="D549" s="416"/>
      <c r="E549" s="415"/>
      <c r="F549" s="415"/>
      <c r="G549" s="415"/>
    </row>
    <row r="550" spans="1:7" ht="14.25" customHeight="1">
      <c r="A550" s="412"/>
      <c r="B550" s="413"/>
      <c r="C550" s="413"/>
      <c r="D550" s="416"/>
      <c r="E550" s="415"/>
      <c r="F550" s="415"/>
      <c r="G550" s="415"/>
    </row>
    <row r="551" spans="1:7" ht="14.25" customHeight="1">
      <c r="A551" s="412"/>
      <c r="B551" s="413"/>
      <c r="C551" s="438"/>
      <c r="D551" s="439"/>
      <c r="E551" s="415"/>
      <c r="F551" s="415"/>
      <c r="G551" s="415"/>
    </row>
    <row r="552" spans="1:7" ht="14.25" customHeight="1">
      <c r="A552" s="412"/>
      <c r="B552" s="413"/>
      <c r="C552" s="413"/>
      <c r="D552" s="416"/>
      <c r="E552" s="440"/>
      <c r="F552" s="415"/>
      <c r="G552" s="415"/>
    </row>
    <row r="553" spans="1:7" ht="14.25" customHeight="1">
      <c r="A553" s="444"/>
      <c r="B553" s="413"/>
      <c r="C553" s="413"/>
      <c r="D553" s="416"/>
      <c r="E553" s="415"/>
      <c r="F553" s="415"/>
      <c r="G553" s="415"/>
    </row>
    <row r="554" spans="1:7" ht="14.25" customHeight="1">
      <c r="A554" s="412"/>
      <c r="B554" s="413"/>
      <c r="C554" s="413"/>
      <c r="D554" s="416"/>
      <c r="E554" s="415"/>
      <c r="F554" s="415"/>
      <c r="G554" s="415"/>
    </row>
    <row r="555" spans="1:7" ht="14.25" customHeight="1">
      <c r="A555" s="444"/>
      <c r="B555" s="413"/>
      <c r="C555" s="413"/>
      <c r="D555" s="416"/>
      <c r="E555" s="415"/>
      <c r="F555" s="415"/>
      <c r="G555" s="415"/>
    </row>
    <row r="556" spans="1:7" ht="13.5" customHeight="1">
      <c r="A556" s="444"/>
      <c r="B556" s="413"/>
      <c r="C556" s="413"/>
      <c r="D556" s="416"/>
      <c r="E556" s="415"/>
      <c r="F556" s="415"/>
      <c r="G556" s="415"/>
    </row>
    <row r="557" spans="1:7" ht="14.25" customHeight="1">
      <c r="A557" s="444"/>
      <c r="B557" s="413"/>
      <c r="C557" s="413"/>
      <c r="D557" s="416"/>
      <c r="E557" s="415"/>
      <c r="F557" s="415"/>
      <c r="G557" s="415"/>
    </row>
    <row r="558" spans="1:7" ht="14.25" customHeight="1">
      <c r="A558" s="412"/>
      <c r="B558" s="413"/>
      <c r="C558" s="413"/>
      <c r="D558" s="416"/>
      <c r="E558" s="415"/>
      <c r="F558" s="415"/>
      <c r="G558" s="415"/>
    </row>
    <row r="559" spans="1:7" ht="14.25" customHeight="1">
      <c r="A559" s="412"/>
      <c r="B559" s="413"/>
      <c r="C559" s="413"/>
      <c r="D559" s="416"/>
      <c r="E559" s="415"/>
      <c r="F559" s="415"/>
      <c r="G559" s="415"/>
    </row>
    <row r="560" spans="1:7" ht="54" customHeight="1">
      <c r="A560" s="412"/>
      <c r="B560" s="413"/>
      <c r="C560" s="413"/>
      <c r="D560" s="416"/>
      <c r="E560" s="415"/>
      <c r="F560" s="415"/>
      <c r="G560" s="415"/>
    </row>
    <row r="561" spans="1:7" ht="14.25" customHeight="1">
      <c r="A561" s="412"/>
      <c r="B561" s="413"/>
      <c r="C561" s="413"/>
      <c r="D561" s="416"/>
      <c r="E561" s="415"/>
      <c r="F561" s="415"/>
      <c r="G561" s="415"/>
    </row>
    <row r="562" spans="1:7" ht="14.1" customHeight="1">
      <c r="A562" s="412"/>
      <c r="B562" s="413"/>
      <c r="C562" s="413"/>
      <c r="D562" s="416"/>
      <c r="E562" s="415"/>
      <c r="F562" s="415"/>
      <c r="G562" s="415"/>
    </row>
    <row r="563" spans="1:7" ht="14.25" customHeight="1">
      <c r="A563" s="412"/>
      <c r="B563" s="413"/>
      <c r="C563" s="413"/>
      <c r="D563" s="416"/>
      <c r="E563" s="415"/>
      <c r="F563" s="415"/>
      <c r="G563" s="415"/>
    </row>
    <row r="564" spans="1:7" ht="14.25" customHeight="1">
      <c r="A564" s="412"/>
      <c r="B564" s="413"/>
      <c r="C564" s="413"/>
      <c r="D564" s="416"/>
      <c r="E564" s="415"/>
      <c r="F564" s="415"/>
      <c r="G564" s="415"/>
    </row>
    <row r="565" spans="1:7" ht="14.25" customHeight="1">
      <c r="A565" s="412"/>
      <c r="B565" s="413"/>
      <c r="C565" s="413"/>
      <c r="D565" s="416"/>
      <c r="E565" s="415"/>
      <c r="F565" s="415"/>
      <c r="G565" s="415"/>
    </row>
    <row r="566" spans="1:7" ht="13.35" customHeight="1">
      <c r="A566" s="412"/>
      <c r="B566" s="418"/>
      <c r="C566" s="413"/>
      <c r="D566" s="416"/>
      <c r="E566" s="415"/>
      <c r="F566" s="415"/>
      <c r="G566" s="415"/>
    </row>
    <row r="567" spans="1:7" ht="14.25" customHeight="1">
      <c r="A567" s="412"/>
      <c r="B567" s="413"/>
      <c r="C567" s="413"/>
      <c r="D567" s="416"/>
      <c r="E567" s="415"/>
      <c r="F567" s="415"/>
      <c r="G567" s="415"/>
    </row>
    <row r="568" spans="1:7" ht="14.25" customHeight="1">
      <c r="A568" s="412"/>
      <c r="B568" s="418"/>
      <c r="C568" s="413"/>
      <c r="D568" s="416"/>
      <c r="E568" s="415"/>
      <c r="F568" s="415"/>
      <c r="G568" s="415"/>
    </row>
    <row r="569" spans="1:7" ht="14.25" customHeight="1">
      <c r="A569" s="412"/>
      <c r="B569" s="418"/>
      <c r="C569" s="418"/>
      <c r="D569" s="418"/>
      <c r="E569" s="415"/>
      <c r="F569" s="415"/>
      <c r="G569" s="415"/>
    </row>
    <row r="570" spans="1:7" ht="16.5" customHeight="1">
      <c r="A570" s="412"/>
      <c r="B570" s="437"/>
      <c r="C570" s="413"/>
      <c r="D570" s="416"/>
      <c r="E570" s="418"/>
      <c r="F570" s="415"/>
      <c r="G570" s="415"/>
    </row>
    <row r="571" spans="1:7" ht="14.45" customHeight="1">
      <c r="A571" s="412"/>
      <c r="B571" s="418"/>
      <c r="C571" s="418"/>
      <c r="D571" s="418"/>
      <c r="E571" s="415"/>
      <c r="F571" s="415"/>
      <c r="G571" s="415"/>
    </row>
    <row r="572" spans="1:7" ht="14.25" customHeight="1">
      <c r="A572" s="412"/>
      <c r="B572" s="413"/>
      <c r="C572" s="413"/>
      <c r="D572" s="416"/>
      <c r="E572" s="418"/>
      <c r="F572" s="415"/>
      <c r="G572" s="415"/>
    </row>
    <row r="573" spans="1:7" ht="14.25" customHeight="1">
      <c r="A573" s="412"/>
      <c r="B573" s="413"/>
      <c r="C573" s="413"/>
      <c r="D573" s="416"/>
      <c r="E573" s="415"/>
      <c r="F573" s="415"/>
      <c r="G573" s="415"/>
    </row>
    <row r="574" spans="1:7" ht="14.25" customHeight="1">
      <c r="A574" s="412"/>
      <c r="B574" s="413"/>
      <c r="C574" s="413"/>
      <c r="D574" s="416"/>
      <c r="E574" s="415"/>
      <c r="F574" s="415"/>
      <c r="G574" s="415"/>
    </row>
    <row r="575" spans="1:7" ht="14.25" customHeight="1">
      <c r="A575" s="412"/>
      <c r="B575" s="413"/>
      <c r="C575" s="413"/>
      <c r="D575" s="416"/>
      <c r="E575" s="415"/>
      <c r="F575" s="415"/>
      <c r="G575" s="415"/>
    </row>
    <row r="576" spans="1:7" ht="14.25" customHeight="1">
      <c r="A576" s="412"/>
      <c r="B576" s="413"/>
      <c r="C576" s="413"/>
      <c r="D576" s="416"/>
      <c r="E576" s="415"/>
      <c r="F576" s="415"/>
      <c r="G576" s="415"/>
    </row>
    <row r="577" spans="1:7" ht="14.25" customHeight="1">
      <c r="A577" s="412"/>
      <c r="B577" s="413"/>
      <c r="C577" s="413"/>
      <c r="D577" s="416"/>
      <c r="E577" s="415"/>
      <c r="F577" s="415"/>
      <c r="G577" s="415"/>
    </row>
    <row r="578" spans="1:7" ht="26.45" customHeight="1">
      <c r="A578" s="412"/>
      <c r="B578" s="413"/>
      <c r="C578" s="413"/>
      <c r="D578" s="416"/>
      <c r="E578" s="415"/>
      <c r="F578" s="415"/>
      <c r="G578" s="415"/>
    </row>
    <row r="579" spans="1:7" ht="12.75" customHeight="1">
      <c r="A579" s="412"/>
      <c r="B579" s="413"/>
      <c r="C579" s="413"/>
      <c r="D579" s="416"/>
      <c r="E579" s="415"/>
      <c r="F579" s="415"/>
      <c r="G579" s="415"/>
    </row>
    <row r="580" spans="1:7" ht="15" customHeight="1">
      <c r="A580" s="412"/>
      <c r="B580" s="413"/>
      <c r="C580" s="413"/>
      <c r="D580" s="416"/>
      <c r="E580" s="415"/>
      <c r="F580" s="415"/>
      <c r="G580" s="415"/>
    </row>
    <row r="581" spans="1:7" ht="12.75" customHeight="1">
      <c r="A581" s="412"/>
      <c r="B581" s="438"/>
      <c r="C581" s="438"/>
      <c r="D581" s="438"/>
      <c r="E581" s="415"/>
      <c r="F581" s="415"/>
      <c r="G581" s="415"/>
    </row>
    <row r="582" spans="1:7" ht="14.25" customHeight="1">
      <c r="A582" s="412"/>
      <c r="B582" s="438"/>
      <c r="C582" s="438"/>
      <c r="D582" s="438"/>
      <c r="E582" s="438"/>
      <c r="F582" s="415"/>
      <c r="G582" s="415"/>
    </row>
    <row r="583" spans="1:7" ht="14.25" customHeight="1">
      <c r="A583" s="412"/>
      <c r="B583" s="413"/>
      <c r="C583" s="438"/>
      <c r="D583" s="439"/>
      <c r="E583" s="438"/>
      <c r="F583" s="415"/>
      <c r="G583" s="415"/>
    </row>
    <row r="584" spans="1:7" ht="14.1" customHeight="1">
      <c r="A584" s="412"/>
      <c r="B584" s="413"/>
      <c r="C584" s="438"/>
      <c r="D584" s="439"/>
      <c r="E584" s="440"/>
      <c r="F584" s="415"/>
      <c r="G584" s="415"/>
    </row>
    <row r="585" spans="1:7" ht="12.75" customHeight="1">
      <c r="A585" s="412"/>
      <c r="B585" s="418"/>
      <c r="C585" s="418"/>
      <c r="D585" s="445"/>
      <c r="E585" s="440"/>
      <c r="F585" s="415"/>
      <c r="G585" s="415"/>
    </row>
    <row r="586" spans="1:7" ht="14.25" customHeight="1">
      <c r="A586" s="412"/>
      <c r="B586" s="418"/>
      <c r="C586" s="418"/>
      <c r="D586" s="418"/>
      <c r="E586" s="418"/>
      <c r="F586" s="415"/>
      <c r="G586" s="415"/>
    </row>
    <row r="587" spans="1:7" ht="15" customHeight="1">
      <c r="A587" s="412"/>
      <c r="B587" s="418"/>
      <c r="C587" s="418"/>
      <c r="D587" s="418"/>
      <c r="E587" s="418"/>
      <c r="F587" s="415"/>
      <c r="G587" s="415"/>
    </row>
    <row r="588" spans="1:7" ht="12.75" customHeight="1">
      <c r="A588" s="412"/>
      <c r="B588" s="413"/>
      <c r="C588" s="413"/>
      <c r="D588" s="416"/>
      <c r="E588" s="418"/>
      <c r="F588" s="415"/>
      <c r="G588" s="415"/>
    </row>
    <row r="589" spans="1:7" ht="13.5" customHeight="1">
      <c r="A589" s="412"/>
      <c r="B589" s="413"/>
      <c r="C589" s="438"/>
      <c r="D589" s="439"/>
      <c r="E589" s="415"/>
      <c r="F589" s="415"/>
      <c r="G589" s="415"/>
    </row>
    <row r="590" spans="1:7" ht="25.35" customHeight="1">
      <c r="A590" s="412"/>
      <c r="B590" s="413"/>
      <c r="C590" s="413"/>
      <c r="D590" s="416"/>
      <c r="E590" s="440"/>
      <c r="F590" s="415"/>
      <c r="G590" s="415"/>
    </row>
    <row r="591" spans="1:7" ht="13.5" customHeight="1">
      <c r="A591" s="412"/>
      <c r="B591" s="413"/>
      <c r="C591" s="438"/>
      <c r="D591" s="439"/>
      <c r="E591" s="415"/>
      <c r="F591" s="415"/>
      <c r="G591" s="415"/>
    </row>
    <row r="592" spans="1:7" ht="13.5" customHeight="1">
      <c r="A592" s="412"/>
      <c r="B592" s="413"/>
      <c r="C592" s="413"/>
      <c r="D592" s="416"/>
      <c r="E592" s="440"/>
      <c r="F592" s="415"/>
      <c r="G592" s="415"/>
    </row>
    <row r="593" spans="1:7" ht="13.5" customHeight="1">
      <c r="A593" s="412"/>
      <c r="B593" s="413"/>
      <c r="C593" s="413"/>
      <c r="D593" s="416"/>
      <c r="E593" s="415"/>
      <c r="F593" s="415"/>
      <c r="G593" s="415"/>
    </row>
    <row r="594" spans="1:7" ht="13.5" customHeight="1">
      <c r="A594" s="412"/>
      <c r="B594" s="438"/>
      <c r="C594" s="438"/>
      <c r="D594" s="438"/>
      <c r="E594" s="415"/>
      <c r="F594" s="415"/>
      <c r="G594" s="415"/>
    </row>
    <row r="595" spans="1:7" ht="13.5" customHeight="1">
      <c r="A595" s="412"/>
      <c r="B595" s="413"/>
      <c r="C595" s="413"/>
      <c r="D595" s="416"/>
      <c r="E595" s="438"/>
      <c r="F595" s="415"/>
      <c r="G595" s="415"/>
    </row>
    <row r="596" spans="1:7" ht="13.5" customHeight="1">
      <c r="A596" s="412"/>
      <c r="B596" s="413"/>
      <c r="C596" s="413"/>
      <c r="D596" s="416"/>
      <c r="E596" s="415"/>
      <c r="F596" s="415"/>
      <c r="G596" s="415"/>
    </row>
    <row r="597" spans="1:7" ht="13.5" customHeight="1">
      <c r="A597" s="412"/>
      <c r="B597" s="413"/>
      <c r="C597" s="438"/>
      <c r="D597" s="439"/>
      <c r="E597" s="415"/>
      <c r="F597" s="415"/>
      <c r="G597" s="415"/>
    </row>
    <row r="598" spans="1:7" ht="13.5" customHeight="1">
      <c r="A598" s="412"/>
      <c r="B598" s="413"/>
      <c r="C598" s="438"/>
      <c r="D598" s="439"/>
      <c r="E598" s="440"/>
      <c r="F598" s="415"/>
      <c r="G598" s="415"/>
    </row>
    <row r="599" spans="1:7" ht="13.5" customHeight="1">
      <c r="A599" s="412"/>
      <c r="B599" s="413"/>
      <c r="C599" s="438"/>
      <c r="D599" s="439"/>
      <c r="E599" s="440"/>
      <c r="F599" s="415"/>
      <c r="G599" s="415"/>
    </row>
    <row r="600" spans="1:7" ht="13.5" customHeight="1">
      <c r="A600" s="412"/>
      <c r="B600" s="413"/>
      <c r="C600" s="413"/>
      <c r="D600" s="416"/>
      <c r="E600" s="440"/>
      <c r="F600" s="415"/>
      <c r="G600" s="415"/>
    </row>
    <row r="601" spans="1:7" ht="13.5" customHeight="1">
      <c r="A601" s="412"/>
      <c r="B601" s="413"/>
      <c r="C601" s="413"/>
      <c r="D601" s="416"/>
      <c r="E601" s="415"/>
      <c r="F601" s="415"/>
      <c r="G601" s="415"/>
    </row>
    <row r="602" spans="1:7" ht="13.5" customHeight="1">
      <c r="A602" s="412"/>
      <c r="B602" s="413"/>
      <c r="C602" s="438"/>
      <c r="D602" s="439"/>
      <c r="E602" s="415"/>
      <c r="F602" s="415"/>
      <c r="G602" s="415"/>
    </row>
    <row r="603" spans="1:7" ht="13.5" customHeight="1">
      <c r="A603" s="412"/>
      <c r="B603" s="413"/>
      <c r="C603" s="438"/>
      <c r="D603" s="439"/>
      <c r="E603" s="438"/>
      <c r="F603" s="415"/>
      <c r="G603" s="415"/>
    </row>
    <row r="604" spans="1:7" ht="13.5" customHeight="1">
      <c r="A604" s="412"/>
      <c r="B604" s="413"/>
      <c r="C604" s="438"/>
      <c r="D604" s="439"/>
      <c r="E604" s="438"/>
      <c r="F604" s="415"/>
      <c r="G604" s="415"/>
    </row>
    <row r="605" spans="1:7" ht="13.5" customHeight="1">
      <c r="A605" s="412"/>
      <c r="B605" s="413"/>
      <c r="C605" s="413"/>
      <c r="D605" s="416"/>
      <c r="E605" s="438"/>
      <c r="F605" s="415"/>
      <c r="G605" s="415"/>
    </row>
    <row r="606" spans="1:7" ht="13.5" customHeight="1">
      <c r="A606" s="412"/>
      <c r="B606" s="413"/>
      <c r="C606" s="438"/>
      <c r="D606" s="439"/>
      <c r="E606" s="415"/>
      <c r="F606" s="415"/>
      <c r="G606" s="415"/>
    </row>
    <row r="607" spans="1:7" ht="13.5" customHeight="1">
      <c r="A607" s="412"/>
      <c r="B607" s="413"/>
      <c r="C607" s="413"/>
      <c r="D607" s="416"/>
      <c r="E607" s="438"/>
      <c r="F607" s="415"/>
      <c r="G607" s="415"/>
    </row>
    <row r="608" spans="1:7" ht="13.5" customHeight="1">
      <c r="A608" s="412"/>
      <c r="B608" s="413"/>
      <c r="C608" s="438"/>
      <c r="D608" s="439"/>
      <c r="E608" s="415"/>
      <c r="F608" s="415"/>
      <c r="G608" s="415"/>
    </row>
    <row r="609" spans="1:7" ht="13.5" customHeight="1">
      <c r="A609" s="412"/>
      <c r="B609" s="413"/>
      <c r="C609" s="413"/>
      <c r="D609" s="416"/>
      <c r="E609" s="438"/>
      <c r="F609" s="415"/>
      <c r="G609" s="415"/>
    </row>
    <row r="610" spans="1:7" ht="13.5" customHeight="1">
      <c r="A610" s="412"/>
      <c r="B610" s="413"/>
      <c r="C610" s="413"/>
      <c r="D610" s="416"/>
      <c r="E610" s="415"/>
      <c r="F610" s="415"/>
      <c r="G610" s="415"/>
    </row>
    <row r="611" spans="1:7" ht="13.5" customHeight="1">
      <c r="A611" s="412"/>
      <c r="B611" s="413"/>
      <c r="C611" s="413"/>
      <c r="D611" s="416"/>
      <c r="E611" s="415"/>
      <c r="F611" s="415"/>
      <c r="G611" s="415"/>
    </row>
    <row r="612" spans="1:7" ht="13.5" customHeight="1">
      <c r="A612" s="412"/>
      <c r="B612" s="413"/>
      <c r="C612" s="413"/>
      <c r="D612" s="416"/>
      <c r="E612" s="415"/>
      <c r="F612" s="415"/>
      <c r="G612" s="415"/>
    </row>
    <row r="613" spans="1:7" ht="13.5" customHeight="1">
      <c r="A613" s="412"/>
      <c r="B613" s="413"/>
      <c r="C613" s="438"/>
      <c r="D613" s="439"/>
      <c r="E613" s="415"/>
      <c r="F613" s="415"/>
      <c r="G613" s="415"/>
    </row>
    <row r="614" spans="1:7" ht="13.5" customHeight="1">
      <c r="A614" s="412"/>
      <c r="B614" s="413"/>
      <c r="C614" s="413"/>
      <c r="D614" s="416"/>
      <c r="E614" s="440"/>
      <c r="F614" s="415"/>
      <c r="G614" s="415"/>
    </row>
    <row r="615" spans="1:7" ht="26.1" customHeight="1">
      <c r="A615" s="412"/>
      <c r="B615" s="413"/>
      <c r="C615" s="413"/>
      <c r="D615" s="416"/>
      <c r="E615" s="415"/>
      <c r="F615" s="415"/>
      <c r="G615" s="415"/>
    </row>
    <row r="616" spans="1:7" ht="13.5" customHeight="1">
      <c r="A616" s="412"/>
      <c r="B616" s="446"/>
      <c r="C616" s="413"/>
      <c r="D616" s="416"/>
      <c r="E616" s="415"/>
      <c r="F616" s="415"/>
      <c r="G616" s="415"/>
    </row>
    <row r="617" spans="1:7" ht="13.5" customHeight="1">
      <c r="A617" s="412"/>
      <c r="B617" s="413"/>
      <c r="C617" s="438"/>
      <c r="D617" s="439"/>
      <c r="E617" s="415"/>
      <c r="F617" s="415"/>
      <c r="G617" s="415"/>
    </row>
    <row r="618" spans="1:7" ht="13.5" customHeight="1">
      <c r="A618" s="412"/>
      <c r="B618" s="413"/>
      <c r="C618" s="438"/>
      <c r="D618" s="439"/>
      <c r="E618" s="440"/>
      <c r="F618" s="415"/>
      <c r="G618" s="415"/>
    </row>
    <row r="619" spans="1:7" ht="13.5" customHeight="1">
      <c r="A619" s="412"/>
      <c r="B619" s="413"/>
      <c r="C619" s="438"/>
      <c r="D619" s="439"/>
      <c r="E619" s="440"/>
      <c r="F619" s="415"/>
      <c r="G619" s="415"/>
    </row>
    <row r="620" spans="1:7" ht="13.5" customHeight="1">
      <c r="A620" s="412"/>
      <c r="B620" s="413"/>
      <c r="C620" s="438"/>
      <c r="D620" s="439"/>
      <c r="E620" s="440"/>
      <c r="F620" s="415"/>
      <c r="G620" s="415"/>
    </row>
    <row r="621" spans="1:7" ht="13.5" customHeight="1">
      <c r="A621" s="412"/>
      <c r="B621" s="413"/>
      <c r="C621" s="438"/>
      <c r="D621" s="439"/>
      <c r="E621" s="440"/>
      <c r="F621" s="415"/>
      <c r="G621" s="415"/>
    </row>
    <row r="622" spans="1:7" ht="13.5" customHeight="1">
      <c r="A622" s="412"/>
      <c r="B622" s="413"/>
      <c r="C622" s="438"/>
      <c r="D622" s="438"/>
      <c r="E622" s="440"/>
      <c r="F622" s="415"/>
      <c r="G622" s="415"/>
    </row>
    <row r="623" spans="1:7" ht="13.5" customHeight="1">
      <c r="A623" s="412"/>
      <c r="B623" s="438"/>
      <c r="C623" s="438"/>
      <c r="D623" s="438"/>
      <c r="E623" s="438"/>
      <c r="F623" s="415"/>
      <c r="G623" s="415"/>
    </row>
    <row r="624" spans="1:7" ht="13.5" customHeight="1">
      <c r="A624" s="412"/>
      <c r="B624" s="413"/>
      <c r="C624" s="438"/>
      <c r="D624" s="439"/>
      <c r="E624" s="438"/>
      <c r="F624" s="415"/>
      <c r="G624" s="415"/>
    </row>
    <row r="625" spans="1:7" ht="13.5" customHeight="1">
      <c r="A625" s="412"/>
      <c r="B625" s="446"/>
      <c r="C625" s="413"/>
      <c r="D625" s="416"/>
      <c r="E625" s="440"/>
      <c r="F625" s="415"/>
      <c r="G625" s="415"/>
    </row>
    <row r="626" spans="1:7" ht="13.5" customHeight="1">
      <c r="A626" s="412"/>
      <c r="B626" s="413"/>
      <c r="C626" s="413"/>
      <c r="D626" s="416"/>
      <c r="E626" s="415"/>
      <c r="F626" s="415"/>
      <c r="G626" s="415"/>
    </row>
    <row r="627" spans="1:7" ht="13.5" customHeight="1">
      <c r="A627" s="412"/>
      <c r="B627" s="413"/>
      <c r="C627" s="413"/>
      <c r="D627" s="416"/>
      <c r="E627" s="415"/>
      <c r="F627" s="415"/>
      <c r="G627" s="415"/>
    </row>
    <row r="628" spans="1:7" ht="13.5" customHeight="1">
      <c r="A628" s="412"/>
      <c r="B628" s="413"/>
      <c r="C628" s="438"/>
      <c r="D628" s="439"/>
      <c r="E628" s="415"/>
      <c r="F628" s="415"/>
      <c r="G628" s="415"/>
    </row>
    <row r="629" spans="1:7" ht="13.5" customHeight="1">
      <c r="A629" s="412"/>
      <c r="B629" s="413"/>
      <c r="C629" s="438"/>
      <c r="D629" s="416"/>
      <c r="E629" s="440"/>
      <c r="F629" s="415"/>
      <c r="G629" s="415"/>
    </row>
    <row r="630" spans="1:7" ht="13.5" customHeight="1">
      <c r="A630" s="412"/>
      <c r="B630" s="413"/>
      <c r="C630" s="413"/>
      <c r="D630" s="416"/>
      <c r="E630" s="415"/>
      <c r="F630" s="415"/>
      <c r="G630" s="415"/>
    </row>
    <row r="631" spans="1:7" ht="13.5" customHeight="1">
      <c r="A631" s="412"/>
      <c r="B631" s="413"/>
      <c r="C631" s="413"/>
      <c r="D631" s="416"/>
      <c r="E631" s="415"/>
      <c r="F631" s="415"/>
      <c r="G631" s="415"/>
    </row>
    <row r="632" spans="1:7" ht="13.5" customHeight="1">
      <c r="A632" s="412"/>
      <c r="B632" s="413"/>
      <c r="C632" s="438"/>
      <c r="D632" s="439"/>
      <c r="E632" s="415"/>
      <c r="F632" s="415"/>
      <c r="G632" s="415"/>
    </row>
    <row r="633" spans="1:7" ht="13.5" customHeight="1">
      <c r="A633" s="412"/>
      <c r="B633" s="413"/>
      <c r="C633" s="413"/>
      <c r="D633" s="416"/>
      <c r="E633" s="440"/>
      <c r="F633" s="415"/>
      <c r="G633" s="415"/>
    </row>
    <row r="634" spans="1:7" ht="13.5" customHeight="1">
      <c r="A634" s="412"/>
      <c r="B634" s="413"/>
      <c r="C634" s="413"/>
      <c r="D634" s="416"/>
      <c r="E634" s="415"/>
      <c r="F634" s="415"/>
      <c r="G634" s="415"/>
    </row>
    <row r="635" spans="1:7" ht="30.75" customHeight="1">
      <c r="A635" s="412"/>
      <c r="B635" s="413"/>
      <c r="C635" s="413"/>
      <c r="D635" s="416"/>
      <c r="E635" s="415"/>
      <c r="F635" s="415"/>
      <c r="G635" s="415"/>
    </row>
    <row r="636" spans="1:7" ht="15.75" customHeight="1">
      <c r="A636" s="412"/>
      <c r="B636" s="413"/>
      <c r="C636" s="413"/>
      <c r="D636" s="416"/>
      <c r="E636" s="415"/>
      <c r="F636" s="415"/>
      <c r="G636" s="415"/>
    </row>
    <row r="637" spans="1:7" ht="14.1" customHeight="1">
      <c r="A637" s="412"/>
      <c r="B637" s="413"/>
      <c r="C637" s="413"/>
      <c r="D637" s="416"/>
      <c r="E637" s="415"/>
      <c r="F637" s="415"/>
      <c r="G637" s="415"/>
    </row>
    <row r="638" spans="1:7" ht="14.25" customHeight="1">
      <c r="A638" s="412"/>
      <c r="B638" s="413"/>
      <c r="C638" s="413"/>
      <c r="D638" s="416"/>
      <c r="E638" s="415"/>
      <c r="F638" s="415"/>
      <c r="G638" s="415"/>
    </row>
    <row r="639" spans="1:7" ht="14.1" customHeight="1">
      <c r="A639" s="412"/>
      <c r="B639" s="413"/>
      <c r="C639" s="413"/>
      <c r="D639" s="416"/>
      <c r="E639" s="415"/>
      <c r="F639" s="415"/>
      <c r="G639" s="415"/>
    </row>
    <row r="640" spans="1:7" ht="15.75" customHeight="1">
      <c r="A640" s="412"/>
      <c r="B640" s="413"/>
      <c r="C640" s="413"/>
      <c r="D640" s="416"/>
      <c r="E640" s="415"/>
      <c r="F640" s="415"/>
      <c r="G640" s="415"/>
    </row>
    <row r="641" spans="1:7" ht="13.5" customHeight="1">
      <c r="A641" s="412"/>
      <c r="B641" s="413"/>
      <c r="C641" s="413"/>
      <c r="D641" s="416"/>
      <c r="E641" s="415"/>
      <c r="F641" s="415"/>
      <c r="G641" s="415"/>
    </row>
    <row r="642" spans="1:7" ht="13.5" customHeight="1">
      <c r="A642" s="412"/>
      <c r="B642" s="413"/>
      <c r="C642" s="413"/>
      <c r="D642" s="416"/>
      <c r="E642" s="415"/>
      <c r="F642" s="415"/>
      <c r="G642" s="415"/>
    </row>
    <row r="643" spans="1:7" ht="15.75" customHeight="1">
      <c r="A643" s="412"/>
      <c r="B643" s="413"/>
      <c r="C643" s="413"/>
      <c r="D643" s="416"/>
      <c r="E643" s="415"/>
      <c r="F643" s="415"/>
      <c r="G643" s="415"/>
    </row>
    <row r="644" spans="1:7" ht="15" customHeight="1">
      <c r="A644" s="412"/>
      <c r="B644" s="413"/>
      <c r="C644" s="413"/>
      <c r="D644" s="416"/>
      <c r="E644" s="415"/>
      <c r="F644" s="415"/>
      <c r="G644" s="415"/>
    </row>
    <row r="645" spans="1:7" ht="30.75" customHeight="1">
      <c r="A645" s="412"/>
      <c r="B645" s="413"/>
      <c r="C645" s="413"/>
      <c r="D645" s="416"/>
      <c r="E645" s="415"/>
      <c r="F645" s="415"/>
      <c r="G645" s="415"/>
    </row>
    <row r="646" spans="1:7" ht="15.75" customHeight="1">
      <c r="A646" s="412"/>
      <c r="B646" s="413"/>
      <c r="C646" s="413"/>
      <c r="D646" s="416"/>
      <c r="E646" s="415"/>
      <c r="F646" s="415"/>
      <c r="G646" s="415"/>
    </row>
    <row r="647" spans="1:7" ht="29.25" customHeight="1">
      <c r="A647" s="412"/>
      <c r="B647" s="413"/>
      <c r="C647" s="413"/>
      <c r="D647" s="416"/>
      <c r="E647" s="415"/>
      <c r="F647" s="415"/>
      <c r="G647" s="415"/>
    </row>
    <row r="648" spans="1:7" ht="15" customHeight="1">
      <c r="A648" s="412"/>
      <c r="B648" s="413"/>
      <c r="C648" s="413"/>
      <c r="D648" s="416"/>
      <c r="E648" s="415"/>
      <c r="F648" s="415"/>
      <c r="G648" s="415"/>
    </row>
    <row r="649" spans="1:7" ht="30" customHeight="1">
      <c r="A649" s="412"/>
      <c r="B649" s="413"/>
      <c r="C649" s="413"/>
      <c r="D649" s="416"/>
      <c r="E649" s="415"/>
      <c r="F649" s="415"/>
      <c r="G649" s="415"/>
    </row>
    <row r="650" spans="1:7" ht="14.25" customHeight="1">
      <c r="A650" s="412"/>
      <c r="B650" s="413"/>
      <c r="C650" s="413"/>
      <c r="D650" s="416"/>
      <c r="E650" s="415"/>
      <c r="F650" s="415"/>
      <c r="G650" s="415"/>
    </row>
    <row r="651" spans="1:7" ht="29.25" customHeight="1">
      <c r="A651" s="412"/>
      <c r="B651" s="413"/>
      <c r="C651" s="413"/>
      <c r="D651" s="416"/>
      <c r="E651" s="415"/>
      <c r="F651" s="415"/>
      <c r="G651" s="415"/>
    </row>
    <row r="652" spans="1:7" ht="14.25" customHeight="1">
      <c r="A652" s="412"/>
      <c r="B652" s="413"/>
      <c r="C652" s="413"/>
      <c r="D652" s="416"/>
      <c r="E652" s="415"/>
      <c r="F652" s="415"/>
      <c r="G652" s="415"/>
    </row>
    <row r="653" spans="1:7" ht="17.25" customHeight="1">
      <c r="A653" s="412"/>
      <c r="B653" s="413"/>
      <c r="C653" s="438"/>
      <c r="D653" s="439"/>
      <c r="E653" s="415"/>
      <c r="F653" s="415"/>
      <c r="G653" s="415"/>
    </row>
    <row r="654" spans="1:7" ht="18" customHeight="1">
      <c r="A654" s="412"/>
      <c r="B654" s="413"/>
      <c r="C654" s="438"/>
      <c r="D654" s="439"/>
      <c r="E654" s="443"/>
      <c r="F654" s="415"/>
      <c r="G654" s="415"/>
    </row>
    <row r="655" spans="1:7" ht="14.25" customHeight="1">
      <c r="A655" s="412"/>
      <c r="B655" s="413"/>
      <c r="C655" s="438"/>
      <c r="D655" s="439"/>
      <c r="E655" s="440"/>
      <c r="F655" s="415"/>
      <c r="G655" s="415"/>
    </row>
    <row r="656" spans="1:7" ht="15" customHeight="1">
      <c r="A656" s="412"/>
      <c r="B656" s="413"/>
      <c r="C656" s="438"/>
      <c r="D656" s="439"/>
      <c r="E656" s="440"/>
      <c r="F656" s="415"/>
      <c r="G656" s="415"/>
    </row>
    <row r="657" spans="1:7" ht="14.25" customHeight="1">
      <c r="A657" s="412"/>
      <c r="B657" s="413"/>
      <c r="C657" s="413"/>
      <c r="D657" s="416"/>
      <c r="E657" s="440"/>
      <c r="F657" s="415"/>
      <c r="G657" s="415"/>
    </row>
    <row r="658" spans="1:7" s="342" customFormat="1" ht="15.75" customHeight="1">
      <c r="A658" s="412"/>
      <c r="B658" s="413"/>
      <c r="C658" s="438"/>
      <c r="D658" s="439"/>
      <c r="E658" s="415"/>
      <c r="F658" s="415"/>
      <c r="G658" s="415"/>
    </row>
    <row r="659" spans="1:7" ht="14.25" customHeight="1">
      <c r="A659" s="412"/>
      <c r="B659" s="413"/>
      <c r="C659" s="413"/>
      <c r="D659" s="416"/>
      <c r="E659" s="440"/>
      <c r="F659" s="415"/>
      <c r="G659" s="415"/>
    </row>
    <row r="660" spans="1:7" ht="15" customHeight="1">
      <c r="A660" s="412"/>
      <c r="B660" s="413"/>
      <c r="C660" s="438"/>
      <c r="D660" s="439"/>
      <c r="E660" s="415"/>
      <c r="F660" s="415"/>
      <c r="G660" s="415"/>
    </row>
    <row r="661" spans="1:7" ht="14.25" customHeight="1">
      <c r="A661" s="412"/>
      <c r="B661" s="413"/>
      <c r="C661" s="413"/>
      <c r="D661" s="416"/>
      <c r="E661" s="440"/>
      <c r="F661" s="415"/>
      <c r="G661" s="415"/>
    </row>
    <row r="662" spans="1:7" ht="14.25" customHeight="1">
      <c r="A662" s="412"/>
      <c r="B662" s="413"/>
      <c r="C662" s="438"/>
      <c r="D662" s="439"/>
      <c r="E662" s="415"/>
      <c r="F662" s="415"/>
      <c r="G662" s="415"/>
    </row>
    <row r="663" spans="1:7" ht="44.25" customHeight="1">
      <c r="A663" s="412"/>
      <c r="B663" s="413"/>
      <c r="C663" s="438"/>
      <c r="D663" s="439"/>
      <c r="E663" s="440"/>
      <c r="F663" s="415"/>
      <c r="G663" s="415"/>
    </row>
    <row r="664" spans="1:7" ht="35.25" customHeight="1">
      <c r="A664" s="412"/>
      <c r="B664" s="413"/>
      <c r="C664" s="413"/>
      <c r="D664" s="416"/>
      <c r="E664" s="443"/>
      <c r="F664" s="415"/>
      <c r="G664" s="415"/>
    </row>
    <row r="665" spans="1:7" ht="15" customHeight="1">
      <c r="A665" s="412"/>
      <c r="B665" s="413"/>
      <c r="C665" s="413"/>
      <c r="D665" s="416"/>
      <c r="E665" s="415"/>
      <c r="F665" s="415"/>
      <c r="G665" s="415"/>
    </row>
    <row r="666" spans="1:7" ht="15" customHeight="1">
      <c r="A666" s="412"/>
      <c r="B666" s="413"/>
      <c r="C666" s="438"/>
      <c r="D666" s="439"/>
      <c r="E666" s="415"/>
      <c r="F666" s="415"/>
      <c r="G666" s="415"/>
    </row>
    <row r="667" spans="1:7" ht="14.25" customHeight="1">
      <c r="A667" s="412"/>
      <c r="B667" s="413"/>
      <c r="C667" s="413"/>
      <c r="D667" s="416"/>
      <c r="E667" s="440"/>
      <c r="F667" s="415"/>
      <c r="G667" s="415"/>
    </row>
    <row r="668" spans="1:7" ht="13.5" customHeight="1">
      <c r="A668" s="412"/>
      <c r="B668" s="413"/>
      <c r="C668" s="438"/>
      <c r="D668" s="439"/>
      <c r="E668" s="415"/>
      <c r="F668" s="415"/>
      <c r="G668" s="415"/>
    </row>
    <row r="669" spans="1:7" ht="13.5" customHeight="1">
      <c r="A669" s="412"/>
      <c r="B669" s="413"/>
      <c r="C669" s="438"/>
      <c r="D669" s="439"/>
      <c r="E669" s="440"/>
      <c r="F669" s="415"/>
      <c r="G669" s="415"/>
    </row>
    <row r="670" spans="1:7" ht="28.5" customHeight="1">
      <c r="A670" s="412"/>
      <c r="B670" s="413"/>
      <c r="C670" s="438"/>
      <c r="D670" s="439"/>
      <c r="E670" s="440"/>
      <c r="F670" s="415"/>
      <c r="G670" s="415"/>
    </row>
    <row r="671" spans="1:7" ht="13.5" customHeight="1">
      <c r="A671" s="412"/>
      <c r="B671" s="413"/>
      <c r="C671" s="438"/>
      <c r="D671" s="439"/>
      <c r="E671" s="440"/>
      <c r="F671" s="415"/>
      <c r="G671" s="415"/>
    </row>
    <row r="672" spans="1:7" ht="13.5" customHeight="1">
      <c r="A672" s="412"/>
      <c r="B672" s="413"/>
      <c r="C672" s="438"/>
      <c r="D672" s="439"/>
      <c r="E672" s="440"/>
      <c r="F672" s="415"/>
      <c r="G672" s="415"/>
    </row>
    <row r="673" spans="1:7" ht="14.25" customHeight="1">
      <c r="A673" s="412"/>
      <c r="B673" s="413"/>
      <c r="C673" s="438"/>
      <c r="D673" s="439"/>
      <c r="E673" s="440"/>
      <c r="F673" s="415"/>
      <c r="G673" s="415"/>
    </row>
    <row r="674" spans="1:7" s="342" customFormat="1" ht="13.5" customHeight="1">
      <c r="A674" s="412"/>
      <c r="B674" s="413"/>
      <c r="C674" s="438"/>
      <c r="D674" s="439"/>
      <c r="E674" s="440"/>
      <c r="F674" s="415"/>
      <c r="G674" s="415"/>
    </row>
    <row r="675" spans="1:7" ht="13.5" customHeight="1">
      <c r="A675" s="412"/>
      <c r="B675" s="413"/>
      <c r="C675" s="438"/>
      <c r="D675" s="439"/>
      <c r="E675" s="440"/>
      <c r="F675" s="415"/>
      <c r="G675" s="415"/>
    </row>
    <row r="676" spans="1:7" ht="13.5" customHeight="1">
      <c r="A676" s="412"/>
      <c r="B676" s="413"/>
      <c r="C676" s="438"/>
      <c r="D676" s="439"/>
      <c r="E676" s="440"/>
      <c r="F676" s="415"/>
      <c r="G676" s="415"/>
    </row>
    <row r="677" spans="1:7" ht="13.5" customHeight="1">
      <c r="A677" s="412"/>
      <c r="B677" s="413"/>
      <c r="C677" s="438"/>
      <c r="D677" s="439"/>
      <c r="E677" s="440"/>
      <c r="F677" s="415"/>
      <c r="G677" s="415"/>
    </row>
    <row r="678" spans="1:7" ht="13.5" customHeight="1">
      <c r="A678" s="412"/>
      <c r="B678" s="413"/>
      <c r="C678" s="438"/>
      <c r="D678" s="439"/>
      <c r="E678" s="440"/>
      <c r="F678" s="415"/>
      <c r="G678" s="415"/>
    </row>
    <row r="679" spans="1:7" ht="13.5" customHeight="1">
      <c r="A679" s="412"/>
      <c r="B679" s="413"/>
      <c r="C679" s="438"/>
      <c r="D679" s="439"/>
      <c r="E679" s="440"/>
      <c r="F679" s="415"/>
      <c r="G679" s="415"/>
    </row>
    <row r="680" spans="1:7" ht="14.25" customHeight="1">
      <c r="A680" s="412"/>
      <c r="B680" s="413"/>
      <c r="C680" s="413"/>
      <c r="D680" s="416"/>
      <c r="E680" s="440"/>
      <c r="F680" s="415"/>
      <c r="G680" s="415"/>
    </row>
    <row r="681" spans="1:7" ht="13.5" customHeight="1">
      <c r="A681" s="412"/>
      <c r="B681" s="413"/>
      <c r="C681" s="438"/>
      <c r="D681" s="439"/>
      <c r="E681" s="415"/>
      <c r="F681" s="415"/>
      <c r="G681" s="415"/>
    </row>
    <row r="682" spans="1:7" ht="13.5" customHeight="1">
      <c r="A682" s="412"/>
      <c r="B682" s="413"/>
      <c r="C682" s="438"/>
      <c r="D682" s="439"/>
      <c r="E682" s="440"/>
      <c r="F682" s="415"/>
      <c r="G682" s="415"/>
    </row>
    <row r="683" spans="1:7" ht="13.5" customHeight="1">
      <c r="A683" s="412"/>
      <c r="B683" s="413"/>
      <c r="C683" s="413"/>
      <c r="D683" s="416"/>
      <c r="E683" s="440"/>
      <c r="F683" s="415"/>
      <c r="G683" s="415"/>
    </row>
    <row r="684" spans="1:7" ht="13.5" customHeight="1">
      <c r="A684" s="412"/>
      <c r="B684" s="413"/>
      <c r="C684" s="413"/>
      <c r="D684" s="416"/>
      <c r="E684" s="415"/>
      <c r="F684" s="415"/>
      <c r="G684" s="415"/>
    </row>
    <row r="685" spans="1:7" ht="13.5" customHeight="1">
      <c r="A685" s="412"/>
      <c r="B685" s="413"/>
      <c r="C685" s="413"/>
      <c r="D685" s="416"/>
      <c r="E685" s="415"/>
      <c r="F685" s="415"/>
      <c r="G685" s="415"/>
    </row>
    <row r="686" spans="1:7" ht="13.5" customHeight="1">
      <c r="A686" s="412"/>
      <c r="B686" s="413"/>
      <c r="C686" s="413"/>
      <c r="D686" s="416"/>
      <c r="E686" s="415"/>
      <c r="F686" s="415"/>
      <c r="G686" s="415"/>
    </row>
    <row r="687" spans="1:7" ht="13.5" customHeight="1">
      <c r="A687" s="412"/>
      <c r="B687" s="413"/>
      <c r="C687" s="413"/>
      <c r="D687" s="416"/>
      <c r="E687" s="415"/>
      <c r="F687" s="415"/>
      <c r="G687" s="415"/>
    </row>
    <row r="688" spans="1:7" ht="14.25" customHeight="1">
      <c r="A688" s="412"/>
      <c r="B688" s="413"/>
      <c r="C688" s="413"/>
      <c r="D688" s="416"/>
      <c r="E688" s="415"/>
      <c r="F688" s="415"/>
      <c r="G688" s="415"/>
    </row>
    <row r="689" spans="1:7" ht="13.5" customHeight="1">
      <c r="A689" s="412"/>
      <c r="B689" s="413"/>
      <c r="C689" s="413"/>
      <c r="D689" s="416"/>
      <c r="E689" s="415"/>
      <c r="F689" s="415"/>
      <c r="G689" s="415"/>
    </row>
    <row r="690" spans="1:7" ht="13.5" customHeight="1">
      <c r="A690" s="412"/>
      <c r="B690" s="413"/>
      <c r="C690" s="413"/>
      <c r="D690" s="416"/>
      <c r="E690" s="415"/>
      <c r="F690" s="415"/>
      <c r="G690" s="415"/>
    </row>
    <row r="691" spans="1:7" ht="13.5" customHeight="1">
      <c r="A691" s="412"/>
      <c r="B691" s="413"/>
      <c r="C691" s="413"/>
      <c r="D691" s="416"/>
      <c r="E691" s="415"/>
      <c r="F691" s="415"/>
      <c r="G691" s="415"/>
    </row>
    <row r="692" spans="1:7" ht="13.5" customHeight="1">
      <c r="A692" s="412"/>
      <c r="B692" s="413"/>
      <c r="C692" s="413"/>
      <c r="D692" s="416"/>
      <c r="E692" s="415"/>
      <c r="F692" s="415"/>
      <c r="G692" s="415"/>
    </row>
    <row r="693" spans="1:7" ht="13.5" customHeight="1">
      <c r="A693" s="412"/>
      <c r="B693" s="413"/>
      <c r="C693" s="413"/>
      <c r="D693" s="416"/>
      <c r="E693" s="415"/>
      <c r="F693" s="415"/>
      <c r="G693" s="415"/>
    </row>
    <row r="694" spans="1:7" ht="13.5" customHeight="1">
      <c r="A694" s="412"/>
      <c r="B694" s="413"/>
      <c r="C694" s="413"/>
      <c r="D694" s="416"/>
      <c r="E694" s="415"/>
      <c r="F694" s="415"/>
      <c r="G694" s="415"/>
    </row>
    <row r="695" spans="1:7" ht="13.5" customHeight="1">
      <c r="A695" s="412"/>
      <c r="B695" s="413"/>
      <c r="C695" s="413"/>
      <c r="D695" s="416"/>
      <c r="E695" s="415"/>
      <c r="F695" s="415"/>
      <c r="G695" s="415"/>
    </row>
    <row r="696" spans="1:7" ht="13.5" customHeight="1">
      <c r="A696" s="412"/>
      <c r="B696" s="413"/>
      <c r="C696" s="413"/>
      <c r="D696" s="416"/>
      <c r="E696" s="415"/>
      <c r="F696" s="415"/>
      <c r="G696" s="415"/>
    </row>
    <row r="697" spans="1:7" ht="13.5" customHeight="1">
      <c r="A697" s="412"/>
      <c r="B697" s="413"/>
      <c r="C697" s="413"/>
      <c r="D697" s="416"/>
      <c r="E697" s="415"/>
      <c r="F697" s="415"/>
      <c r="G697" s="415"/>
    </row>
    <row r="698" spans="1:7" ht="15.75" customHeight="1">
      <c r="A698" s="412"/>
      <c r="B698" s="413"/>
      <c r="C698" s="413"/>
      <c r="D698" s="416"/>
      <c r="E698" s="415"/>
      <c r="F698" s="415"/>
      <c r="G698" s="415"/>
    </row>
    <row r="699" spans="1:7" ht="14.25" customHeight="1">
      <c r="A699" s="412"/>
      <c r="B699" s="413"/>
      <c r="C699" s="413"/>
      <c r="D699" s="416"/>
      <c r="E699" s="415"/>
      <c r="F699" s="415"/>
      <c r="G699" s="415"/>
    </row>
    <row r="700" spans="1:7" ht="13.5" customHeight="1">
      <c r="A700" s="412"/>
      <c r="B700" s="413"/>
      <c r="C700" s="413"/>
      <c r="D700" s="416"/>
      <c r="E700" s="415"/>
      <c r="F700" s="415"/>
      <c r="G700" s="415"/>
    </row>
    <row r="701" spans="1:7" ht="13.5" customHeight="1">
      <c r="A701" s="412"/>
      <c r="B701" s="413"/>
      <c r="C701" s="413"/>
      <c r="D701" s="416"/>
      <c r="E701" s="415"/>
      <c r="F701" s="415"/>
      <c r="G701" s="415"/>
    </row>
    <row r="702" spans="1:7" ht="15.75" customHeight="1">
      <c r="A702" s="412"/>
      <c r="B702" s="413"/>
      <c r="C702" s="413"/>
      <c r="D702" s="416"/>
      <c r="E702" s="415"/>
      <c r="F702" s="415"/>
      <c r="G702" s="415"/>
    </row>
    <row r="703" spans="1:7" ht="13.5" customHeight="1">
      <c r="A703" s="412"/>
      <c r="B703" s="413"/>
      <c r="C703" s="413"/>
      <c r="D703" s="416"/>
      <c r="E703" s="415"/>
      <c r="F703" s="415"/>
      <c r="G703" s="415"/>
    </row>
    <row r="704" spans="1:7" s="371" customFormat="1" ht="13.5" customHeight="1">
      <c r="A704" s="412"/>
      <c r="B704" s="413"/>
      <c r="C704" s="413"/>
      <c r="D704" s="416"/>
      <c r="E704" s="415"/>
      <c r="F704" s="415"/>
      <c r="G704" s="415"/>
    </row>
    <row r="705" spans="1:7" ht="13.5" customHeight="1">
      <c r="A705" s="412"/>
      <c r="B705" s="413"/>
      <c r="C705" s="413"/>
      <c r="D705" s="416"/>
      <c r="E705" s="415"/>
      <c r="F705" s="415"/>
      <c r="G705" s="415"/>
    </row>
    <row r="706" spans="1:7" ht="13.5" customHeight="1">
      <c r="A706" s="412"/>
      <c r="B706" s="413"/>
      <c r="C706" s="438"/>
      <c r="D706" s="439"/>
      <c r="E706" s="415"/>
      <c r="F706" s="415"/>
      <c r="G706" s="415"/>
    </row>
    <row r="707" spans="1:7" ht="13.5" customHeight="1">
      <c r="A707" s="412"/>
      <c r="B707" s="413"/>
      <c r="C707" s="413"/>
      <c r="D707" s="416"/>
      <c r="E707" s="440"/>
      <c r="F707" s="415"/>
      <c r="G707" s="415"/>
    </row>
    <row r="708" spans="1:7" ht="13.5" customHeight="1">
      <c r="A708" s="412"/>
      <c r="B708" s="413"/>
      <c r="C708" s="413"/>
      <c r="D708" s="416"/>
      <c r="E708" s="415"/>
      <c r="F708" s="415"/>
      <c r="G708" s="415"/>
    </row>
    <row r="709" spans="1:7" ht="13.5" customHeight="1">
      <c r="A709" s="412"/>
      <c r="B709" s="413"/>
      <c r="C709" s="413"/>
      <c r="D709" s="416"/>
      <c r="E709" s="415"/>
      <c r="F709" s="415"/>
      <c r="G709" s="415"/>
    </row>
    <row r="710" spans="1:7" ht="13.5" customHeight="1">
      <c r="A710" s="412"/>
      <c r="B710" s="413"/>
      <c r="C710" s="413"/>
      <c r="D710" s="416"/>
      <c r="E710" s="415"/>
      <c r="F710" s="415"/>
      <c r="G710" s="415"/>
    </row>
    <row r="711" spans="1:7" ht="13.5" customHeight="1">
      <c r="A711" s="412"/>
      <c r="B711" s="413"/>
      <c r="C711" s="413"/>
      <c r="D711" s="416"/>
      <c r="E711" s="415"/>
      <c r="F711" s="415"/>
      <c r="G711" s="415"/>
    </row>
    <row r="712" spans="1:7" ht="13.5" customHeight="1">
      <c r="A712" s="412"/>
      <c r="B712" s="413"/>
      <c r="C712" s="413"/>
      <c r="D712" s="416"/>
      <c r="E712" s="415"/>
      <c r="F712" s="415"/>
      <c r="G712" s="415"/>
    </row>
    <row r="713" spans="1:7" ht="13.5" customHeight="1">
      <c r="A713" s="412"/>
      <c r="B713" s="413"/>
      <c r="C713" s="413"/>
      <c r="D713" s="416"/>
      <c r="E713" s="415"/>
      <c r="F713" s="415"/>
      <c r="G713" s="415"/>
    </row>
    <row r="714" spans="1:7" ht="13.5" customHeight="1">
      <c r="A714" s="412"/>
      <c r="B714" s="413"/>
      <c r="C714" s="413"/>
      <c r="D714" s="416"/>
      <c r="E714" s="415"/>
      <c r="F714" s="415"/>
      <c r="G714" s="415"/>
    </row>
    <row r="715" spans="1:7" ht="13.5" customHeight="1">
      <c r="A715" s="412"/>
      <c r="B715" s="413"/>
      <c r="C715" s="413"/>
      <c r="D715" s="416"/>
      <c r="E715" s="415"/>
      <c r="F715" s="415"/>
      <c r="G715" s="415"/>
    </row>
    <row r="716" spans="1:7" ht="13.5" customHeight="1">
      <c r="A716" s="412"/>
      <c r="B716" s="413"/>
      <c r="C716" s="413"/>
      <c r="D716" s="416"/>
      <c r="E716" s="415"/>
      <c r="F716" s="415"/>
      <c r="G716" s="415"/>
    </row>
    <row r="717" spans="1:7" ht="13.5" customHeight="1">
      <c r="A717" s="412"/>
      <c r="B717" s="413"/>
      <c r="C717" s="413"/>
      <c r="D717" s="416"/>
      <c r="E717" s="415"/>
      <c r="F717" s="415"/>
      <c r="G717" s="415"/>
    </row>
    <row r="718" spans="1:7" ht="13.5" customHeight="1">
      <c r="A718" s="412"/>
      <c r="B718" s="413"/>
      <c r="C718" s="413"/>
      <c r="D718" s="416"/>
      <c r="E718" s="415"/>
      <c r="F718" s="415"/>
      <c r="G718" s="415"/>
    </row>
    <row r="719" spans="1:7" ht="13.5" customHeight="1">
      <c r="A719" s="412"/>
      <c r="B719" s="438"/>
      <c r="C719" s="413"/>
      <c r="D719" s="416"/>
      <c r="E719" s="415"/>
      <c r="F719" s="415"/>
      <c r="G719" s="415"/>
    </row>
    <row r="720" spans="1:7" ht="13.5" customHeight="1">
      <c r="A720" s="412"/>
      <c r="B720" s="438"/>
      <c r="C720" s="413"/>
      <c r="D720" s="416"/>
      <c r="E720" s="415"/>
      <c r="F720" s="415"/>
      <c r="G720" s="415"/>
    </row>
    <row r="721" spans="1:7" ht="13.5" customHeight="1">
      <c r="A721" s="412"/>
      <c r="B721" s="438"/>
      <c r="C721" s="413"/>
      <c r="D721" s="416"/>
      <c r="E721" s="415"/>
      <c r="F721" s="415"/>
      <c r="G721" s="415"/>
    </row>
    <row r="722" spans="1:7" ht="13.5" customHeight="1">
      <c r="A722" s="412"/>
      <c r="B722" s="438"/>
      <c r="C722" s="413"/>
      <c r="D722" s="416"/>
      <c r="E722" s="415"/>
      <c r="F722" s="415"/>
      <c r="G722" s="415"/>
    </row>
    <row r="723" spans="1:7" ht="13.5" customHeight="1">
      <c r="A723" s="412"/>
      <c r="B723" s="438"/>
      <c r="C723" s="413"/>
      <c r="D723" s="416"/>
      <c r="E723" s="415"/>
      <c r="F723" s="415"/>
      <c r="G723" s="415"/>
    </row>
    <row r="724" spans="1:7" ht="13.5" customHeight="1">
      <c r="A724" s="412"/>
      <c r="B724" s="438"/>
      <c r="C724" s="413"/>
      <c r="D724" s="416"/>
      <c r="E724" s="415"/>
      <c r="F724" s="415"/>
      <c r="G724" s="415"/>
    </row>
    <row r="725" spans="1:7" ht="13.5" customHeight="1">
      <c r="A725" s="412"/>
      <c r="B725" s="438"/>
      <c r="C725" s="413"/>
      <c r="D725" s="416"/>
      <c r="E725" s="415"/>
      <c r="F725" s="415"/>
      <c r="G725" s="415"/>
    </row>
    <row r="726" spans="1:7" ht="13.5" customHeight="1">
      <c r="A726" s="412"/>
      <c r="B726" s="438"/>
      <c r="C726" s="413"/>
      <c r="D726" s="416"/>
      <c r="E726" s="415"/>
      <c r="F726" s="415"/>
      <c r="G726" s="415"/>
    </row>
    <row r="727" spans="1:7" ht="13.5" customHeight="1">
      <c r="A727" s="412"/>
      <c r="B727" s="413"/>
      <c r="C727" s="413"/>
      <c r="D727" s="416"/>
      <c r="E727" s="415"/>
      <c r="F727" s="415"/>
      <c r="G727" s="415"/>
    </row>
    <row r="728" spans="1:7" ht="13.5" customHeight="1">
      <c r="A728" s="412"/>
      <c r="B728" s="438"/>
      <c r="C728" s="413"/>
      <c r="D728" s="416"/>
      <c r="E728" s="415"/>
      <c r="F728" s="415"/>
      <c r="G728" s="415"/>
    </row>
    <row r="729" spans="1:7" ht="13.5" customHeight="1">
      <c r="A729" s="412"/>
      <c r="B729" s="413"/>
      <c r="C729" s="413"/>
      <c r="D729" s="416"/>
      <c r="E729" s="415"/>
      <c r="F729" s="415"/>
      <c r="G729" s="415"/>
    </row>
    <row r="730" spans="1:7" ht="13.5" customHeight="1">
      <c r="A730" s="412"/>
      <c r="B730" s="413"/>
      <c r="C730" s="413"/>
      <c r="D730" s="416"/>
      <c r="E730" s="415"/>
      <c r="F730" s="415"/>
      <c r="G730" s="415"/>
    </row>
    <row r="731" spans="1:7" ht="13.5" customHeight="1">
      <c r="A731" s="412"/>
      <c r="B731" s="413"/>
      <c r="C731" s="413"/>
      <c r="D731" s="416"/>
      <c r="E731" s="415"/>
      <c r="F731" s="415"/>
      <c r="G731" s="415"/>
    </row>
    <row r="732" spans="1:7" ht="14.25" customHeight="1">
      <c r="A732" s="412"/>
      <c r="B732" s="413"/>
      <c r="C732" s="413"/>
      <c r="D732" s="416"/>
      <c r="E732" s="415"/>
      <c r="F732" s="415"/>
      <c r="G732" s="415"/>
    </row>
    <row r="733" spans="1:7" ht="13.5" customHeight="1">
      <c r="A733" s="412"/>
      <c r="B733" s="413"/>
      <c r="C733" s="413"/>
      <c r="D733" s="416"/>
      <c r="E733" s="415"/>
      <c r="F733" s="415"/>
      <c r="G733" s="415"/>
    </row>
    <row r="734" spans="1:7" ht="13.5" customHeight="1">
      <c r="A734" s="412"/>
      <c r="B734" s="413"/>
      <c r="C734" s="413"/>
      <c r="D734" s="416"/>
      <c r="E734" s="415"/>
      <c r="F734" s="415"/>
      <c r="G734" s="415"/>
    </row>
    <row r="735" spans="1:7" ht="13.5" customHeight="1">
      <c r="A735" s="412"/>
      <c r="B735" s="413"/>
      <c r="C735" s="413"/>
      <c r="D735" s="416"/>
      <c r="E735" s="415"/>
      <c r="F735" s="415"/>
      <c r="G735" s="415"/>
    </row>
    <row r="736" spans="1:7" ht="13.5" customHeight="1">
      <c r="A736" s="412"/>
      <c r="B736" s="413"/>
      <c r="C736" s="438"/>
      <c r="D736" s="439"/>
      <c r="E736" s="415"/>
      <c r="F736" s="415"/>
      <c r="G736" s="415"/>
    </row>
    <row r="737" spans="1:7" ht="13.5" customHeight="1">
      <c r="A737" s="412"/>
      <c r="B737" s="413"/>
      <c r="C737" s="438"/>
      <c r="D737" s="439"/>
      <c r="E737" s="440"/>
      <c r="F737" s="415"/>
      <c r="G737" s="415"/>
    </row>
    <row r="738" spans="1:7" s="371" customFormat="1" ht="13.5" customHeight="1">
      <c r="A738" s="412"/>
      <c r="B738" s="413"/>
      <c r="C738" s="413"/>
      <c r="D738" s="416"/>
      <c r="E738" s="440"/>
      <c r="F738" s="415"/>
      <c r="G738" s="415"/>
    </row>
    <row r="739" spans="1:7" ht="15.75" customHeight="1">
      <c r="A739" s="412"/>
      <c r="B739" s="413"/>
      <c r="C739" s="413"/>
      <c r="D739" s="416"/>
      <c r="E739" s="415"/>
      <c r="F739" s="415"/>
      <c r="G739" s="415"/>
    </row>
    <row r="740" spans="1:7" ht="13.5" customHeight="1">
      <c r="A740" s="412"/>
      <c r="B740" s="413"/>
      <c r="C740" s="413"/>
      <c r="D740" s="416"/>
      <c r="E740" s="415"/>
      <c r="F740" s="415"/>
      <c r="G740" s="415"/>
    </row>
    <row r="741" spans="1:7" ht="15" customHeight="1">
      <c r="A741" s="412"/>
      <c r="B741" s="413"/>
      <c r="C741" s="413"/>
      <c r="D741" s="416"/>
      <c r="E741" s="415"/>
      <c r="F741" s="415"/>
      <c r="G741" s="415"/>
    </row>
    <row r="742" spans="1:7" ht="15" customHeight="1">
      <c r="A742" s="412"/>
      <c r="B742" s="413"/>
      <c r="C742" s="413"/>
      <c r="D742" s="416"/>
      <c r="E742" s="415"/>
      <c r="F742" s="415"/>
      <c r="G742" s="415"/>
    </row>
    <row r="743" spans="1:7" ht="13.5" customHeight="1">
      <c r="A743" s="412"/>
      <c r="B743" s="413"/>
      <c r="C743" s="413"/>
      <c r="D743" s="416"/>
      <c r="E743" s="415"/>
      <c r="F743" s="415"/>
      <c r="G743" s="415"/>
    </row>
    <row r="744" spans="1:7" ht="13.5" customHeight="1">
      <c r="A744" s="412"/>
      <c r="B744" s="413"/>
      <c r="C744" s="413"/>
      <c r="D744" s="416"/>
      <c r="E744" s="415"/>
      <c r="F744" s="415"/>
      <c r="G744" s="415"/>
    </row>
    <row r="745" spans="1:7" ht="13.5" customHeight="1">
      <c r="A745" s="412"/>
      <c r="B745" s="413"/>
      <c r="C745" s="413"/>
      <c r="D745" s="416"/>
      <c r="E745" s="415"/>
      <c r="F745" s="415"/>
      <c r="G745" s="415"/>
    </row>
    <row r="746" spans="1:7" ht="13.5" customHeight="1">
      <c r="A746" s="412"/>
      <c r="B746" s="413"/>
      <c r="C746" s="413"/>
      <c r="D746" s="416"/>
      <c r="E746" s="415"/>
      <c r="F746" s="415"/>
      <c r="G746" s="415"/>
    </row>
    <row r="747" spans="1:7" ht="12.75" customHeight="1">
      <c r="A747" s="412"/>
      <c r="B747" s="413"/>
      <c r="C747" s="413"/>
      <c r="D747" s="416"/>
      <c r="E747" s="415"/>
      <c r="F747" s="415"/>
      <c r="G747" s="415"/>
    </row>
    <row r="748" spans="1:7" ht="13.5" customHeight="1">
      <c r="A748" s="412"/>
      <c r="B748" s="413"/>
      <c r="C748" s="413"/>
      <c r="D748" s="416"/>
      <c r="E748" s="415"/>
      <c r="F748" s="415"/>
      <c r="G748" s="415"/>
    </row>
    <row r="749" spans="1:7" ht="13.5" customHeight="1">
      <c r="A749" s="412"/>
      <c r="B749" s="413"/>
      <c r="C749" s="413"/>
      <c r="D749" s="416"/>
      <c r="E749" s="415"/>
      <c r="F749" s="415"/>
      <c r="G749" s="415"/>
    </row>
    <row r="750" spans="1:7" ht="13.5" customHeight="1">
      <c r="A750" s="412"/>
      <c r="B750" s="413"/>
      <c r="C750" s="413"/>
      <c r="D750" s="416"/>
      <c r="E750" s="415"/>
      <c r="F750" s="415"/>
      <c r="G750" s="415"/>
    </row>
    <row r="751" spans="1:7" ht="13.5" customHeight="1">
      <c r="A751" s="412"/>
      <c r="B751" s="413"/>
      <c r="C751" s="413"/>
      <c r="D751" s="416"/>
      <c r="E751" s="415"/>
      <c r="F751" s="415"/>
      <c r="G751" s="415"/>
    </row>
    <row r="752" spans="1:7" ht="13.5" customHeight="1">
      <c r="A752" s="412"/>
      <c r="B752" s="413"/>
      <c r="C752" s="413"/>
      <c r="D752" s="416"/>
      <c r="E752" s="415"/>
      <c r="F752" s="415"/>
      <c r="G752" s="415"/>
    </row>
    <row r="753" spans="1:7" ht="13.5" customHeight="1">
      <c r="A753" s="412"/>
      <c r="B753" s="413"/>
      <c r="C753" s="413"/>
      <c r="D753" s="416"/>
      <c r="E753" s="415"/>
      <c r="F753" s="415"/>
      <c r="G753" s="415"/>
    </row>
    <row r="754" spans="1:7" ht="13.5" customHeight="1">
      <c r="A754" s="412"/>
      <c r="B754" s="413"/>
      <c r="C754" s="413"/>
      <c r="D754" s="416"/>
      <c r="E754" s="415"/>
      <c r="F754" s="415"/>
      <c r="G754" s="415"/>
    </row>
    <row r="755" spans="1:7" ht="14.25" customHeight="1">
      <c r="A755" s="412"/>
      <c r="B755" s="413"/>
      <c r="C755" s="413"/>
      <c r="D755" s="416"/>
      <c r="E755" s="415"/>
      <c r="F755" s="415"/>
      <c r="G755" s="415"/>
    </row>
    <row r="756" spans="1:7" ht="13.5" customHeight="1">
      <c r="A756" s="412"/>
      <c r="B756" s="413"/>
      <c r="C756" s="413"/>
      <c r="D756" s="416"/>
      <c r="E756" s="415"/>
      <c r="F756" s="415"/>
      <c r="G756" s="415"/>
    </row>
    <row r="757" spans="1:7" ht="32.25" customHeight="1">
      <c r="A757" s="412"/>
      <c r="B757" s="413"/>
      <c r="C757" s="413"/>
      <c r="D757" s="416"/>
      <c r="E757" s="415"/>
      <c r="F757" s="415"/>
      <c r="G757" s="415"/>
    </row>
    <row r="758" spans="1:7" ht="13.5" customHeight="1">
      <c r="A758" s="412"/>
      <c r="B758" s="413"/>
      <c r="C758" s="413"/>
      <c r="D758" s="416"/>
      <c r="E758" s="415"/>
      <c r="F758" s="415"/>
      <c r="G758" s="415"/>
    </row>
    <row r="759" spans="1:7" ht="30.75" customHeight="1">
      <c r="A759" s="412"/>
      <c r="B759" s="413"/>
      <c r="C759" s="413"/>
      <c r="D759" s="416"/>
      <c r="E759" s="415"/>
      <c r="F759" s="415"/>
      <c r="G759" s="415"/>
    </row>
    <row r="760" spans="1:7" ht="15" customHeight="1">
      <c r="A760" s="412"/>
      <c r="B760" s="413"/>
      <c r="C760" s="413"/>
      <c r="D760" s="416"/>
      <c r="E760" s="415"/>
      <c r="F760" s="415"/>
      <c r="G760" s="415"/>
    </row>
    <row r="761" spans="1:7" ht="34.5" customHeight="1">
      <c r="A761" s="412"/>
      <c r="B761" s="413"/>
      <c r="C761" s="413"/>
      <c r="D761" s="416"/>
      <c r="E761" s="415"/>
      <c r="F761" s="415"/>
      <c r="G761" s="415"/>
    </row>
    <row r="762" spans="1:7" ht="14.25" customHeight="1">
      <c r="A762" s="412"/>
      <c r="B762" s="413"/>
      <c r="C762" s="413"/>
      <c r="D762" s="416"/>
      <c r="E762" s="415"/>
      <c r="F762" s="415"/>
      <c r="G762" s="415"/>
    </row>
    <row r="763" spans="1:7" ht="13.5" customHeight="1">
      <c r="A763" s="412"/>
      <c r="B763" s="413"/>
      <c r="C763" s="438"/>
      <c r="D763" s="439"/>
      <c r="E763" s="415"/>
      <c r="F763" s="415"/>
      <c r="G763" s="415"/>
    </row>
    <row r="764" spans="1:7" ht="15" customHeight="1">
      <c r="A764" s="412"/>
      <c r="B764" s="413"/>
      <c r="C764" s="438"/>
      <c r="D764" s="439"/>
      <c r="E764" s="440"/>
      <c r="F764" s="415"/>
      <c r="G764" s="415"/>
    </row>
    <row r="765" spans="1:7" ht="13.5" customHeight="1">
      <c r="A765" s="412"/>
      <c r="B765" s="413"/>
      <c r="C765" s="413"/>
      <c r="D765" s="416"/>
      <c r="E765" s="440"/>
      <c r="F765" s="415"/>
      <c r="G765" s="415"/>
    </row>
    <row r="766" spans="1:7" ht="13.5" customHeight="1">
      <c r="A766" s="412"/>
      <c r="B766" s="413"/>
      <c r="C766" s="413"/>
      <c r="D766" s="416"/>
      <c r="E766" s="415"/>
      <c r="F766" s="415"/>
      <c r="G766" s="415"/>
    </row>
    <row r="767" spans="1:7" ht="13.5" customHeight="1">
      <c r="A767" s="412"/>
      <c r="B767" s="413"/>
      <c r="C767" s="413"/>
      <c r="D767" s="416"/>
      <c r="E767" s="415"/>
      <c r="F767" s="415"/>
      <c r="G767" s="415"/>
    </row>
    <row r="768" spans="1:7" ht="13.5" customHeight="1">
      <c r="A768" s="412"/>
      <c r="B768" s="413"/>
      <c r="C768" s="413"/>
      <c r="D768" s="416"/>
      <c r="E768" s="415"/>
      <c r="F768" s="415"/>
      <c r="G768" s="415"/>
    </row>
    <row r="769" spans="1:7" ht="17.25" customHeight="1">
      <c r="A769" s="412"/>
      <c r="B769" s="413"/>
      <c r="C769" s="413"/>
      <c r="D769" s="416"/>
      <c r="E769" s="415"/>
      <c r="F769" s="415"/>
      <c r="G769" s="415"/>
    </row>
    <row r="770" spans="1:7" ht="12.75" customHeight="1">
      <c r="A770" s="412"/>
      <c r="B770" s="413"/>
      <c r="C770" s="413"/>
      <c r="D770" s="416"/>
      <c r="E770" s="415"/>
      <c r="F770" s="415"/>
      <c r="G770" s="415"/>
    </row>
    <row r="771" spans="1:7" ht="15.75" customHeight="1">
      <c r="A771" s="412"/>
      <c r="B771" s="413"/>
      <c r="C771" s="413"/>
      <c r="D771" s="416"/>
      <c r="E771" s="415"/>
      <c r="F771" s="415"/>
      <c r="G771" s="415"/>
    </row>
    <row r="772" spans="1:7" ht="14.25" customHeight="1">
      <c r="A772" s="412"/>
      <c r="B772" s="413"/>
      <c r="C772" s="413"/>
      <c r="D772" s="416"/>
      <c r="E772" s="415"/>
      <c r="F772" s="415"/>
      <c r="G772" s="415"/>
    </row>
    <row r="773" spans="1:7" ht="15" customHeight="1">
      <c r="A773" s="412"/>
      <c r="B773" s="413"/>
      <c r="C773" s="413"/>
      <c r="D773" s="416"/>
      <c r="E773" s="415"/>
      <c r="F773" s="415"/>
      <c r="G773" s="415"/>
    </row>
    <row r="774" spans="1:7" ht="14.25" customHeight="1">
      <c r="A774" s="412"/>
      <c r="B774" s="413"/>
      <c r="C774" s="413"/>
      <c r="D774" s="416"/>
      <c r="E774" s="415"/>
      <c r="F774" s="415"/>
      <c r="G774" s="415"/>
    </row>
    <row r="775" spans="1:7" ht="61.5" customHeight="1">
      <c r="A775" s="412"/>
      <c r="B775" s="413"/>
      <c r="C775" s="413"/>
      <c r="D775" s="416"/>
      <c r="E775" s="415"/>
      <c r="F775" s="415"/>
      <c r="G775" s="415"/>
    </row>
    <row r="776" spans="1:7" ht="30" customHeight="1">
      <c r="A776" s="412"/>
      <c r="B776" s="413"/>
      <c r="C776" s="413"/>
      <c r="D776" s="416"/>
      <c r="E776" s="415"/>
      <c r="F776" s="415"/>
      <c r="G776" s="415"/>
    </row>
    <row r="777" spans="1:7" ht="13.5" customHeight="1">
      <c r="A777" s="412"/>
      <c r="B777" s="413"/>
      <c r="C777" s="413"/>
      <c r="D777" s="416"/>
      <c r="E777" s="415"/>
      <c r="F777" s="415"/>
      <c r="G777" s="415"/>
    </row>
    <row r="778" spans="1:7" ht="15.75" customHeight="1">
      <c r="A778" s="412"/>
      <c r="B778" s="413"/>
      <c r="C778" s="413"/>
      <c r="D778" s="416"/>
      <c r="E778" s="415"/>
      <c r="F778" s="415"/>
      <c r="G778" s="415"/>
    </row>
    <row r="779" spans="1:7" ht="13.5" customHeight="1">
      <c r="A779" s="412"/>
      <c r="B779" s="413"/>
      <c r="C779" s="413"/>
      <c r="D779" s="416"/>
      <c r="E779" s="415"/>
      <c r="F779" s="415"/>
      <c r="G779" s="415"/>
    </row>
    <row r="780" spans="1:7" ht="13.5" customHeight="1">
      <c r="A780" s="412"/>
      <c r="B780" s="413"/>
      <c r="C780" s="413"/>
      <c r="D780" s="416"/>
      <c r="E780" s="415"/>
      <c r="F780" s="415"/>
      <c r="G780" s="415"/>
    </row>
    <row r="781" spans="1:7" ht="13.5" customHeight="1">
      <c r="A781" s="412"/>
      <c r="B781" s="413"/>
      <c r="C781" s="413"/>
      <c r="D781" s="416"/>
      <c r="E781" s="415"/>
      <c r="F781" s="415"/>
      <c r="G781" s="415"/>
    </row>
    <row r="782" spans="1:7" ht="13.5" customHeight="1">
      <c r="A782" s="412"/>
      <c r="B782" s="413"/>
      <c r="C782" s="413"/>
      <c r="D782" s="416"/>
      <c r="E782" s="415"/>
      <c r="F782" s="415"/>
      <c r="G782" s="415"/>
    </row>
    <row r="783" spans="1:7" ht="14.25" customHeight="1">
      <c r="A783" s="412"/>
      <c r="B783" s="413"/>
      <c r="C783" s="413"/>
      <c r="D783" s="416"/>
      <c r="E783" s="415"/>
      <c r="F783" s="415"/>
      <c r="G783" s="415"/>
    </row>
    <row r="784" spans="1:7" ht="13.5" customHeight="1">
      <c r="A784" s="412"/>
      <c r="B784" s="413"/>
      <c r="C784" s="413"/>
      <c r="D784" s="416"/>
      <c r="E784" s="415"/>
      <c r="F784" s="415"/>
      <c r="G784" s="415"/>
    </row>
    <row r="785" spans="1:7" ht="12" customHeight="1">
      <c r="A785" s="412"/>
      <c r="B785" s="413"/>
      <c r="C785" s="413"/>
      <c r="D785" s="416"/>
      <c r="E785" s="415"/>
      <c r="F785" s="415"/>
      <c r="G785" s="415"/>
    </row>
    <row r="786" spans="1:7" ht="13.5" customHeight="1">
      <c r="A786" s="412"/>
      <c r="B786" s="413"/>
      <c r="C786" s="413"/>
      <c r="D786" s="416"/>
      <c r="E786" s="415"/>
      <c r="F786" s="415"/>
      <c r="G786" s="415"/>
    </row>
    <row r="787" spans="1:7" ht="14.25" customHeight="1">
      <c r="A787" s="412"/>
      <c r="B787" s="413"/>
      <c r="C787" s="413"/>
      <c r="D787" s="416"/>
      <c r="E787" s="415"/>
      <c r="F787" s="415"/>
      <c r="G787" s="415"/>
    </row>
    <row r="788" spans="1:7" ht="15.75" customHeight="1">
      <c r="A788" s="412"/>
      <c r="B788" s="413"/>
      <c r="C788" s="413"/>
      <c r="D788" s="416"/>
      <c r="E788" s="415"/>
      <c r="F788" s="415"/>
      <c r="G788" s="415"/>
    </row>
    <row r="789" spans="1:7" ht="13.5" customHeight="1">
      <c r="A789" s="412"/>
      <c r="B789" s="413"/>
      <c r="C789" s="413"/>
      <c r="D789" s="416"/>
      <c r="E789" s="415"/>
      <c r="F789" s="415"/>
      <c r="G789" s="415"/>
    </row>
    <row r="790" spans="1:7" ht="15" customHeight="1">
      <c r="A790" s="412"/>
      <c r="B790" s="413"/>
      <c r="C790" s="413"/>
      <c r="D790" s="416"/>
      <c r="E790" s="415"/>
      <c r="F790" s="415"/>
      <c r="G790" s="415"/>
    </row>
    <row r="791" spans="1:7" ht="15" customHeight="1">
      <c r="A791" s="412"/>
      <c r="B791" s="413"/>
      <c r="C791" s="413"/>
      <c r="D791" s="416"/>
      <c r="E791" s="415"/>
      <c r="F791" s="415"/>
      <c r="G791" s="415"/>
    </row>
    <row r="792" spans="1:7" ht="13.5" customHeight="1">
      <c r="A792" s="412"/>
      <c r="B792" s="413"/>
      <c r="C792" s="413"/>
      <c r="D792" s="416"/>
      <c r="E792" s="415"/>
      <c r="F792" s="415"/>
      <c r="G792" s="415"/>
    </row>
    <row r="793" spans="1:7" ht="13.5" customHeight="1">
      <c r="A793" s="412"/>
      <c r="B793" s="413"/>
      <c r="C793" s="413"/>
      <c r="D793" s="416"/>
      <c r="E793" s="415"/>
      <c r="F793" s="415"/>
      <c r="G793" s="415"/>
    </row>
    <row r="794" spans="1:7" ht="13.5" customHeight="1">
      <c r="A794" s="412"/>
      <c r="B794" s="413"/>
      <c r="C794" s="438"/>
      <c r="D794" s="439"/>
      <c r="E794" s="415"/>
      <c r="F794" s="415"/>
      <c r="G794" s="415"/>
    </row>
    <row r="795" spans="1:7" ht="15" customHeight="1">
      <c r="A795" s="412"/>
      <c r="B795" s="413"/>
      <c r="C795" s="438"/>
      <c r="D795" s="439"/>
      <c r="E795" s="440"/>
      <c r="F795" s="415"/>
      <c r="G795" s="415"/>
    </row>
    <row r="796" spans="1:7" ht="13.5" customHeight="1">
      <c r="A796" s="412"/>
      <c r="B796" s="413"/>
      <c r="C796" s="413"/>
      <c r="D796" s="416"/>
      <c r="E796" s="440"/>
      <c r="F796" s="415"/>
      <c r="G796" s="415"/>
    </row>
    <row r="797" spans="1:7" ht="15" customHeight="1">
      <c r="A797" s="412"/>
      <c r="B797" s="413"/>
      <c r="C797" s="413"/>
      <c r="D797" s="416"/>
      <c r="E797" s="415"/>
      <c r="F797" s="415"/>
      <c r="G797" s="415"/>
    </row>
    <row r="798" spans="1:7" ht="13.5" customHeight="1">
      <c r="A798" s="412"/>
      <c r="B798" s="413"/>
      <c r="C798" s="413"/>
      <c r="D798" s="416"/>
      <c r="E798" s="415"/>
      <c r="F798" s="415"/>
      <c r="G798" s="415"/>
    </row>
    <row r="799" spans="1:7" ht="14.25" customHeight="1">
      <c r="A799" s="412"/>
      <c r="B799" s="413"/>
      <c r="C799" s="413"/>
      <c r="D799" s="416"/>
      <c r="E799" s="415"/>
      <c r="F799" s="415"/>
      <c r="G799" s="415"/>
    </row>
    <row r="800" spans="1:7" ht="13.5" customHeight="1">
      <c r="A800" s="412"/>
      <c r="B800" s="413"/>
      <c r="C800" s="413"/>
      <c r="D800" s="416"/>
      <c r="E800" s="415"/>
      <c r="F800" s="415"/>
      <c r="G800" s="415"/>
    </row>
    <row r="801" spans="1:7" s="371" customFormat="1" ht="15.75" customHeight="1">
      <c r="A801" s="412"/>
      <c r="B801" s="413"/>
      <c r="C801" s="413"/>
      <c r="D801" s="416"/>
      <c r="E801" s="415"/>
      <c r="F801" s="415"/>
      <c r="G801" s="415"/>
    </row>
    <row r="802" spans="1:7" ht="13.5" customHeight="1">
      <c r="A802" s="412"/>
      <c r="B802" s="413"/>
      <c r="C802" s="438"/>
      <c r="D802" s="439"/>
      <c r="E802" s="415"/>
      <c r="F802" s="415"/>
      <c r="G802" s="415"/>
    </row>
    <row r="803" spans="1:7" ht="15" customHeight="1">
      <c r="A803" s="412"/>
      <c r="B803" s="413"/>
      <c r="C803" s="438"/>
      <c r="D803" s="439"/>
      <c r="E803" s="443"/>
      <c r="F803" s="415"/>
      <c r="G803" s="415"/>
    </row>
    <row r="804" spans="1:7" ht="13.5" customHeight="1">
      <c r="A804" s="412"/>
      <c r="B804" s="413"/>
      <c r="C804" s="438"/>
      <c r="D804" s="439"/>
      <c r="E804" s="443"/>
      <c r="F804" s="415"/>
      <c r="G804" s="415"/>
    </row>
    <row r="805" spans="1:7" ht="14.25" customHeight="1">
      <c r="A805" s="412"/>
      <c r="B805" s="413"/>
      <c r="C805" s="413"/>
      <c r="D805" s="416"/>
      <c r="E805" s="443"/>
      <c r="F805" s="415"/>
      <c r="G805" s="415"/>
    </row>
    <row r="806" spans="1:7" ht="28.5" customHeight="1">
      <c r="A806" s="412"/>
      <c r="B806" s="413"/>
      <c r="C806" s="413"/>
      <c r="D806" s="416"/>
      <c r="E806" s="415"/>
      <c r="F806" s="415"/>
      <c r="G806" s="415"/>
    </row>
    <row r="807" spans="1:7" ht="13.5" customHeight="1">
      <c r="A807" s="412"/>
      <c r="B807" s="413"/>
      <c r="C807" s="413"/>
      <c r="D807" s="416"/>
      <c r="E807" s="415"/>
      <c r="F807" s="415"/>
      <c r="G807" s="415"/>
    </row>
    <row r="808" spans="1:7" ht="13.5" customHeight="1">
      <c r="A808" s="412"/>
      <c r="B808" s="413"/>
      <c r="C808" s="413"/>
      <c r="D808" s="416"/>
      <c r="E808" s="415"/>
      <c r="F808" s="415"/>
      <c r="G808" s="415"/>
    </row>
    <row r="809" spans="1:7" ht="13.5" customHeight="1">
      <c r="A809" s="412"/>
      <c r="B809" s="413"/>
      <c r="C809" s="413"/>
      <c r="D809" s="416"/>
      <c r="E809" s="415"/>
      <c r="F809" s="415"/>
      <c r="G809" s="415"/>
    </row>
    <row r="810" spans="1:7" ht="13.5" customHeight="1">
      <c r="A810" s="412"/>
      <c r="B810" s="413"/>
      <c r="C810" s="413"/>
      <c r="D810" s="416"/>
      <c r="E810" s="415"/>
      <c r="F810" s="415"/>
      <c r="G810" s="415"/>
    </row>
    <row r="811" spans="1:7" ht="13.5" customHeight="1">
      <c r="A811" s="412"/>
      <c r="B811" s="413"/>
      <c r="C811" s="413"/>
      <c r="D811" s="416"/>
      <c r="E811" s="415"/>
      <c r="F811" s="415"/>
      <c r="G811" s="415"/>
    </row>
    <row r="812" spans="1:7" ht="13.5" customHeight="1">
      <c r="A812" s="412"/>
      <c r="B812" s="413"/>
      <c r="C812" s="438"/>
      <c r="D812" s="439"/>
      <c r="E812" s="415"/>
      <c r="F812" s="415"/>
      <c r="G812" s="415"/>
    </row>
    <row r="813" spans="1:7" ht="14.25" customHeight="1">
      <c r="A813" s="412"/>
      <c r="B813" s="413"/>
      <c r="C813" s="413"/>
      <c r="D813" s="416"/>
      <c r="E813" s="443"/>
      <c r="F813" s="415"/>
      <c r="G813" s="415"/>
    </row>
    <row r="814" spans="1:7" ht="14.25" customHeight="1">
      <c r="A814" s="412"/>
      <c r="B814" s="413"/>
      <c r="C814" s="413"/>
      <c r="D814" s="416"/>
      <c r="E814" s="415"/>
      <c r="F814" s="415"/>
      <c r="G814" s="415"/>
    </row>
    <row r="815" spans="1:7" ht="13.5" customHeight="1">
      <c r="A815" s="412"/>
      <c r="B815" s="413"/>
      <c r="C815" s="413"/>
      <c r="D815" s="416"/>
      <c r="E815" s="415"/>
      <c r="F815" s="415"/>
      <c r="G815" s="415"/>
    </row>
    <row r="816" spans="1:7" ht="13.5" customHeight="1">
      <c r="A816" s="412"/>
      <c r="B816" s="413"/>
      <c r="C816" s="413"/>
      <c r="D816" s="416"/>
      <c r="E816" s="415"/>
      <c r="F816" s="415"/>
      <c r="G816" s="415"/>
    </row>
    <row r="817" spans="1:7" ht="13.5" customHeight="1">
      <c r="A817" s="412"/>
      <c r="B817" s="413"/>
      <c r="C817" s="413"/>
      <c r="D817" s="416"/>
      <c r="E817" s="415"/>
      <c r="F817" s="415"/>
      <c r="G817" s="415"/>
    </row>
    <row r="818" spans="1:7" ht="13.5" customHeight="1">
      <c r="A818" s="412"/>
      <c r="B818" s="413"/>
      <c r="C818" s="413"/>
      <c r="D818" s="416"/>
      <c r="E818" s="415"/>
      <c r="F818" s="415"/>
      <c r="G818" s="415"/>
    </row>
    <row r="819" spans="1:7" ht="13.5" customHeight="1">
      <c r="A819" s="412"/>
      <c r="B819" s="413"/>
      <c r="C819" s="413"/>
      <c r="D819" s="416"/>
      <c r="E819" s="415"/>
      <c r="F819" s="415"/>
      <c r="G819" s="415"/>
    </row>
    <row r="820" spans="1:7" ht="13.5" customHeight="1">
      <c r="A820" s="412"/>
      <c r="B820" s="413"/>
      <c r="C820" s="413"/>
      <c r="D820" s="416"/>
      <c r="E820" s="415"/>
      <c r="F820" s="415"/>
      <c r="G820" s="415"/>
    </row>
    <row r="821" spans="1:7" ht="13.5" customHeight="1">
      <c r="A821" s="412"/>
      <c r="B821" s="413"/>
      <c r="C821" s="413"/>
      <c r="D821" s="416"/>
      <c r="E821" s="415"/>
      <c r="F821" s="415"/>
      <c r="G821" s="415"/>
    </row>
    <row r="822" spans="1:7" ht="15.75" customHeight="1">
      <c r="A822" s="412"/>
      <c r="B822" s="413"/>
      <c r="C822" s="413"/>
      <c r="D822" s="416"/>
      <c r="E822" s="415"/>
      <c r="F822" s="415"/>
      <c r="G822" s="415"/>
    </row>
    <row r="823" spans="1:7" ht="13.5" customHeight="1">
      <c r="A823" s="412"/>
      <c r="B823" s="413"/>
      <c r="C823" s="413"/>
      <c r="D823" s="416"/>
      <c r="E823" s="415"/>
      <c r="F823" s="415"/>
      <c r="G823" s="415"/>
    </row>
    <row r="824" spans="1:7" ht="14.25" customHeight="1">
      <c r="A824" s="412"/>
      <c r="B824" s="413"/>
      <c r="C824" s="438"/>
      <c r="D824" s="439"/>
      <c r="E824" s="415"/>
      <c r="F824" s="415"/>
      <c r="G824" s="415"/>
    </row>
    <row r="825" spans="1:7" ht="13.5" customHeight="1">
      <c r="A825" s="412"/>
      <c r="B825" s="413"/>
      <c r="C825" s="413"/>
      <c r="D825" s="416"/>
      <c r="E825" s="440"/>
      <c r="F825" s="415"/>
      <c r="G825" s="415"/>
    </row>
    <row r="826" spans="1:7" ht="13.5" customHeight="1">
      <c r="A826" s="412"/>
      <c r="B826" s="413"/>
      <c r="C826" s="413"/>
      <c r="D826" s="416"/>
      <c r="E826" s="415"/>
      <c r="F826" s="415"/>
      <c r="G826" s="415"/>
    </row>
    <row r="827" spans="1:7" ht="13.5" customHeight="1">
      <c r="A827" s="412"/>
      <c r="B827" s="413"/>
      <c r="C827" s="413"/>
      <c r="D827" s="416"/>
      <c r="E827" s="415"/>
      <c r="F827" s="415"/>
      <c r="G827" s="415"/>
    </row>
    <row r="828" spans="1:7" ht="15" customHeight="1">
      <c r="A828" s="412"/>
      <c r="B828" s="413"/>
      <c r="C828" s="413"/>
      <c r="D828" s="416"/>
      <c r="E828" s="415"/>
      <c r="F828" s="415"/>
      <c r="G828" s="415"/>
    </row>
    <row r="829" spans="1:7" s="331" customFormat="1" ht="13.5" customHeight="1">
      <c r="A829" s="412"/>
      <c r="B829" s="413"/>
      <c r="C829" s="413"/>
      <c r="D829" s="416"/>
      <c r="E829" s="415"/>
      <c r="F829" s="415"/>
      <c r="G829" s="415"/>
    </row>
    <row r="830" spans="1:7" s="331" customFormat="1" ht="13.5" customHeight="1">
      <c r="A830" s="412"/>
      <c r="B830" s="413"/>
      <c r="C830" s="413"/>
      <c r="D830" s="416"/>
      <c r="E830" s="415"/>
      <c r="F830" s="415"/>
      <c r="G830" s="415"/>
    </row>
    <row r="831" spans="1:7" s="331" customFormat="1" ht="13.5" customHeight="1">
      <c r="A831" s="412"/>
      <c r="B831" s="413"/>
      <c r="C831" s="438"/>
      <c r="D831" s="439"/>
      <c r="E831" s="415"/>
      <c r="F831" s="415"/>
      <c r="G831" s="415"/>
    </row>
    <row r="832" spans="1:7" s="331" customFormat="1" ht="13.5" customHeight="1">
      <c r="A832" s="412"/>
      <c r="B832" s="413"/>
      <c r="C832" s="413"/>
      <c r="D832" s="416"/>
      <c r="E832" s="443"/>
      <c r="F832" s="415"/>
      <c r="G832" s="415"/>
    </row>
    <row r="833" spans="1:7" s="331" customFormat="1" ht="13.5" customHeight="1">
      <c r="A833" s="412"/>
      <c r="B833" s="413"/>
      <c r="C833" s="413"/>
      <c r="D833" s="416"/>
      <c r="E833" s="415"/>
      <c r="F833" s="415"/>
      <c r="G833" s="415"/>
    </row>
    <row r="834" spans="1:7" s="331" customFormat="1" ht="13.5" customHeight="1">
      <c r="A834" s="412"/>
      <c r="B834" s="413"/>
      <c r="C834" s="413"/>
      <c r="D834" s="416"/>
      <c r="E834" s="415"/>
      <c r="F834" s="415"/>
      <c r="G834" s="415"/>
    </row>
    <row r="835" spans="1:7" s="331" customFormat="1" ht="13.5" customHeight="1">
      <c r="A835" s="412"/>
      <c r="B835" s="413"/>
      <c r="C835" s="413"/>
      <c r="D835" s="416"/>
      <c r="E835" s="415"/>
      <c r="F835" s="415"/>
      <c r="G835" s="415"/>
    </row>
    <row r="836" spans="1:7" s="331" customFormat="1" ht="13.5" customHeight="1">
      <c r="A836" s="412"/>
      <c r="B836" s="413"/>
      <c r="C836" s="413"/>
      <c r="D836" s="416"/>
      <c r="E836" s="415"/>
      <c r="F836" s="415"/>
      <c r="G836" s="415"/>
    </row>
    <row r="837" spans="1:7" s="331" customFormat="1" ht="13.5" customHeight="1">
      <c r="A837" s="412"/>
      <c r="B837" s="413"/>
      <c r="C837" s="413"/>
      <c r="D837" s="416"/>
      <c r="E837" s="415"/>
      <c r="F837" s="415"/>
      <c r="G837" s="415"/>
    </row>
    <row r="838" spans="1:7" s="331" customFormat="1" ht="13.5" customHeight="1">
      <c r="A838" s="412"/>
      <c r="B838" s="413"/>
      <c r="C838" s="413"/>
      <c r="D838" s="416"/>
      <c r="E838" s="415"/>
      <c r="F838" s="415"/>
      <c r="G838" s="415"/>
    </row>
    <row r="839" spans="1:7" s="331" customFormat="1" ht="13.5" customHeight="1">
      <c r="A839" s="412"/>
      <c r="B839" s="413"/>
      <c r="C839" s="413"/>
      <c r="D839" s="416"/>
      <c r="E839" s="415"/>
      <c r="F839" s="415"/>
      <c r="G839" s="415"/>
    </row>
    <row r="840" spans="1:7" s="331" customFormat="1" ht="13.5" customHeight="1">
      <c r="A840" s="412"/>
      <c r="B840" s="413"/>
      <c r="C840" s="413"/>
      <c r="D840" s="416"/>
      <c r="E840" s="415"/>
      <c r="F840" s="415"/>
      <c r="G840" s="415"/>
    </row>
    <row r="841" spans="1:7" s="331" customFormat="1" ht="13.5" customHeight="1">
      <c r="A841" s="412"/>
      <c r="B841" s="413"/>
      <c r="C841" s="413"/>
      <c r="D841" s="416"/>
      <c r="E841" s="415"/>
      <c r="F841" s="415"/>
      <c r="G841" s="415"/>
    </row>
    <row r="842" spans="1:7" s="331" customFormat="1" ht="13.5" customHeight="1">
      <c r="A842" s="412"/>
      <c r="B842" s="413"/>
      <c r="C842" s="413"/>
      <c r="D842" s="416"/>
      <c r="E842" s="415"/>
      <c r="F842" s="415"/>
      <c r="G842" s="415"/>
    </row>
    <row r="843" spans="1:7" s="331" customFormat="1" ht="13.5" customHeight="1">
      <c r="A843" s="412"/>
      <c r="B843" s="413"/>
      <c r="C843" s="413"/>
      <c r="D843" s="416"/>
      <c r="E843" s="415"/>
      <c r="F843" s="415"/>
      <c r="G843" s="415"/>
    </row>
    <row r="844" spans="1:7" s="331" customFormat="1" ht="13.5" customHeight="1">
      <c r="A844" s="412"/>
      <c r="B844" s="413"/>
      <c r="C844" s="413"/>
      <c r="D844" s="416"/>
      <c r="E844" s="415"/>
      <c r="F844" s="415"/>
      <c r="G844" s="415"/>
    </row>
    <row r="845" spans="1:7" s="331" customFormat="1" ht="13.5" customHeight="1">
      <c r="A845" s="412"/>
      <c r="B845" s="413"/>
      <c r="C845" s="438"/>
      <c r="D845" s="439"/>
      <c r="E845" s="415"/>
      <c r="F845" s="415"/>
      <c r="G845" s="415"/>
    </row>
    <row r="846" spans="1:7" s="331" customFormat="1" ht="13.5" customHeight="1">
      <c r="A846" s="412"/>
      <c r="B846" s="413"/>
      <c r="C846" s="438"/>
      <c r="D846" s="439"/>
      <c r="E846" s="440"/>
      <c r="F846" s="415"/>
      <c r="G846" s="415"/>
    </row>
    <row r="847" spans="1:7" s="331" customFormat="1" ht="13.5" customHeight="1">
      <c r="A847" s="412"/>
      <c r="B847" s="413"/>
      <c r="C847" s="438"/>
      <c r="D847" s="439"/>
      <c r="E847" s="440"/>
      <c r="F847" s="415"/>
      <c r="G847" s="415"/>
    </row>
    <row r="848" spans="1:7" s="331" customFormat="1" ht="13.5" customHeight="1">
      <c r="A848" s="412"/>
      <c r="B848" s="413"/>
      <c r="C848" s="413"/>
      <c r="D848" s="416"/>
      <c r="E848" s="440"/>
      <c r="F848" s="415"/>
      <c r="G848" s="415"/>
    </row>
    <row r="849" spans="1:7" s="331" customFormat="1" ht="13.5" customHeight="1">
      <c r="A849" s="412"/>
      <c r="B849" s="413"/>
      <c r="C849" s="413"/>
      <c r="D849" s="416"/>
      <c r="E849" s="415"/>
      <c r="F849" s="415"/>
      <c r="G849" s="415"/>
    </row>
    <row r="850" spans="1:7" s="331" customFormat="1" ht="13.5" customHeight="1">
      <c r="A850" s="412"/>
      <c r="B850" s="413"/>
      <c r="C850" s="413"/>
      <c r="D850" s="416"/>
      <c r="E850" s="415"/>
      <c r="F850" s="415"/>
      <c r="G850" s="415"/>
    </row>
    <row r="851" spans="1:7" s="331" customFormat="1" ht="13.5" customHeight="1">
      <c r="A851" s="412"/>
      <c r="B851" s="413"/>
      <c r="C851" s="438"/>
      <c r="D851" s="439"/>
      <c r="E851" s="415"/>
      <c r="F851" s="415"/>
      <c r="G851" s="415"/>
    </row>
    <row r="852" spans="1:7" s="331" customFormat="1" ht="13.5" customHeight="1">
      <c r="A852" s="412"/>
      <c r="B852" s="413"/>
      <c r="C852" s="413"/>
      <c r="D852" s="416"/>
      <c r="E852" s="440"/>
      <c r="F852" s="415"/>
      <c r="G852" s="415"/>
    </row>
    <row r="853" spans="1:7" s="331" customFormat="1" ht="13.5" customHeight="1">
      <c r="A853" s="412"/>
      <c r="B853" s="413"/>
      <c r="C853" s="413"/>
      <c r="D853" s="416"/>
      <c r="E853" s="415"/>
      <c r="F853" s="415"/>
      <c r="G853" s="415"/>
    </row>
    <row r="854" spans="1:7" s="331" customFormat="1" ht="13.5" customHeight="1">
      <c r="A854" s="412"/>
      <c r="B854" s="413"/>
      <c r="C854" s="413"/>
      <c r="D854" s="416"/>
      <c r="E854" s="415"/>
      <c r="F854" s="415"/>
      <c r="G854" s="415"/>
    </row>
    <row r="855" spans="1:7" s="331" customFormat="1" ht="13.5" customHeight="1">
      <c r="A855" s="412"/>
      <c r="B855" s="413"/>
      <c r="C855" s="413"/>
      <c r="D855" s="416"/>
      <c r="E855" s="415"/>
      <c r="F855" s="415"/>
      <c r="G855" s="415"/>
    </row>
    <row r="856" spans="1:7" s="331" customFormat="1" ht="13.5" customHeight="1">
      <c r="A856" s="412"/>
      <c r="B856" s="413"/>
      <c r="C856" s="413"/>
      <c r="D856" s="416"/>
      <c r="E856" s="415"/>
      <c r="F856" s="415"/>
      <c r="G856" s="415"/>
    </row>
    <row r="857" spans="1:7" s="331" customFormat="1" ht="13.5" customHeight="1">
      <c r="A857" s="412"/>
      <c r="B857" s="413"/>
      <c r="C857" s="413"/>
      <c r="D857" s="416"/>
      <c r="E857" s="415"/>
      <c r="F857" s="415"/>
      <c r="G857" s="415"/>
    </row>
    <row r="858" spans="1:7" s="331" customFormat="1" ht="13.5" customHeight="1">
      <c r="A858" s="412"/>
      <c r="B858" s="413"/>
      <c r="C858" s="413"/>
      <c r="D858" s="416"/>
      <c r="E858" s="415"/>
      <c r="F858" s="415"/>
      <c r="G858" s="415"/>
    </row>
    <row r="859" spans="1:7" s="331" customFormat="1" ht="13.5" customHeight="1">
      <c r="A859" s="412"/>
      <c r="B859" s="413"/>
      <c r="C859" s="413"/>
      <c r="D859" s="416"/>
      <c r="E859" s="415"/>
      <c r="F859" s="415"/>
      <c r="G859" s="415"/>
    </row>
    <row r="860" spans="1:7" s="331" customFormat="1" ht="67.5" customHeight="1">
      <c r="A860" s="412"/>
      <c r="B860" s="413"/>
      <c r="C860" s="413"/>
      <c r="D860" s="416"/>
      <c r="E860" s="415"/>
      <c r="F860" s="415"/>
      <c r="G860" s="415"/>
    </row>
    <row r="861" spans="1:7" s="331" customFormat="1" ht="13.5" customHeight="1">
      <c r="A861" s="412"/>
      <c r="B861" s="413"/>
      <c r="C861" s="413"/>
      <c r="D861" s="416"/>
      <c r="E861" s="415"/>
      <c r="F861" s="415"/>
      <c r="G861" s="415"/>
    </row>
    <row r="862" spans="1:7" s="331" customFormat="1" ht="13.5" customHeight="1">
      <c r="A862" s="412"/>
      <c r="B862" s="413"/>
      <c r="C862" s="413"/>
      <c r="D862" s="416"/>
      <c r="E862" s="415"/>
      <c r="F862" s="415"/>
      <c r="G862" s="415"/>
    </row>
    <row r="863" spans="1:7" s="331" customFormat="1" ht="13.5" customHeight="1">
      <c r="A863" s="412"/>
      <c r="B863" s="413"/>
      <c r="C863" s="413"/>
      <c r="D863" s="416"/>
      <c r="E863" s="415"/>
      <c r="F863" s="415"/>
      <c r="G863" s="415"/>
    </row>
    <row r="864" spans="1:7" s="331" customFormat="1" ht="13.5" customHeight="1">
      <c r="A864" s="412"/>
      <c r="B864" s="413"/>
      <c r="C864" s="413"/>
      <c r="D864" s="416"/>
      <c r="E864" s="415"/>
      <c r="F864" s="415"/>
      <c r="G864" s="415"/>
    </row>
    <row r="865" spans="1:7" s="331" customFormat="1" ht="13.5" customHeight="1">
      <c r="A865" s="412"/>
      <c r="B865" s="413"/>
      <c r="C865" s="413"/>
      <c r="D865" s="416"/>
      <c r="E865" s="415"/>
      <c r="F865" s="415"/>
      <c r="G865" s="415"/>
    </row>
    <row r="866" spans="1:7" s="331" customFormat="1" ht="13.5" customHeight="1">
      <c r="A866" s="412"/>
      <c r="B866" s="413"/>
      <c r="C866" s="413"/>
      <c r="D866" s="416"/>
      <c r="E866" s="415"/>
      <c r="F866" s="415"/>
      <c r="G866" s="415"/>
    </row>
    <row r="867" spans="1:7" s="331" customFormat="1" ht="13.5" customHeight="1">
      <c r="A867" s="412"/>
      <c r="B867" s="413"/>
      <c r="C867" s="413"/>
      <c r="D867" s="416"/>
      <c r="E867" s="415"/>
      <c r="F867" s="415"/>
      <c r="G867" s="415"/>
    </row>
    <row r="868" spans="1:7" s="331" customFormat="1" ht="13.5" customHeight="1">
      <c r="A868" s="412"/>
      <c r="B868" s="413"/>
      <c r="C868" s="413"/>
      <c r="D868" s="416"/>
      <c r="E868" s="415"/>
      <c r="F868" s="415"/>
      <c r="G868" s="415"/>
    </row>
    <row r="869" spans="1:7" s="331" customFormat="1" ht="13.5" customHeight="1">
      <c r="A869" s="412"/>
      <c r="B869" s="413"/>
      <c r="C869" s="413"/>
      <c r="D869" s="416"/>
      <c r="E869" s="415"/>
      <c r="F869" s="415"/>
      <c r="G869" s="415"/>
    </row>
    <row r="870" spans="1:7" s="331" customFormat="1" ht="13.5" customHeight="1">
      <c r="A870" s="412"/>
      <c r="B870" s="413"/>
      <c r="C870" s="413"/>
      <c r="D870" s="416"/>
      <c r="E870" s="415"/>
      <c r="F870" s="415"/>
      <c r="G870" s="415"/>
    </row>
    <row r="871" spans="1:7" s="331" customFormat="1" ht="13.5" customHeight="1">
      <c r="A871" s="412"/>
      <c r="B871" s="413"/>
      <c r="C871" s="413"/>
      <c r="D871" s="416"/>
      <c r="E871" s="415"/>
      <c r="F871" s="415"/>
      <c r="G871" s="415"/>
    </row>
    <row r="872" spans="1:7" s="331" customFormat="1" ht="13.5" customHeight="1">
      <c r="A872" s="412"/>
      <c r="B872" s="413"/>
      <c r="C872" s="413"/>
      <c r="D872" s="416"/>
      <c r="E872" s="415"/>
      <c r="F872" s="415"/>
      <c r="G872" s="415"/>
    </row>
    <row r="873" spans="1:7" s="331" customFormat="1" ht="13.5" customHeight="1">
      <c r="A873" s="412"/>
      <c r="B873" s="413"/>
      <c r="C873" s="438"/>
      <c r="D873" s="439"/>
      <c r="E873" s="415"/>
      <c r="F873" s="415"/>
      <c r="G873" s="415"/>
    </row>
    <row r="874" spans="1:7" s="331" customFormat="1" ht="13.5" customHeight="1">
      <c r="A874" s="412"/>
      <c r="B874" s="413"/>
      <c r="C874" s="438"/>
      <c r="D874" s="439"/>
      <c r="E874" s="443"/>
      <c r="F874" s="415"/>
      <c r="G874" s="415"/>
    </row>
    <row r="875" spans="1:7" s="331" customFormat="1" ht="13.5" customHeight="1">
      <c r="A875" s="412"/>
      <c r="B875" s="413"/>
      <c r="C875" s="413"/>
      <c r="D875" s="416"/>
      <c r="E875" s="443"/>
      <c r="F875" s="415"/>
      <c r="G875" s="415"/>
    </row>
    <row r="876" spans="1:7" s="331" customFormat="1" ht="13.5" customHeight="1">
      <c r="A876" s="412"/>
      <c r="B876" s="413"/>
      <c r="C876" s="413"/>
      <c r="D876" s="416"/>
      <c r="E876" s="415"/>
      <c r="F876" s="415"/>
      <c r="G876" s="415"/>
    </row>
    <row r="877" spans="1:7" s="331" customFormat="1" ht="13.5" customHeight="1">
      <c r="A877" s="412"/>
      <c r="B877" s="413"/>
      <c r="C877" s="413"/>
      <c r="D877" s="416"/>
      <c r="E877" s="415"/>
      <c r="F877" s="415"/>
      <c r="G877" s="415"/>
    </row>
    <row r="878" spans="1:7" s="331" customFormat="1" ht="27.75" customHeight="1">
      <c r="A878" s="412"/>
      <c r="B878" s="413"/>
      <c r="C878" s="438"/>
      <c r="D878" s="439"/>
      <c r="E878" s="415"/>
      <c r="F878" s="415"/>
      <c r="G878" s="415"/>
    </row>
    <row r="879" spans="1:7" s="331" customFormat="1" ht="14.25" customHeight="1">
      <c r="A879" s="412"/>
      <c r="B879" s="413"/>
      <c r="C879" s="438"/>
      <c r="D879" s="439"/>
      <c r="E879" s="440"/>
      <c r="F879" s="415"/>
      <c r="G879" s="415"/>
    </row>
    <row r="880" spans="1:7" s="331" customFormat="1" ht="27" customHeight="1">
      <c r="A880" s="412"/>
      <c r="B880" s="413"/>
      <c r="C880" s="438"/>
      <c r="D880" s="439"/>
      <c r="E880" s="440"/>
      <c r="F880" s="415"/>
      <c r="G880" s="415"/>
    </row>
    <row r="881" spans="1:7" s="331" customFormat="1" ht="15" customHeight="1">
      <c r="A881" s="412"/>
      <c r="B881" s="413"/>
      <c r="C881" s="413"/>
      <c r="D881" s="416"/>
      <c r="E881" s="440"/>
      <c r="F881" s="415"/>
      <c r="G881" s="415"/>
    </row>
    <row r="882" spans="1:7" s="331" customFormat="1" ht="27.75" customHeight="1">
      <c r="A882" s="412"/>
      <c r="B882" s="413"/>
      <c r="C882" s="413"/>
      <c r="D882" s="416"/>
      <c r="E882" s="415"/>
      <c r="F882" s="415"/>
      <c r="G882" s="415"/>
    </row>
    <row r="883" spans="1:7" s="331" customFormat="1" ht="13.5" customHeight="1">
      <c r="A883" s="412"/>
      <c r="B883" s="413"/>
      <c r="C883" s="438"/>
      <c r="D883" s="439"/>
      <c r="E883" s="415"/>
      <c r="F883" s="415"/>
      <c r="G883" s="415"/>
    </row>
    <row r="884" spans="1:7" s="331" customFormat="1" ht="27" customHeight="1">
      <c r="A884" s="412"/>
      <c r="B884" s="418"/>
      <c r="C884" s="418"/>
      <c r="D884" s="418"/>
      <c r="E884" s="440"/>
      <c r="F884" s="415"/>
      <c r="G884" s="415"/>
    </row>
    <row r="885" spans="1:7" s="331" customFormat="1" ht="13.5" customHeight="1">
      <c r="A885" s="412"/>
      <c r="B885" s="413"/>
      <c r="C885" s="438"/>
      <c r="D885" s="439"/>
      <c r="E885" s="418"/>
      <c r="F885" s="415"/>
      <c r="G885" s="415"/>
    </row>
    <row r="886" spans="1:7" s="331" customFormat="1" ht="13.5" customHeight="1">
      <c r="A886" s="412"/>
      <c r="B886" s="418"/>
      <c r="C886" s="418"/>
      <c r="D886" s="418"/>
      <c r="E886" s="440"/>
      <c r="F886" s="415"/>
      <c r="G886" s="415"/>
    </row>
    <row r="887" spans="1:7" s="331" customFormat="1" ht="13.5" customHeight="1">
      <c r="A887" s="412"/>
      <c r="B887" s="413"/>
      <c r="C887" s="413"/>
      <c r="D887" s="416"/>
      <c r="E887" s="418"/>
      <c r="F887" s="415"/>
      <c r="G887" s="415"/>
    </row>
    <row r="888" spans="1:7" s="331" customFormat="1" ht="14.25" customHeight="1">
      <c r="A888" s="412"/>
      <c r="B888" s="413"/>
      <c r="C888" s="413"/>
      <c r="D888" s="416"/>
      <c r="E888" s="415"/>
      <c r="F888" s="415"/>
      <c r="G888" s="415"/>
    </row>
    <row r="889" spans="1:7" s="331" customFormat="1" ht="13.5" customHeight="1">
      <c r="A889" s="412"/>
      <c r="B889" s="413"/>
      <c r="C889" s="413"/>
      <c r="D889" s="416"/>
      <c r="E889" s="415"/>
      <c r="F889" s="415"/>
      <c r="G889" s="415"/>
    </row>
    <row r="890" spans="1:7" s="331" customFormat="1" ht="24.75" customHeight="1">
      <c r="A890" s="412"/>
      <c r="B890" s="413"/>
      <c r="C890" s="413"/>
      <c r="D890" s="416"/>
      <c r="E890" s="415"/>
      <c r="F890" s="415"/>
      <c r="G890" s="415"/>
    </row>
    <row r="891" spans="1:7" s="331" customFormat="1" ht="13.5" customHeight="1">
      <c r="A891" s="412"/>
      <c r="B891" s="418"/>
      <c r="C891" s="418"/>
      <c r="D891" s="418"/>
      <c r="E891" s="415"/>
      <c r="F891" s="415"/>
      <c r="G891" s="415"/>
    </row>
    <row r="892" spans="1:7" s="331" customFormat="1" ht="27" customHeight="1">
      <c r="A892" s="412"/>
      <c r="B892" s="413"/>
      <c r="C892" s="413"/>
      <c r="D892" s="416"/>
      <c r="E892" s="418"/>
      <c r="F892" s="415"/>
      <c r="G892" s="415"/>
    </row>
    <row r="893" spans="1:7" s="331" customFormat="1" ht="13.5" customHeight="1">
      <c r="A893" s="412"/>
      <c r="B893" s="418"/>
      <c r="C893" s="438"/>
      <c r="D893" s="439"/>
      <c r="E893" s="415"/>
      <c r="F893" s="415"/>
      <c r="G893" s="415"/>
    </row>
    <row r="894" spans="1:7" s="331" customFormat="1" ht="27" customHeight="1">
      <c r="A894" s="412"/>
      <c r="B894" s="413"/>
      <c r="C894" s="413"/>
      <c r="D894" s="416"/>
      <c r="E894" s="440"/>
      <c r="F894" s="415"/>
      <c r="G894" s="415"/>
    </row>
    <row r="895" spans="1:7" s="331" customFormat="1" ht="13.5" customHeight="1">
      <c r="A895" s="412"/>
      <c r="B895" s="413"/>
      <c r="C895" s="413"/>
      <c r="D895" s="416"/>
      <c r="E895" s="415"/>
      <c r="F895" s="415"/>
      <c r="G895" s="415"/>
    </row>
    <row r="896" spans="1:7" s="331" customFormat="1" ht="25.5" customHeight="1">
      <c r="A896" s="412"/>
      <c r="B896" s="413"/>
      <c r="C896" s="413"/>
      <c r="D896" s="416"/>
      <c r="E896" s="415"/>
      <c r="F896" s="415"/>
      <c r="G896" s="415"/>
    </row>
    <row r="897" spans="1:7" s="331" customFormat="1" ht="13.5" customHeight="1">
      <c r="A897" s="412"/>
      <c r="B897" s="413"/>
      <c r="C897" s="413"/>
      <c r="D897" s="416"/>
      <c r="E897" s="415"/>
      <c r="F897" s="415"/>
      <c r="G897" s="415"/>
    </row>
    <row r="898" spans="1:7" s="331" customFormat="1" ht="15.75" customHeight="1">
      <c r="A898" s="412"/>
      <c r="B898" s="413"/>
      <c r="C898" s="413"/>
      <c r="D898" s="416"/>
      <c r="E898" s="415"/>
      <c r="F898" s="415"/>
      <c r="G898" s="415"/>
    </row>
    <row r="899" spans="1:7" s="331" customFormat="1" ht="13.5" customHeight="1">
      <c r="A899" s="412"/>
      <c r="B899" s="413"/>
      <c r="C899" s="413"/>
      <c r="D899" s="416"/>
      <c r="E899" s="415"/>
      <c r="F899" s="415"/>
      <c r="G899" s="415"/>
    </row>
    <row r="900" spans="1:7" s="331" customFormat="1" ht="18" customHeight="1">
      <c r="A900" s="412"/>
      <c r="B900" s="413"/>
      <c r="C900" s="413"/>
      <c r="D900" s="416"/>
      <c r="E900" s="415"/>
      <c r="F900" s="415"/>
      <c r="G900" s="415"/>
    </row>
    <row r="901" spans="1:7" s="331" customFormat="1" ht="13.5" customHeight="1">
      <c r="A901" s="412"/>
      <c r="B901" s="413"/>
      <c r="C901" s="413"/>
      <c r="D901" s="416"/>
      <c r="E901" s="415"/>
      <c r="F901" s="415"/>
      <c r="G901" s="415"/>
    </row>
    <row r="902" spans="1:7" s="331" customFormat="1" ht="15.75" customHeight="1">
      <c r="A902" s="412"/>
      <c r="B902" s="413"/>
      <c r="C902" s="413"/>
      <c r="D902" s="416"/>
      <c r="E902" s="415"/>
      <c r="F902" s="415"/>
      <c r="G902" s="415"/>
    </row>
    <row r="903" spans="1:7" s="331" customFormat="1" ht="13.5" customHeight="1">
      <c r="A903" s="412"/>
      <c r="B903" s="418"/>
      <c r="C903" s="438"/>
      <c r="D903" s="439"/>
      <c r="E903" s="415"/>
      <c r="F903" s="415"/>
      <c r="G903" s="415"/>
    </row>
    <row r="904" spans="1:7" ht="13.5" customHeight="1">
      <c r="A904" s="412"/>
      <c r="B904" s="413"/>
      <c r="C904" s="413"/>
      <c r="D904" s="416"/>
      <c r="E904" s="440"/>
      <c r="F904" s="415"/>
      <c r="G904" s="415"/>
    </row>
    <row r="905" spans="1:7" ht="13.5" customHeight="1">
      <c r="A905" s="412"/>
      <c r="B905" s="413"/>
      <c r="C905" s="438"/>
      <c r="D905" s="439"/>
      <c r="E905" s="415"/>
      <c r="F905" s="415"/>
      <c r="G905" s="415"/>
    </row>
    <row r="906" spans="1:7" ht="27.75" customHeight="1">
      <c r="A906" s="412"/>
      <c r="B906" s="413"/>
      <c r="C906" s="413"/>
      <c r="D906" s="416"/>
      <c r="E906" s="415"/>
      <c r="F906" s="415"/>
      <c r="G906" s="415"/>
    </row>
    <row r="907" spans="1:7" ht="13.5" customHeight="1">
      <c r="A907" s="412"/>
      <c r="B907" s="413"/>
      <c r="C907" s="413"/>
      <c r="D907" s="416"/>
      <c r="E907" s="415"/>
      <c r="F907" s="415"/>
      <c r="G907" s="415"/>
    </row>
    <row r="908" spans="1:7" s="331" customFormat="1" ht="36.75" customHeight="1">
      <c r="A908" s="412"/>
      <c r="B908" s="413"/>
      <c r="C908" s="413"/>
      <c r="D908" s="416"/>
      <c r="E908" s="415"/>
      <c r="F908" s="415"/>
      <c r="G908" s="415"/>
    </row>
    <row r="909" spans="1:7" s="331" customFormat="1" ht="32.25" customHeight="1">
      <c r="A909" s="412"/>
      <c r="B909" s="413"/>
      <c r="C909" s="413"/>
      <c r="D909" s="416"/>
      <c r="E909" s="415"/>
      <c r="F909" s="415"/>
      <c r="G909" s="415"/>
    </row>
    <row r="910" spans="1:7" ht="13.5" customHeight="1">
      <c r="A910" s="412"/>
      <c r="B910" s="413"/>
      <c r="C910" s="413"/>
      <c r="D910" s="416"/>
      <c r="E910" s="415"/>
      <c r="F910" s="415"/>
      <c r="G910" s="415"/>
    </row>
    <row r="911" spans="1:7" s="331" customFormat="1" ht="15.75" customHeight="1">
      <c r="A911" s="412"/>
      <c r="B911" s="413"/>
      <c r="C911" s="413"/>
      <c r="D911" s="416"/>
      <c r="E911" s="415"/>
      <c r="F911" s="415"/>
      <c r="G911" s="415"/>
    </row>
    <row r="912" spans="1:7" ht="13.5" customHeight="1">
      <c r="A912" s="412"/>
      <c r="B912" s="413"/>
      <c r="C912" s="413"/>
      <c r="D912" s="416"/>
      <c r="E912" s="415"/>
      <c r="F912" s="415"/>
      <c r="G912" s="415"/>
    </row>
    <row r="913" spans="1:8" ht="13.5" customHeight="1">
      <c r="A913" s="412"/>
      <c r="B913" s="413"/>
      <c r="C913" s="438"/>
      <c r="D913" s="439"/>
      <c r="E913" s="415"/>
      <c r="F913" s="415"/>
      <c r="G913" s="415"/>
    </row>
    <row r="914" spans="1:8" ht="13.5" customHeight="1">
      <c r="A914" s="412"/>
      <c r="B914" s="413"/>
      <c r="C914" s="438"/>
      <c r="D914" s="439"/>
      <c r="E914" s="440"/>
      <c r="F914" s="415"/>
      <c r="G914" s="415"/>
    </row>
    <row r="915" spans="1:8" ht="30" customHeight="1">
      <c r="A915" s="412"/>
      <c r="B915" s="413"/>
      <c r="C915" s="413"/>
      <c r="D915" s="416"/>
      <c r="E915" s="440"/>
      <c r="F915" s="415"/>
      <c r="G915" s="415"/>
    </row>
    <row r="916" spans="1:8" ht="13.5" customHeight="1">
      <c r="A916" s="412"/>
      <c r="B916" s="413"/>
      <c r="C916" s="413"/>
      <c r="D916" s="416"/>
      <c r="E916" s="415"/>
      <c r="F916" s="415"/>
      <c r="G916" s="415"/>
    </row>
    <row r="917" spans="1:8" ht="14.25" customHeight="1">
      <c r="A917" s="412"/>
      <c r="B917" s="413"/>
      <c r="C917" s="413"/>
      <c r="D917" s="416"/>
      <c r="E917" s="415"/>
      <c r="F917" s="415"/>
      <c r="G917" s="415"/>
    </row>
    <row r="918" spans="1:8" ht="13.5" customHeight="1">
      <c r="A918" s="412"/>
      <c r="B918" s="413"/>
      <c r="C918" s="413"/>
      <c r="D918" s="416"/>
      <c r="E918" s="415"/>
      <c r="F918" s="415"/>
      <c r="G918" s="415"/>
      <c r="H918" s="447"/>
    </row>
    <row r="919" spans="1:8" ht="13.5" customHeight="1">
      <c r="A919" s="412"/>
      <c r="B919" s="413"/>
      <c r="C919" s="413"/>
      <c r="D919" s="416"/>
      <c r="E919" s="415"/>
      <c r="F919" s="415"/>
      <c r="G919" s="415"/>
      <c r="H919" s="447"/>
    </row>
    <row r="920" spans="1:8" ht="13.5" customHeight="1">
      <c r="A920" s="412"/>
      <c r="B920" s="413"/>
      <c r="C920" s="438"/>
      <c r="D920" s="439"/>
      <c r="E920" s="415"/>
      <c r="F920" s="415"/>
      <c r="G920" s="415"/>
      <c r="H920" s="447"/>
    </row>
    <row r="921" spans="1:8" ht="27" customHeight="1">
      <c r="A921" s="412"/>
      <c r="B921" s="413"/>
      <c r="C921" s="413"/>
      <c r="D921" s="416"/>
      <c r="E921" s="440"/>
      <c r="F921" s="415"/>
      <c r="G921" s="415"/>
      <c r="H921" s="447"/>
    </row>
    <row r="922" spans="1:8" ht="13.5" customHeight="1">
      <c r="A922" s="412"/>
      <c r="B922" s="418"/>
      <c r="C922" s="413"/>
      <c r="D922" s="416"/>
      <c r="E922" s="415"/>
      <c r="F922" s="415"/>
      <c r="G922" s="415"/>
      <c r="H922" s="447"/>
    </row>
    <row r="923" spans="1:8" s="328" customFormat="1" ht="13.5" customHeight="1">
      <c r="A923" s="412"/>
      <c r="B923" s="418"/>
      <c r="C923" s="413"/>
      <c r="D923" s="416"/>
      <c r="E923" s="415"/>
      <c r="F923" s="415"/>
      <c r="G923" s="415"/>
      <c r="H923" s="447"/>
    </row>
    <row r="924" spans="1:8" s="328" customFormat="1" ht="13.5" customHeight="1">
      <c r="A924" s="412"/>
      <c r="B924" s="413"/>
      <c r="C924" s="413"/>
      <c r="D924" s="416"/>
      <c r="E924" s="415"/>
      <c r="F924" s="415"/>
      <c r="G924" s="415"/>
      <c r="H924" s="447"/>
    </row>
    <row r="925" spans="1:8" s="328" customFormat="1" ht="13.5" customHeight="1">
      <c r="A925" s="412"/>
      <c r="B925" s="413"/>
      <c r="C925" s="413"/>
      <c r="D925" s="416"/>
      <c r="E925" s="418"/>
      <c r="F925" s="415"/>
      <c r="G925" s="415"/>
      <c r="H925" s="447"/>
    </row>
    <row r="926" spans="1:8" s="328" customFormat="1" ht="13.5" customHeight="1">
      <c r="A926" s="412"/>
      <c r="B926" s="413"/>
      <c r="C926" s="413"/>
      <c r="D926" s="416"/>
      <c r="E926" s="415"/>
      <c r="F926" s="415"/>
      <c r="G926" s="415"/>
      <c r="H926" s="447"/>
    </row>
    <row r="927" spans="1:8" ht="26.25" customHeight="1">
      <c r="A927" s="412"/>
      <c r="B927" s="413"/>
      <c r="C927" s="413"/>
      <c r="D927" s="416"/>
      <c r="E927" s="415"/>
      <c r="F927" s="415"/>
      <c r="G927" s="415"/>
      <c r="H927" s="447"/>
    </row>
    <row r="928" spans="1:8" ht="13.5" customHeight="1">
      <c r="A928" s="412"/>
      <c r="B928" s="413"/>
      <c r="C928" s="413"/>
      <c r="D928" s="416"/>
      <c r="E928" s="415"/>
      <c r="F928" s="415"/>
      <c r="G928" s="415"/>
      <c r="H928" s="447"/>
    </row>
    <row r="929" spans="1:8" ht="27.75" customHeight="1">
      <c r="A929" s="412"/>
      <c r="B929" s="413"/>
      <c r="C929" s="413"/>
      <c r="D929" s="416"/>
      <c r="E929" s="415"/>
      <c r="F929" s="415"/>
      <c r="G929" s="415"/>
      <c r="H929" s="447"/>
    </row>
    <row r="930" spans="1:8" ht="13.5" customHeight="1">
      <c r="A930" s="412"/>
      <c r="B930" s="418"/>
      <c r="C930" s="413"/>
      <c r="D930" s="416"/>
      <c r="E930" s="415"/>
      <c r="F930" s="415"/>
      <c r="G930" s="415"/>
      <c r="H930" s="447"/>
    </row>
    <row r="931" spans="1:8" ht="15" customHeight="1">
      <c r="A931" s="412"/>
      <c r="B931" s="413"/>
      <c r="C931" s="413"/>
      <c r="D931" s="416"/>
      <c r="E931" s="415"/>
      <c r="F931" s="415"/>
      <c r="G931" s="415"/>
      <c r="H931" s="447"/>
    </row>
    <row r="932" spans="1:8" ht="13.5" customHeight="1">
      <c r="A932" s="412"/>
      <c r="B932" s="413"/>
      <c r="C932" s="413"/>
      <c r="D932" s="416"/>
      <c r="E932" s="415"/>
      <c r="F932" s="415"/>
      <c r="G932" s="415"/>
      <c r="H932" s="447"/>
    </row>
    <row r="933" spans="1:8" ht="27" customHeight="1">
      <c r="A933" s="412"/>
      <c r="B933" s="413"/>
      <c r="C933" s="413"/>
      <c r="D933" s="416"/>
      <c r="E933" s="415"/>
      <c r="F933" s="415"/>
      <c r="G933" s="415"/>
      <c r="H933" s="447"/>
    </row>
    <row r="934" spans="1:8" ht="13.5" customHeight="1">
      <c r="A934" s="412"/>
      <c r="B934" s="413"/>
      <c r="C934" s="413"/>
      <c r="D934" s="416"/>
      <c r="E934" s="415"/>
      <c r="F934" s="415"/>
      <c r="G934" s="415"/>
      <c r="H934" s="447"/>
    </row>
    <row r="935" spans="1:8" ht="13.5" customHeight="1">
      <c r="A935" s="412"/>
      <c r="B935" s="413"/>
      <c r="C935" s="413"/>
      <c r="D935" s="416"/>
      <c r="E935" s="415"/>
      <c r="F935" s="415"/>
      <c r="G935" s="415"/>
      <c r="H935" s="447"/>
    </row>
    <row r="936" spans="1:8" ht="13.5" customHeight="1">
      <c r="A936" s="412"/>
      <c r="B936" s="413"/>
      <c r="C936" s="413"/>
      <c r="D936" s="416"/>
      <c r="E936" s="415"/>
      <c r="F936" s="415"/>
      <c r="G936" s="415"/>
      <c r="H936" s="447"/>
    </row>
    <row r="937" spans="1:8" ht="13.5" customHeight="1">
      <c r="A937" s="412"/>
      <c r="B937" s="413"/>
      <c r="C937" s="413"/>
      <c r="D937" s="416"/>
      <c r="E937" s="415"/>
      <c r="F937" s="415"/>
      <c r="G937" s="415"/>
      <c r="H937" s="447"/>
    </row>
    <row r="938" spans="1:8" ht="13.5" customHeight="1">
      <c r="A938" s="412"/>
      <c r="B938" s="413"/>
      <c r="C938" s="413"/>
      <c r="D938" s="416"/>
      <c r="E938" s="415"/>
      <c r="F938" s="415"/>
      <c r="G938" s="415"/>
      <c r="H938" s="447"/>
    </row>
    <row r="939" spans="1:8" ht="15.75" customHeight="1">
      <c r="A939" s="412"/>
      <c r="B939" s="413"/>
      <c r="C939" s="413"/>
      <c r="D939" s="416"/>
      <c r="E939" s="415"/>
      <c r="F939" s="415"/>
      <c r="G939" s="415"/>
      <c r="H939" s="447"/>
    </row>
    <row r="940" spans="1:8" s="331" customFormat="1" ht="13.5" customHeight="1">
      <c r="A940" s="412"/>
      <c r="B940" s="413"/>
      <c r="C940" s="413"/>
      <c r="D940" s="416"/>
      <c r="E940" s="415"/>
      <c r="F940" s="415"/>
      <c r="G940" s="415"/>
      <c r="H940" s="447"/>
    </row>
    <row r="941" spans="1:8" s="331" customFormat="1" ht="48.75" customHeight="1">
      <c r="A941" s="412"/>
      <c r="B941" s="413"/>
      <c r="C941" s="413"/>
      <c r="D941" s="416"/>
      <c r="E941" s="415"/>
      <c r="F941" s="415"/>
      <c r="G941" s="415"/>
      <c r="H941" s="447"/>
    </row>
    <row r="942" spans="1:8" s="331" customFormat="1" ht="26.25" customHeight="1">
      <c r="A942" s="412"/>
      <c r="B942" s="413"/>
      <c r="C942" s="413"/>
      <c r="D942" s="416"/>
      <c r="E942" s="415"/>
      <c r="F942" s="415"/>
      <c r="G942" s="415"/>
      <c r="H942" s="447"/>
    </row>
    <row r="943" spans="1:8" s="331" customFormat="1" ht="13.5" customHeight="1">
      <c r="A943" s="412"/>
      <c r="B943" s="413"/>
      <c r="C943" s="413"/>
      <c r="D943" s="416"/>
      <c r="E943" s="415"/>
      <c r="F943" s="415"/>
      <c r="G943" s="415"/>
      <c r="H943" s="447"/>
    </row>
    <row r="944" spans="1:8" s="331" customFormat="1" ht="17.25" customHeight="1">
      <c r="A944" s="412"/>
      <c r="B944" s="413"/>
      <c r="C944" s="413"/>
      <c r="D944" s="416"/>
      <c r="E944" s="415"/>
      <c r="F944" s="415"/>
      <c r="G944" s="415"/>
      <c r="H944" s="447"/>
    </row>
    <row r="945" spans="1:8" s="331" customFormat="1" ht="13.5" customHeight="1">
      <c r="A945" s="412"/>
      <c r="B945" s="413"/>
      <c r="C945" s="413"/>
      <c r="D945" s="416"/>
      <c r="E945" s="415"/>
      <c r="F945" s="415"/>
      <c r="G945" s="415"/>
      <c r="H945" s="447"/>
    </row>
    <row r="946" spans="1:8" s="331" customFormat="1" ht="13.5" customHeight="1">
      <c r="A946" s="412"/>
      <c r="B946" s="413"/>
      <c r="C946" s="413"/>
      <c r="D946" s="416"/>
      <c r="E946" s="415"/>
      <c r="F946" s="415"/>
      <c r="G946" s="415"/>
      <c r="H946" s="447"/>
    </row>
    <row r="947" spans="1:8" s="331" customFormat="1" ht="13.5" customHeight="1">
      <c r="A947" s="412"/>
      <c r="B947" s="413"/>
      <c r="C947" s="413"/>
      <c r="D947" s="416"/>
      <c r="E947" s="415"/>
      <c r="F947" s="415"/>
      <c r="G947" s="415"/>
      <c r="H947" s="447"/>
    </row>
    <row r="948" spans="1:8" s="331" customFormat="1" ht="26.25" customHeight="1">
      <c r="A948" s="412"/>
      <c r="B948" s="413"/>
      <c r="C948" s="413"/>
      <c r="D948" s="416"/>
      <c r="E948" s="415"/>
      <c r="F948" s="415"/>
      <c r="G948" s="415"/>
      <c r="H948" s="447"/>
    </row>
    <row r="949" spans="1:8" s="331" customFormat="1" ht="13.5" customHeight="1">
      <c r="A949" s="412"/>
      <c r="B949" s="413"/>
      <c r="C949" s="413"/>
      <c r="D949" s="416"/>
      <c r="E949" s="415"/>
      <c r="F949" s="415"/>
      <c r="G949" s="415"/>
      <c r="H949" s="447"/>
    </row>
    <row r="950" spans="1:8" s="331" customFormat="1" ht="13.5" customHeight="1">
      <c r="A950" s="412"/>
      <c r="B950" s="413"/>
      <c r="C950" s="413"/>
      <c r="D950" s="416"/>
      <c r="E950" s="415"/>
      <c r="F950" s="415"/>
      <c r="G950" s="415"/>
      <c r="H950" s="447"/>
    </row>
    <row r="951" spans="1:8" s="331" customFormat="1" ht="13.5" customHeight="1">
      <c r="A951" s="412"/>
      <c r="B951" s="413"/>
      <c r="C951" s="413"/>
      <c r="D951" s="416"/>
      <c r="E951" s="415"/>
      <c r="F951" s="415"/>
      <c r="G951" s="415"/>
      <c r="H951" s="447"/>
    </row>
    <row r="952" spans="1:8" s="331" customFormat="1" ht="13.5" customHeight="1">
      <c r="A952" s="412"/>
      <c r="B952" s="413"/>
      <c r="C952" s="413"/>
      <c r="D952" s="416"/>
      <c r="E952" s="415"/>
      <c r="F952" s="415"/>
      <c r="G952" s="415"/>
      <c r="H952" s="447"/>
    </row>
    <row r="953" spans="1:8" s="331" customFormat="1" ht="13.5" customHeight="1">
      <c r="A953" s="412"/>
      <c r="B953" s="413"/>
      <c r="C953" s="413"/>
      <c r="D953" s="416"/>
      <c r="E953" s="415"/>
      <c r="F953" s="415"/>
      <c r="G953" s="415"/>
      <c r="H953" s="447"/>
    </row>
    <row r="954" spans="1:8" s="331" customFormat="1" ht="13.5" customHeight="1">
      <c r="A954" s="412"/>
      <c r="B954" s="413"/>
      <c r="C954" s="413"/>
      <c r="D954" s="416"/>
      <c r="E954" s="415"/>
      <c r="F954" s="415"/>
      <c r="G954" s="415"/>
      <c r="H954" s="447"/>
    </row>
    <row r="955" spans="1:8" s="331" customFormat="1" ht="13.5" customHeight="1">
      <c r="A955" s="412"/>
      <c r="B955" s="413"/>
      <c r="C955" s="413"/>
      <c r="D955" s="416"/>
      <c r="E955" s="415"/>
      <c r="F955" s="415"/>
      <c r="G955" s="415"/>
      <c r="H955" s="447"/>
    </row>
    <row r="956" spans="1:8" s="331" customFormat="1" ht="13.5" customHeight="1">
      <c r="A956" s="412"/>
      <c r="B956" s="413"/>
      <c r="C956" s="413"/>
      <c r="D956" s="416"/>
      <c r="E956" s="415"/>
      <c r="F956" s="415"/>
      <c r="G956" s="415"/>
      <c r="H956" s="447"/>
    </row>
    <row r="957" spans="1:8" s="331" customFormat="1" ht="13.5" customHeight="1">
      <c r="A957" s="412"/>
      <c r="B957" s="418"/>
      <c r="C957" s="413"/>
      <c r="D957" s="416"/>
      <c r="E957" s="415"/>
      <c r="F957" s="415"/>
      <c r="G957" s="415"/>
      <c r="H957" s="447"/>
    </row>
    <row r="958" spans="1:8" s="331" customFormat="1" ht="13.5" customHeight="1">
      <c r="A958" s="412"/>
      <c r="B958" s="413"/>
      <c r="C958" s="413"/>
      <c r="D958" s="416"/>
      <c r="E958" s="415"/>
      <c r="F958" s="415"/>
      <c r="G958" s="415"/>
      <c r="H958" s="447"/>
    </row>
    <row r="959" spans="1:8" s="331" customFormat="1" ht="13.5" customHeight="1">
      <c r="A959" s="412"/>
      <c r="B959" s="413"/>
      <c r="C959" s="413"/>
      <c r="D959" s="416"/>
      <c r="E959" s="415"/>
      <c r="F959" s="415"/>
      <c r="G959" s="415"/>
      <c r="H959" s="447"/>
    </row>
    <row r="960" spans="1:8" s="331" customFormat="1" ht="13.5" customHeight="1">
      <c r="A960" s="412"/>
      <c r="B960" s="413"/>
      <c r="C960" s="413"/>
      <c r="D960" s="416"/>
      <c r="E960" s="415"/>
      <c r="F960" s="415"/>
      <c r="G960" s="415"/>
      <c r="H960" s="447"/>
    </row>
    <row r="961" spans="1:8" s="331" customFormat="1" ht="13.5" customHeight="1">
      <c r="A961" s="412"/>
      <c r="B961" s="413"/>
      <c r="C961" s="413"/>
      <c r="D961" s="416"/>
      <c r="E961" s="415"/>
      <c r="F961" s="415"/>
      <c r="G961" s="415"/>
      <c r="H961" s="447"/>
    </row>
    <row r="962" spans="1:8" s="331" customFormat="1" ht="13.5" customHeight="1">
      <c r="A962" s="412"/>
      <c r="B962" s="413"/>
      <c r="C962" s="413"/>
      <c r="D962" s="416"/>
      <c r="E962" s="415"/>
      <c r="F962" s="415"/>
      <c r="G962" s="415"/>
      <c r="H962" s="447"/>
    </row>
    <row r="963" spans="1:8" s="331" customFormat="1" ht="13.5" customHeight="1">
      <c r="A963" s="412"/>
      <c r="B963" s="413"/>
      <c r="C963" s="413"/>
      <c r="D963" s="416"/>
      <c r="E963" s="415"/>
      <c r="F963" s="415"/>
      <c r="G963" s="415"/>
      <c r="H963" s="447"/>
    </row>
    <row r="964" spans="1:8" s="331" customFormat="1" ht="13.5" customHeight="1">
      <c r="A964" s="412"/>
      <c r="B964" s="413"/>
      <c r="C964" s="413"/>
      <c r="D964" s="416"/>
      <c r="E964" s="415"/>
      <c r="F964" s="415"/>
      <c r="G964" s="415"/>
      <c r="H964" s="447"/>
    </row>
    <row r="965" spans="1:8" s="331" customFormat="1" ht="13.5" customHeight="1">
      <c r="A965" s="412"/>
      <c r="B965" s="413"/>
      <c r="C965" s="413"/>
      <c r="D965" s="416"/>
      <c r="E965" s="415"/>
      <c r="F965" s="415"/>
      <c r="G965" s="415"/>
      <c r="H965" s="447"/>
    </row>
    <row r="966" spans="1:8" s="331" customFormat="1" ht="13.5" customHeight="1">
      <c r="A966" s="412"/>
      <c r="B966" s="413"/>
      <c r="C966" s="413"/>
      <c r="D966" s="416"/>
      <c r="E966" s="415"/>
      <c r="F966" s="415"/>
      <c r="G966" s="415"/>
      <c r="H966" s="447"/>
    </row>
    <row r="967" spans="1:8" s="331" customFormat="1" ht="13.5" customHeight="1">
      <c r="A967" s="412"/>
      <c r="B967" s="413"/>
      <c r="C967" s="413"/>
      <c r="D967" s="416"/>
      <c r="E967" s="415"/>
      <c r="F967" s="415"/>
      <c r="G967" s="415"/>
      <c r="H967" s="447"/>
    </row>
    <row r="968" spans="1:8" s="331" customFormat="1" ht="13.5" customHeight="1">
      <c r="A968" s="412"/>
      <c r="B968" s="413"/>
      <c r="C968" s="413"/>
      <c r="D968" s="416"/>
      <c r="E968" s="415"/>
      <c r="F968" s="415"/>
      <c r="G968" s="415"/>
      <c r="H968" s="447"/>
    </row>
    <row r="969" spans="1:8" s="331" customFormat="1" ht="13.5" customHeight="1">
      <c r="A969" s="412"/>
      <c r="B969" s="413"/>
      <c r="C969" s="413"/>
      <c r="D969" s="416"/>
      <c r="E969" s="415"/>
      <c r="F969" s="415"/>
      <c r="G969" s="415"/>
      <c r="H969" s="447"/>
    </row>
    <row r="970" spans="1:8" s="331" customFormat="1" ht="13.5" customHeight="1">
      <c r="A970" s="412"/>
      <c r="B970" s="413"/>
      <c r="C970" s="413"/>
      <c r="D970" s="416"/>
      <c r="E970" s="415"/>
      <c r="F970" s="415"/>
      <c r="G970" s="415"/>
      <c r="H970" s="447"/>
    </row>
    <row r="971" spans="1:8" s="331" customFormat="1" ht="13.5" customHeight="1">
      <c r="A971" s="412"/>
      <c r="B971" s="413"/>
      <c r="C971" s="413"/>
      <c r="D971" s="416"/>
      <c r="E971" s="415"/>
      <c r="F971" s="415"/>
      <c r="G971" s="415"/>
      <c r="H971" s="447"/>
    </row>
    <row r="972" spans="1:8" s="331" customFormat="1" ht="13.5" customHeight="1">
      <c r="A972" s="412"/>
      <c r="B972" s="413"/>
      <c r="C972" s="413"/>
      <c r="D972" s="416"/>
      <c r="E972" s="415"/>
      <c r="F972" s="415"/>
      <c r="G972" s="415"/>
      <c r="H972" s="447"/>
    </row>
    <row r="973" spans="1:8" s="331" customFormat="1" ht="13.5" customHeight="1">
      <c r="A973" s="412"/>
      <c r="B973" s="413"/>
      <c r="C973" s="413"/>
      <c r="D973" s="416"/>
      <c r="E973" s="415"/>
      <c r="F973" s="415"/>
      <c r="G973" s="415"/>
      <c r="H973" s="447"/>
    </row>
    <row r="974" spans="1:8" s="331" customFormat="1" ht="13.5" customHeight="1">
      <c r="A974" s="412"/>
      <c r="B974" s="418"/>
      <c r="C974" s="418"/>
      <c r="D974" s="445"/>
      <c r="E974" s="415"/>
      <c r="F974" s="415"/>
      <c r="G974" s="415"/>
      <c r="H974" s="447"/>
    </row>
    <row r="975" spans="1:8" s="331" customFormat="1" ht="13.5" customHeight="1">
      <c r="A975" s="412"/>
      <c r="B975" s="418"/>
      <c r="C975" s="418"/>
      <c r="D975" s="445"/>
      <c r="E975" s="418"/>
      <c r="F975" s="415"/>
      <c r="G975" s="415"/>
      <c r="H975" s="447"/>
    </row>
    <row r="976" spans="1:8" s="331" customFormat="1" ht="13.5" customHeight="1">
      <c r="A976" s="412"/>
      <c r="B976" s="418"/>
      <c r="C976" s="418"/>
      <c r="D976" s="445"/>
      <c r="E976" s="418"/>
      <c r="F976" s="415"/>
      <c r="G976" s="415"/>
      <c r="H976" s="447"/>
    </row>
    <row r="977" spans="1:8" s="331" customFormat="1" ht="13.5" customHeight="1">
      <c r="A977" s="412"/>
      <c r="B977" s="413"/>
      <c r="C977" s="413"/>
      <c r="D977" s="416"/>
      <c r="E977" s="418"/>
      <c r="F977" s="415"/>
      <c r="G977" s="415"/>
      <c r="H977" s="447"/>
    </row>
    <row r="978" spans="1:8" s="331" customFormat="1" ht="13.5" customHeight="1">
      <c r="A978" s="412"/>
      <c r="B978" s="413"/>
      <c r="C978" s="413"/>
      <c r="D978" s="416"/>
      <c r="E978" s="415"/>
      <c r="F978" s="415"/>
      <c r="G978" s="415"/>
      <c r="H978" s="447"/>
    </row>
    <row r="979" spans="1:8" s="331" customFormat="1" ht="13.5" customHeight="1">
      <c r="A979" s="412"/>
      <c r="B979" s="418"/>
      <c r="C979" s="418"/>
      <c r="D979" s="418"/>
      <c r="E979" s="415"/>
      <c r="F979" s="415"/>
      <c r="G979" s="415"/>
      <c r="H979" s="447"/>
    </row>
    <row r="980" spans="1:8" s="331" customFormat="1" ht="13.5" customHeight="1">
      <c r="A980" s="412"/>
      <c r="B980" s="413"/>
      <c r="C980" s="418"/>
      <c r="D980" s="416"/>
      <c r="E980" s="418"/>
      <c r="F980" s="415"/>
      <c r="G980" s="415"/>
      <c r="H980" s="447"/>
    </row>
    <row r="981" spans="1:8" s="331" customFormat="1" ht="13.5" customHeight="1">
      <c r="A981" s="412"/>
      <c r="B981" s="413"/>
      <c r="C981" s="413"/>
      <c r="D981" s="416"/>
      <c r="E981" s="415"/>
      <c r="F981" s="415"/>
      <c r="G981" s="415"/>
      <c r="H981" s="447"/>
    </row>
    <row r="982" spans="1:8" s="331" customFormat="1" ht="13.5" customHeight="1">
      <c r="A982" s="412"/>
      <c r="B982" s="413"/>
      <c r="C982" s="413"/>
      <c r="D982" s="416"/>
      <c r="E982" s="415"/>
      <c r="F982" s="415"/>
      <c r="G982" s="415"/>
      <c r="H982" s="447"/>
    </row>
    <row r="983" spans="1:8" s="331" customFormat="1" ht="13.5" customHeight="1">
      <c r="A983" s="412"/>
      <c r="B983" s="413"/>
      <c r="C983" s="413"/>
      <c r="D983" s="416"/>
      <c r="E983" s="415"/>
      <c r="F983" s="415"/>
      <c r="G983" s="415"/>
      <c r="H983" s="447"/>
    </row>
    <row r="984" spans="1:8" s="331" customFormat="1" ht="13.5" customHeight="1">
      <c r="A984" s="412"/>
      <c r="B984" s="413"/>
      <c r="C984" s="413"/>
      <c r="D984" s="416"/>
      <c r="E984" s="415"/>
      <c r="F984" s="415"/>
      <c r="G984" s="415"/>
      <c r="H984" s="447"/>
    </row>
    <row r="985" spans="1:8" s="331" customFormat="1" ht="13.5" customHeight="1">
      <c r="A985" s="412"/>
      <c r="B985" s="413"/>
      <c r="C985" s="413"/>
      <c r="D985" s="416"/>
      <c r="E985" s="415"/>
      <c r="F985" s="415"/>
      <c r="G985" s="415"/>
      <c r="H985" s="447"/>
    </row>
    <row r="986" spans="1:8" s="331" customFormat="1" ht="13.5" customHeight="1">
      <c r="A986" s="412"/>
      <c r="B986" s="418"/>
      <c r="C986" s="418"/>
      <c r="D986" s="445"/>
      <c r="E986" s="415"/>
      <c r="F986" s="415"/>
      <c r="G986" s="415"/>
      <c r="H986" s="447"/>
    </row>
    <row r="987" spans="1:8" s="331" customFormat="1" ht="13.5" customHeight="1">
      <c r="A987" s="412"/>
      <c r="B987" s="413"/>
      <c r="C987" s="413"/>
      <c r="D987" s="416"/>
      <c r="E987" s="418"/>
      <c r="F987" s="415"/>
      <c r="G987" s="415"/>
      <c r="H987" s="447"/>
    </row>
    <row r="988" spans="1:8" s="331" customFormat="1" ht="13.5" customHeight="1">
      <c r="A988" s="412"/>
      <c r="B988" s="413"/>
      <c r="C988" s="413"/>
      <c r="D988" s="416"/>
      <c r="E988" s="415"/>
      <c r="F988" s="415"/>
      <c r="G988" s="415"/>
      <c r="H988" s="447"/>
    </row>
    <row r="989" spans="1:8" s="331" customFormat="1" ht="13.5" customHeight="1">
      <c r="A989" s="412"/>
      <c r="B989" s="413"/>
      <c r="C989" s="413"/>
      <c r="D989" s="416"/>
      <c r="E989" s="415"/>
      <c r="F989" s="415"/>
      <c r="G989" s="415"/>
      <c r="H989" s="447"/>
    </row>
    <row r="990" spans="1:8" s="331" customFormat="1" ht="13.5" customHeight="1">
      <c r="A990" s="412"/>
      <c r="B990" s="413"/>
      <c r="C990" s="413"/>
      <c r="D990" s="416"/>
      <c r="E990" s="415"/>
      <c r="F990" s="415"/>
      <c r="G990" s="415"/>
      <c r="H990" s="447"/>
    </row>
    <row r="991" spans="1:8" s="331" customFormat="1" ht="13.5" customHeight="1">
      <c r="A991" s="412"/>
      <c r="B991" s="413"/>
      <c r="C991" s="413"/>
      <c r="D991" s="416"/>
      <c r="E991" s="415"/>
      <c r="F991" s="415"/>
      <c r="G991" s="415"/>
      <c r="H991" s="447"/>
    </row>
    <row r="992" spans="1:8" s="331" customFormat="1" ht="13.5" customHeight="1">
      <c r="A992" s="412"/>
      <c r="B992" s="413"/>
      <c r="C992" s="413"/>
      <c r="D992" s="416"/>
      <c r="E992" s="415"/>
      <c r="F992" s="415"/>
      <c r="G992" s="415"/>
      <c r="H992" s="447"/>
    </row>
    <row r="993" spans="1:8" s="331" customFormat="1" ht="13.5" customHeight="1">
      <c r="A993" s="412"/>
      <c r="B993" s="413"/>
      <c r="C993" s="413"/>
      <c r="D993" s="416"/>
      <c r="E993" s="415"/>
      <c r="F993" s="415"/>
      <c r="G993" s="415"/>
      <c r="H993" s="447"/>
    </row>
    <row r="994" spans="1:8" s="331" customFormat="1" ht="13.5" customHeight="1">
      <c r="A994" s="412"/>
      <c r="B994" s="413"/>
      <c r="C994" s="413"/>
      <c r="D994" s="416"/>
      <c r="E994" s="415"/>
      <c r="F994" s="415"/>
      <c r="G994" s="415"/>
      <c r="H994" s="447"/>
    </row>
    <row r="995" spans="1:8" s="331" customFormat="1" ht="13.5" customHeight="1">
      <c r="A995" s="412"/>
      <c r="B995" s="413"/>
      <c r="C995" s="413"/>
      <c r="D995" s="416"/>
      <c r="E995" s="415"/>
      <c r="F995" s="415"/>
      <c r="G995" s="415"/>
      <c r="H995" s="447"/>
    </row>
    <row r="996" spans="1:8" s="331" customFormat="1" ht="13.5" customHeight="1">
      <c r="A996" s="412"/>
      <c r="B996" s="413"/>
      <c r="C996" s="413"/>
      <c r="D996" s="416"/>
      <c r="E996" s="415"/>
      <c r="F996" s="415"/>
      <c r="G996" s="415"/>
      <c r="H996" s="447"/>
    </row>
    <row r="997" spans="1:8" s="331" customFormat="1" ht="13.5" customHeight="1">
      <c r="A997" s="412"/>
      <c r="B997" s="413"/>
      <c r="C997" s="413"/>
      <c r="D997" s="416"/>
      <c r="E997" s="415"/>
      <c r="F997" s="415"/>
      <c r="G997" s="415"/>
      <c r="H997" s="447"/>
    </row>
    <row r="998" spans="1:8" s="331" customFormat="1" ht="13.5" customHeight="1">
      <c r="A998" s="412"/>
      <c r="B998" s="418"/>
      <c r="C998" s="438"/>
      <c r="D998" s="439"/>
      <c r="E998" s="415"/>
      <c r="F998" s="415"/>
      <c r="G998" s="415"/>
      <c r="H998" s="447"/>
    </row>
    <row r="999" spans="1:8" s="331" customFormat="1" ht="13.5" customHeight="1">
      <c r="A999" s="412"/>
      <c r="B999" s="413"/>
      <c r="C999" s="413"/>
      <c r="D999" s="416"/>
      <c r="E999" s="443"/>
      <c r="F999" s="415"/>
      <c r="G999" s="415"/>
      <c r="H999" s="447"/>
    </row>
    <row r="1000" spans="1:8" s="331" customFormat="1" ht="13.5" customHeight="1">
      <c r="A1000" s="412"/>
      <c r="B1000" s="413"/>
      <c r="C1000" s="413"/>
      <c r="D1000" s="416"/>
      <c r="E1000" s="415"/>
      <c r="F1000" s="415"/>
      <c r="G1000" s="415"/>
      <c r="H1000" s="447"/>
    </row>
    <row r="1001" spans="1:8" s="331" customFormat="1" ht="13.5" customHeight="1">
      <c r="A1001" s="412"/>
      <c r="B1001" s="413"/>
      <c r="C1001" s="413"/>
      <c r="D1001" s="416"/>
      <c r="E1001" s="415"/>
      <c r="F1001" s="415"/>
      <c r="G1001" s="415"/>
      <c r="H1001" s="447"/>
    </row>
    <row r="1002" spans="1:8" s="331" customFormat="1" ht="13.5" customHeight="1">
      <c r="A1002" s="412"/>
      <c r="B1002" s="418"/>
      <c r="C1002" s="413"/>
      <c r="D1002" s="416"/>
      <c r="E1002" s="415"/>
      <c r="F1002" s="415"/>
      <c r="G1002" s="415"/>
      <c r="H1002" s="447"/>
    </row>
    <row r="1003" spans="1:8" s="331" customFormat="1" ht="13.5" customHeight="1">
      <c r="A1003" s="412"/>
      <c r="B1003" s="413"/>
      <c r="C1003" s="413"/>
      <c r="D1003" s="416"/>
      <c r="E1003" s="415"/>
      <c r="F1003" s="415"/>
      <c r="G1003" s="415"/>
      <c r="H1003" s="447"/>
    </row>
    <row r="1004" spans="1:8" s="331" customFormat="1" ht="13.5" customHeight="1">
      <c r="A1004" s="412"/>
      <c r="B1004" s="418"/>
      <c r="C1004" s="413"/>
      <c r="D1004" s="416"/>
      <c r="E1004" s="415"/>
      <c r="F1004" s="415"/>
      <c r="G1004" s="415"/>
      <c r="H1004" s="447"/>
    </row>
    <row r="1005" spans="1:8" s="331" customFormat="1" ht="13.5" customHeight="1">
      <c r="A1005" s="412"/>
      <c r="B1005" s="413"/>
      <c r="C1005" s="413"/>
      <c r="D1005" s="416"/>
      <c r="E1005" s="415"/>
      <c r="F1005" s="415"/>
      <c r="G1005" s="415"/>
      <c r="H1005" s="447"/>
    </row>
    <row r="1006" spans="1:8" s="331" customFormat="1" ht="13.5" customHeight="1">
      <c r="A1006" s="412"/>
      <c r="B1006" s="413"/>
      <c r="C1006" s="413"/>
      <c r="D1006" s="416"/>
      <c r="E1006" s="415"/>
      <c r="F1006" s="415"/>
      <c r="G1006" s="415"/>
      <c r="H1006" s="447"/>
    </row>
    <row r="1007" spans="1:8" s="331" customFormat="1" ht="13.5" customHeight="1">
      <c r="A1007" s="412"/>
      <c r="B1007" s="413"/>
      <c r="C1007" s="413"/>
      <c r="D1007" s="416"/>
      <c r="E1007" s="415"/>
      <c r="F1007" s="448"/>
      <c r="G1007" s="415"/>
      <c r="H1007" s="447"/>
    </row>
    <row r="1008" spans="1:8" s="331" customFormat="1" ht="13.5" customHeight="1">
      <c r="A1008" s="412"/>
      <c r="B1008" s="413"/>
      <c r="C1008" s="413"/>
      <c r="D1008" s="416"/>
      <c r="E1008" s="415"/>
      <c r="F1008" s="448"/>
      <c r="G1008" s="415"/>
      <c r="H1008" s="447"/>
    </row>
    <row r="1009" spans="1:8" s="331" customFormat="1" ht="13.5" customHeight="1">
      <c r="A1009" s="412"/>
      <c r="B1009" s="413"/>
      <c r="C1009" s="413"/>
      <c r="D1009" s="416"/>
      <c r="E1009" s="415"/>
      <c r="F1009" s="448"/>
      <c r="G1009" s="415"/>
      <c r="H1009" s="447"/>
    </row>
    <row r="1010" spans="1:8" s="331" customFormat="1" ht="13.5" customHeight="1">
      <c r="A1010" s="412"/>
      <c r="B1010" s="413"/>
      <c r="C1010" s="413"/>
      <c r="D1010" s="416"/>
      <c r="E1010" s="415"/>
      <c r="F1010" s="448"/>
      <c r="G1010" s="415"/>
      <c r="H1010" s="447"/>
    </row>
    <row r="1011" spans="1:8" s="331" customFormat="1" ht="13.5" customHeight="1">
      <c r="A1011" s="412"/>
      <c r="B1011" s="413"/>
      <c r="C1011" s="413"/>
      <c r="D1011" s="416"/>
      <c r="E1011" s="415"/>
      <c r="F1011" s="448"/>
      <c r="G1011" s="415"/>
      <c r="H1011" s="447"/>
    </row>
    <row r="1012" spans="1:8" s="331" customFormat="1" ht="13.5" customHeight="1">
      <c r="A1012" s="412"/>
      <c r="B1012" s="413"/>
      <c r="C1012" s="413"/>
      <c r="D1012" s="416"/>
      <c r="E1012" s="415"/>
      <c r="F1012" s="448"/>
      <c r="G1012" s="415"/>
      <c r="H1012" s="447"/>
    </row>
    <row r="1013" spans="1:8" s="331" customFormat="1" ht="13.5" customHeight="1">
      <c r="A1013" s="412"/>
      <c r="B1013" s="413"/>
      <c r="C1013" s="413"/>
      <c r="D1013" s="416"/>
      <c r="E1013" s="415"/>
      <c r="F1013" s="448"/>
      <c r="G1013" s="415"/>
      <c r="H1013" s="447"/>
    </row>
    <row r="1014" spans="1:8" s="331" customFormat="1" ht="13.5" customHeight="1">
      <c r="A1014" s="412"/>
      <c r="B1014" s="413"/>
      <c r="C1014" s="413"/>
      <c r="D1014" s="416"/>
      <c r="E1014" s="415"/>
      <c r="F1014" s="448"/>
      <c r="G1014" s="415"/>
      <c r="H1014" s="447"/>
    </row>
    <row r="1015" spans="1:8" s="331" customFormat="1" ht="13.5" customHeight="1">
      <c r="A1015" s="412"/>
      <c r="B1015" s="413"/>
      <c r="C1015" s="438"/>
      <c r="D1015" s="439"/>
      <c r="E1015" s="415"/>
      <c r="F1015" s="448"/>
      <c r="G1015" s="415"/>
      <c r="H1015" s="447"/>
    </row>
    <row r="1016" spans="1:8" s="331" customFormat="1" ht="13.5" customHeight="1">
      <c r="A1016" s="412"/>
      <c r="B1016" s="418"/>
      <c r="C1016" s="418"/>
      <c r="D1016" s="418"/>
      <c r="E1016" s="438"/>
      <c r="F1016" s="449"/>
      <c r="G1016" s="415"/>
      <c r="H1016" s="447"/>
    </row>
    <row r="1017" spans="1:8" s="331" customFormat="1" ht="13.5" customHeight="1">
      <c r="A1017" s="412"/>
      <c r="B1017" s="418"/>
      <c r="C1017" s="418"/>
      <c r="D1017" s="418"/>
      <c r="E1017" s="418"/>
      <c r="F1017" s="449"/>
      <c r="G1017" s="415"/>
      <c r="H1017" s="447"/>
    </row>
    <row r="1018" spans="1:8" s="331" customFormat="1" ht="13.5" customHeight="1">
      <c r="A1018" s="412"/>
      <c r="B1018" s="438"/>
      <c r="C1018" s="438"/>
      <c r="D1018" s="439"/>
      <c r="E1018" s="418"/>
      <c r="F1018" s="449"/>
      <c r="G1018" s="415"/>
      <c r="H1018" s="447"/>
    </row>
    <row r="1019" spans="1:8" s="331" customFormat="1" ht="13.5" customHeight="1">
      <c r="A1019" s="412"/>
      <c r="B1019" s="438"/>
      <c r="C1019" s="438"/>
      <c r="D1019" s="439"/>
      <c r="E1019" s="443"/>
      <c r="F1019" s="449"/>
      <c r="G1019" s="415"/>
      <c r="H1019" s="447"/>
    </row>
    <row r="1020" spans="1:8" s="331" customFormat="1" ht="13.5" customHeight="1">
      <c r="A1020" s="412"/>
      <c r="B1020" s="438"/>
      <c r="C1020" s="438"/>
      <c r="D1020" s="439"/>
      <c r="E1020" s="443"/>
      <c r="F1020" s="449"/>
      <c r="G1020" s="415"/>
      <c r="H1020" s="447"/>
    </row>
    <row r="1021" spans="1:8" s="331" customFormat="1" ht="13.5" customHeight="1">
      <c r="A1021" s="412"/>
      <c r="B1021" s="413"/>
      <c r="C1021" s="413"/>
      <c r="D1021" s="416"/>
      <c r="E1021" s="443"/>
      <c r="F1021" s="449"/>
      <c r="G1021" s="415"/>
      <c r="H1021" s="447"/>
    </row>
    <row r="1022" spans="1:8" s="331" customFormat="1" ht="13.5" customHeight="1">
      <c r="A1022" s="412"/>
      <c r="B1022" s="413"/>
      <c r="C1022" s="413"/>
      <c r="D1022" s="416"/>
      <c r="E1022" s="415"/>
      <c r="F1022" s="449"/>
      <c r="G1022" s="415"/>
      <c r="H1022" s="447"/>
    </row>
    <row r="1023" spans="1:8" s="331" customFormat="1" ht="13.5" customHeight="1">
      <c r="A1023" s="412"/>
      <c r="B1023" s="413"/>
      <c r="C1023" s="413"/>
      <c r="D1023" s="416"/>
      <c r="E1023" s="415"/>
      <c r="F1023" s="449"/>
      <c r="G1023" s="415"/>
      <c r="H1023" s="447"/>
    </row>
    <row r="1024" spans="1:8" ht="13.5" customHeight="1">
      <c r="A1024" s="412"/>
      <c r="B1024" s="413"/>
      <c r="C1024" s="413"/>
      <c r="D1024" s="416"/>
      <c r="E1024" s="415"/>
      <c r="F1024" s="449"/>
      <c r="G1024" s="415"/>
      <c r="H1024" s="447"/>
    </row>
    <row r="1025" spans="1:8" ht="13.5" customHeight="1">
      <c r="A1025" s="412"/>
      <c r="B1025" s="413"/>
      <c r="C1025" s="413"/>
      <c r="D1025" s="416"/>
      <c r="E1025" s="415"/>
      <c r="F1025" s="448"/>
      <c r="G1025" s="415"/>
      <c r="H1025" s="447"/>
    </row>
    <row r="1026" spans="1:8" ht="13.5" customHeight="1">
      <c r="A1026" s="412"/>
      <c r="B1026" s="413"/>
      <c r="C1026" s="413"/>
      <c r="D1026" s="416"/>
      <c r="E1026" s="415"/>
      <c r="F1026" s="448"/>
      <c r="G1026" s="415"/>
      <c r="H1026" s="447"/>
    </row>
    <row r="1027" spans="1:8" ht="13.5" customHeight="1">
      <c r="A1027" s="412"/>
      <c r="B1027" s="413"/>
      <c r="C1027" s="413"/>
      <c r="D1027" s="416"/>
      <c r="E1027" s="415"/>
      <c r="F1027" s="448"/>
      <c r="G1027" s="415"/>
      <c r="H1027" s="447"/>
    </row>
    <row r="1028" spans="1:8" s="331" customFormat="1" ht="13.5" customHeight="1">
      <c r="A1028" s="412"/>
      <c r="B1028" s="438"/>
      <c r="C1028" s="438"/>
      <c r="D1028" s="416"/>
      <c r="E1028" s="415"/>
      <c r="F1028" s="448"/>
      <c r="G1028" s="415"/>
      <c r="H1028" s="447"/>
    </row>
    <row r="1029" spans="1:8" s="331" customFormat="1" ht="13.5" customHeight="1">
      <c r="A1029" s="412"/>
      <c r="B1029" s="413"/>
      <c r="C1029" s="413"/>
      <c r="D1029" s="416"/>
      <c r="E1029" s="438"/>
      <c r="F1029" s="448"/>
      <c r="G1029" s="415"/>
      <c r="H1029" s="447"/>
    </row>
    <row r="1030" spans="1:8" ht="13.5" customHeight="1">
      <c r="A1030" s="412"/>
      <c r="B1030" s="413"/>
      <c r="C1030" s="413"/>
      <c r="D1030" s="416"/>
      <c r="E1030" s="415"/>
      <c r="F1030" s="448"/>
      <c r="G1030" s="415"/>
      <c r="H1030" s="447"/>
    </row>
    <row r="1031" spans="1:8" ht="13.5" customHeight="1">
      <c r="A1031" s="412"/>
      <c r="B1031" s="413"/>
      <c r="C1031" s="413"/>
      <c r="D1031" s="416"/>
      <c r="E1031" s="415"/>
      <c r="F1031" s="448"/>
      <c r="G1031" s="415"/>
      <c r="H1031" s="447"/>
    </row>
    <row r="1032" spans="1:8" ht="13.5" customHeight="1">
      <c r="A1032" s="412"/>
      <c r="B1032" s="413"/>
      <c r="C1032" s="413"/>
      <c r="D1032" s="416"/>
      <c r="E1032" s="415"/>
      <c r="F1032" s="448"/>
      <c r="G1032" s="415"/>
      <c r="H1032" s="447"/>
    </row>
    <row r="1033" spans="1:8" ht="13.5" customHeight="1">
      <c r="A1033" s="412"/>
      <c r="B1033" s="413"/>
      <c r="C1033" s="413"/>
      <c r="D1033" s="416"/>
      <c r="E1033" s="415"/>
      <c r="F1033" s="448"/>
      <c r="G1033" s="415"/>
      <c r="H1033" s="447"/>
    </row>
    <row r="1034" spans="1:8" ht="13.5" customHeight="1">
      <c r="A1034" s="450"/>
      <c r="B1034" s="413"/>
      <c r="C1034" s="438"/>
      <c r="D1034" s="439"/>
      <c r="E1034" s="415"/>
      <c r="F1034" s="448"/>
      <c r="G1034" s="415"/>
      <c r="H1034" s="447"/>
    </row>
    <row r="1035" spans="1:8" ht="13.5" customHeight="1">
      <c r="A1035" s="451"/>
      <c r="B1035" s="413"/>
      <c r="C1035" s="438"/>
      <c r="D1035" s="439"/>
      <c r="E1035" s="415"/>
      <c r="F1035" s="448"/>
      <c r="G1035" s="415"/>
      <c r="H1035" s="447"/>
    </row>
    <row r="1036" spans="1:8" ht="13.5" customHeight="1">
      <c r="A1036" s="412"/>
      <c r="B1036" s="413"/>
      <c r="C1036" s="413"/>
      <c r="D1036" s="416"/>
      <c r="E1036" s="415"/>
      <c r="F1036" s="448"/>
      <c r="G1036" s="415"/>
      <c r="H1036" s="447"/>
    </row>
    <row r="1037" spans="1:8" ht="13.5" customHeight="1">
      <c r="A1037" s="412"/>
      <c r="B1037" s="413"/>
      <c r="C1037" s="438"/>
      <c r="D1037" s="439"/>
      <c r="E1037" s="415"/>
      <c r="F1037" s="448"/>
      <c r="G1037" s="415"/>
      <c r="H1037" s="447"/>
    </row>
    <row r="1038" spans="1:8" ht="13.5" customHeight="1">
      <c r="A1038" s="412"/>
      <c r="B1038" s="413"/>
      <c r="C1038" s="438"/>
      <c r="D1038" s="439"/>
      <c r="E1038" s="415"/>
      <c r="F1038" s="448"/>
      <c r="G1038" s="415"/>
      <c r="H1038" s="447"/>
    </row>
    <row r="1039" spans="1:8" ht="13.5" customHeight="1">
      <c r="A1039" s="412"/>
      <c r="B1039" s="413"/>
      <c r="C1039" s="438"/>
      <c r="D1039" s="439"/>
      <c r="E1039" s="415"/>
      <c r="F1039" s="448"/>
      <c r="G1039" s="415"/>
      <c r="H1039" s="447"/>
    </row>
    <row r="1040" spans="1:8" s="328" customFormat="1" ht="13.5" customHeight="1">
      <c r="A1040" s="412"/>
      <c r="B1040" s="413"/>
      <c r="C1040" s="438"/>
      <c r="D1040" s="439"/>
      <c r="E1040" s="415"/>
      <c r="F1040" s="448"/>
      <c r="G1040" s="415"/>
      <c r="H1040" s="447"/>
    </row>
    <row r="1041" spans="1:8" s="328" customFormat="1" ht="13.5" customHeight="1">
      <c r="A1041" s="412"/>
      <c r="B1041" s="413"/>
      <c r="C1041" s="438"/>
      <c r="D1041" s="439"/>
      <c r="E1041" s="415"/>
      <c r="F1041" s="448"/>
      <c r="G1041" s="415"/>
      <c r="H1041" s="447"/>
    </row>
    <row r="1042" spans="1:8" s="328" customFormat="1" ht="13.5" customHeight="1">
      <c r="A1042" s="412"/>
      <c r="B1042" s="413"/>
      <c r="C1042" s="413"/>
      <c r="D1042" s="416"/>
      <c r="E1042" s="415"/>
      <c r="F1042" s="448"/>
      <c r="G1042" s="415"/>
      <c r="H1042" s="447"/>
    </row>
    <row r="1043" spans="1:8" s="328" customFormat="1" ht="13.5" customHeight="1">
      <c r="A1043" s="412"/>
      <c r="B1043" s="413"/>
      <c r="C1043" s="413"/>
      <c r="D1043" s="416"/>
      <c r="E1043" s="415"/>
      <c r="F1043" s="448"/>
      <c r="G1043" s="415"/>
      <c r="H1043" s="447"/>
    </row>
    <row r="1044" spans="1:8" s="331" customFormat="1" ht="13.5" customHeight="1">
      <c r="A1044" s="412"/>
      <c r="B1044" s="413"/>
      <c r="C1044" s="413"/>
      <c r="D1044" s="416"/>
      <c r="E1044" s="415"/>
      <c r="F1044" s="448"/>
      <c r="G1044" s="415"/>
      <c r="H1044" s="447"/>
    </row>
    <row r="1045" spans="1:8" ht="13.5" customHeight="1">
      <c r="A1045" s="412"/>
      <c r="B1045" s="413"/>
      <c r="C1045" s="413"/>
      <c r="D1045" s="416"/>
      <c r="E1045" s="415"/>
      <c r="F1045" s="448"/>
      <c r="G1045" s="415"/>
      <c r="H1045" s="447"/>
    </row>
    <row r="1046" spans="1:8" ht="13.5" customHeight="1">
      <c r="A1046" s="412"/>
      <c r="B1046" s="413"/>
      <c r="C1046" s="413"/>
      <c r="D1046" s="416"/>
      <c r="E1046" s="415"/>
      <c r="F1046" s="448"/>
      <c r="G1046" s="415"/>
      <c r="H1046" s="447"/>
    </row>
    <row r="1047" spans="1:8" ht="13.5" customHeight="1">
      <c r="A1047" s="412"/>
      <c r="B1047" s="413"/>
      <c r="C1047" s="413"/>
      <c r="D1047" s="416"/>
      <c r="E1047" s="415"/>
      <c r="F1047" s="448"/>
      <c r="G1047" s="415"/>
      <c r="H1047" s="447"/>
    </row>
    <row r="1048" spans="1:8" ht="13.5" customHeight="1">
      <c r="A1048" s="412"/>
      <c r="B1048" s="413"/>
      <c r="C1048" s="413"/>
      <c r="D1048" s="416"/>
      <c r="E1048" s="415"/>
      <c r="F1048" s="448"/>
      <c r="G1048" s="415"/>
      <c r="H1048" s="447"/>
    </row>
    <row r="1049" spans="1:8" ht="13.5" customHeight="1">
      <c r="A1049" s="412"/>
      <c r="B1049" s="413"/>
      <c r="C1049" s="413"/>
      <c r="D1049" s="416"/>
      <c r="E1049" s="415"/>
      <c r="F1049" s="448"/>
      <c r="G1049" s="415"/>
      <c r="H1049" s="447"/>
    </row>
    <row r="1050" spans="1:8" ht="13.5" customHeight="1">
      <c r="A1050" s="412"/>
      <c r="B1050" s="413"/>
      <c r="C1050" s="413"/>
      <c r="D1050" s="416"/>
      <c r="E1050" s="415"/>
      <c r="F1050" s="448"/>
      <c r="G1050" s="415"/>
      <c r="H1050" s="447"/>
    </row>
    <row r="1051" spans="1:8" ht="13.5" customHeight="1">
      <c r="A1051" s="412"/>
      <c r="B1051" s="438"/>
      <c r="C1051" s="413"/>
      <c r="D1051" s="416"/>
      <c r="E1051" s="415"/>
      <c r="F1051" s="448"/>
      <c r="G1051" s="415"/>
      <c r="H1051" s="447"/>
    </row>
    <row r="1052" spans="1:8" ht="13.5" customHeight="1">
      <c r="A1052" s="412"/>
      <c r="B1052" s="438"/>
      <c r="C1052" s="413"/>
      <c r="D1052" s="416"/>
      <c r="E1052" s="415"/>
      <c r="F1052" s="448"/>
      <c r="G1052" s="415"/>
      <c r="H1052" s="447"/>
    </row>
    <row r="1053" spans="1:8" ht="13.5" customHeight="1">
      <c r="A1053" s="412"/>
      <c r="B1053" s="413"/>
      <c r="C1053" s="413"/>
      <c r="D1053" s="416"/>
      <c r="E1053" s="415"/>
      <c r="F1053" s="448"/>
      <c r="G1053" s="415"/>
      <c r="H1053" s="447"/>
    </row>
    <row r="1054" spans="1:8" ht="13.5" customHeight="1">
      <c r="A1054" s="412"/>
      <c r="B1054" s="413"/>
      <c r="C1054" s="413"/>
      <c r="D1054" s="416"/>
      <c r="E1054" s="415"/>
      <c r="F1054" s="448"/>
      <c r="G1054" s="415"/>
      <c r="H1054" s="447"/>
    </row>
    <row r="1055" spans="1:8" ht="13.5" customHeight="1">
      <c r="A1055" s="412"/>
      <c r="B1055" s="413"/>
      <c r="C1055" s="413"/>
      <c r="D1055" s="416"/>
      <c r="E1055" s="415"/>
      <c r="F1055" s="448"/>
      <c r="G1055" s="415"/>
      <c r="H1055" s="447"/>
    </row>
    <row r="1056" spans="1:8" ht="13.5" customHeight="1">
      <c r="A1056" s="412"/>
      <c r="B1056" s="413"/>
      <c r="C1056" s="413"/>
      <c r="D1056" s="416"/>
      <c r="E1056" s="415"/>
      <c r="F1056" s="448"/>
      <c r="G1056" s="415"/>
      <c r="H1056" s="447"/>
    </row>
    <row r="1057" spans="1:8" ht="13.5" customHeight="1">
      <c r="A1057" s="412"/>
      <c r="B1057" s="413"/>
      <c r="C1057" s="438"/>
      <c r="D1057" s="438"/>
      <c r="E1057" s="415"/>
      <c r="F1057" s="438"/>
      <c r="G1057" s="415"/>
      <c r="H1057" s="447"/>
    </row>
    <row r="1058" spans="1:8" s="331" customFormat="1" ht="13.5" customHeight="1">
      <c r="A1058" s="412"/>
      <c r="B1058" s="413"/>
      <c r="C1058" s="438"/>
      <c r="D1058" s="438"/>
      <c r="E1058" s="438"/>
      <c r="F1058" s="438"/>
      <c r="G1058" s="415"/>
      <c r="H1058" s="447"/>
    </row>
    <row r="1059" spans="1:8" s="331" customFormat="1" ht="13.5" customHeight="1">
      <c r="A1059" s="412"/>
      <c r="B1059" s="413"/>
      <c r="C1059" s="438"/>
      <c r="D1059" s="438"/>
      <c r="E1059" s="438"/>
      <c r="F1059" s="452"/>
      <c r="G1059" s="415"/>
      <c r="H1059" s="447"/>
    </row>
    <row r="1060" spans="1:8" s="331" customFormat="1" ht="13.5" customHeight="1">
      <c r="A1060" s="412"/>
      <c r="B1060" s="413"/>
      <c r="C1060" s="438"/>
      <c r="D1060" s="438"/>
      <c r="E1060" s="443"/>
      <c r="F1060" s="452"/>
      <c r="G1060" s="415"/>
      <c r="H1060" s="447"/>
    </row>
    <row r="1061" spans="1:8" s="331" customFormat="1" ht="13.5" customHeight="1">
      <c r="A1061" s="412"/>
      <c r="B1061" s="413"/>
      <c r="C1061" s="438"/>
      <c r="D1061" s="438"/>
      <c r="E1061" s="443"/>
      <c r="F1061" s="438"/>
      <c r="G1061" s="415"/>
      <c r="H1061" s="447"/>
    </row>
    <row r="1062" spans="1:8" s="331" customFormat="1" ht="13.5" customHeight="1">
      <c r="A1062" s="412"/>
      <c r="B1062" s="413"/>
      <c r="C1062" s="438"/>
      <c r="D1062" s="438"/>
      <c r="E1062" s="438"/>
      <c r="F1062" s="452"/>
      <c r="G1062" s="415"/>
      <c r="H1062" s="447"/>
    </row>
    <row r="1063" spans="1:8" s="331" customFormat="1" ht="13.5" customHeight="1">
      <c r="A1063" s="412"/>
      <c r="B1063" s="413"/>
      <c r="C1063" s="438"/>
      <c r="D1063" s="438"/>
      <c r="E1063" s="443"/>
      <c r="F1063" s="438"/>
      <c r="G1063" s="415"/>
      <c r="H1063" s="447"/>
    </row>
    <row r="1064" spans="1:8" s="331" customFormat="1" ht="13.5" customHeight="1">
      <c r="A1064" s="412"/>
      <c r="B1064" s="413"/>
      <c r="C1064" s="438"/>
      <c r="D1064" s="438"/>
      <c r="E1064" s="438"/>
      <c r="F1064" s="438"/>
      <c r="G1064" s="415"/>
      <c r="H1064" s="447"/>
    </row>
    <row r="1065" spans="1:8" s="331" customFormat="1" ht="13.5" customHeight="1">
      <c r="A1065" s="412"/>
      <c r="B1065" s="438"/>
      <c r="C1065" s="438"/>
      <c r="D1065" s="438"/>
      <c r="E1065" s="438"/>
      <c r="F1065" s="438"/>
      <c r="G1065" s="415"/>
      <c r="H1065" s="447"/>
    </row>
    <row r="1066" spans="1:8" s="331" customFormat="1" ht="13.5" customHeight="1">
      <c r="A1066" s="412"/>
      <c r="B1066" s="438"/>
      <c r="C1066" s="438"/>
      <c r="D1066" s="438"/>
      <c r="E1066" s="438"/>
      <c r="F1066" s="438"/>
      <c r="G1066" s="415"/>
      <c r="H1066" s="447"/>
    </row>
    <row r="1067" spans="1:8" s="331" customFormat="1" ht="13.5" customHeight="1">
      <c r="A1067" s="412"/>
      <c r="B1067" s="438"/>
      <c r="C1067" s="438"/>
      <c r="D1067" s="438"/>
      <c r="E1067" s="438"/>
      <c r="F1067" s="438"/>
      <c r="G1067" s="415"/>
      <c r="H1067" s="447"/>
    </row>
    <row r="1068" spans="1:8" s="331" customFormat="1" ht="13.5" customHeight="1">
      <c r="A1068" s="412"/>
      <c r="B1068" s="413"/>
      <c r="C1068" s="413"/>
      <c r="D1068" s="416"/>
      <c r="E1068" s="438"/>
      <c r="F1068" s="448"/>
      <c r="G1068" s="415"/>
      <c r="H1068" s="447"/>
    </row>
    <row r="1069" spans="1:8" s="331" customFormat="1" ht="13.5" customHeight="1">
      <c r="A1069" s="412"/>
      <c r="B1069" s="413"/>
      <c r="C1069" s="413"/>
      <c r="D1069" s="416"/>
      <c r="E1069" s="415"/>
      <c r="F1069" s="448"/>
      <c r="G1069" s="415"/>
      <c r="H1069" s="447"/>
    </row>
    <row r="1070" spans="1:8" s="331" customFormat="1" ht="13.5" customHeight="1">
      <c r="A1070" s="412"/>
      <c r="B1070" s="413"/>
      <c r="C1070" s="413"/>
      <c r="D1070" s="416"/>
      <c r="E1070" s="415"/>
      <c r="F1070" s="448"/>
      <c r="G1070" s="415"/>
      <c r="H1070" s="447"/>
    </row>
    <row r="1071" spans="1:8" s="331" customFormat="1" ht="13.5" customHeight="1">
      <c r="A1071" s="412"/>
      <c r="B1071" s="413"/>
      <c r="C1071" s="413"/>
      <c r="D1071" s="416"/>
      <c r="E1071" s="415"/>
      <c r="F1071" s="448"/>
      <c r="G1071" s="415"/>
      <c r="H1071" s="447"/>
    </row>
    <row r="1072" spans="1:8" s="331" customFormat="1" ht="13.5" customHeight="1">
      <c r="A1072" s="412"/>
      <c r="B1072" s="413"/>
      <c r="C1072" s="413"/>
      <c r="D1072" s="416"/>
      <c r="E1072" s="415"/>
      <c r="F1072" s="448"/>
      <c r="G1072" s="415"/>
      <c r="H1072" s="447"/>
    </row>
    <row r="1073" spans="1:8" s="331" customFormat="1" ht="13.5" customHeight="1">
      <c r="A1073" s="412"/>
      <c r="B1073" s="413"/>
      <c r="C1073" s="413"/>
      <c r="D1073" s="416"/>
      <c r="E1073" s="415"/>
      <c r="F1073" s="448"/>
      <c r="G1073" s="415"/>
      <c r="H1073" s="447"/>
    </row>
    <row r="1074" spans="1:8" s="331" customFormat="1" ht="13.5" customHeight="1">
      <c r="A1074" s="412"/>
      <c r="B1074" s="413"/>
      <c r="C1074" s="413"/>
      <c r="D1074" s="416"/>
      <c r="E1074" s="415"/>
      <c r="F1074" s="448"/>
      <c r="G1074" s="415"/>
      <c r="H1074" s="447"/>
    </row>
    <row r="1075" spans="1:8" s="331" customFormat="1" ht="13.5" customHeight="1">
      <c r="A1075" s="412"/>
      <c r="B1075" s="413"/>
      <c r="C1075" s="413"/>
      <c r="D1075" s="416"/>
      <c r="E1075" s="415"/>
      <c r="F1075" s="448"/>
      <c r="G1075" s="415"/>
      <c r="H1075" s="447"/>
    </row>
    <row r="1076" spans="1:8" s="331" customFormat="1" ht="13.5" customHeight="1">
      <c r="A1076" s="412"/>
      <c r="B1076" s="413"/>
      <c r="C1076" s="413"/>
      <c r="D1076" s="416"/>
      <c r="E1076" s="415"/>
      <c r="F1076" s="448"/>
      <c r="G1076" s="415"/>
      <c r="H1076" s="447"/>
    </row>
    <row r="1077" spans="1:8" s="331" customFormat="1" ht="13.5" customHeight="1">
      <c r="A1077" s="412"/>
      <c r="B1077" s="413"/>
      <c r="C1077" s="413"/>
      <c r="D1077" s="416"/>
      <c r="E1077" s="415"/>
      <c r="F1077" s="448"/>
      <c r="G1077" s="415"/>
      <c r="H1077" s="447"/>
    </row>
    <row r="1078" spans="1:8" s="331" customFormat="1" ht="13.5" customHeight="1">
      <c r="A1078" s="412"/>
      <c r="B1078" s="413"/>
      <c r="C1078" s="413"/>
      <c r="D1078" s="416"/>
      <c r="E1078" s="415"/>
      <c r="F1078" s="448"/>
      <c r="G1078" s="415"/>
      <c r="H1078" s="447"/>
    </row>
    <row r="1079" spans="1:8" s="331" customFormat="1" ht="13.5" customHeight="1">
      <c r="A1079" s="412"/>
      <c r="B1079" s="413"/>
      <c r="C1079" s="413"/>
      <c r="D1079" s="416"/>
      <c r="E1079" s="415"/>
      <c r="F1079" s="448"/>
      <c r="G1079" s="415"/>
      <c r="H1079" s="447"/>
    </row>
    <row r="1080" spans="1:8" s="331" customFormat="1" ht="13.5" customHeight="1">
      <c r="A1080" s="412"/>
      <c r="B1080" s="413"/>
      <c r="C1080" s="413"/>
      <c r="D1080" s="416"/>
      <c r="E1080" s="415"/>
      <c r="F1080" s="448"/>
      <c r="G1080" s="415"/>
      <c r="H1080" s="447"/>
    </row>
    <row r="1081" spans="1:8" s="331" customFormat="1" ht="13.5" customHeight="1">
      <c r="A1081" s="412"/>
      <c r="B1081" s="413"/>
      <c r="C1081" s="413"/>
      <c r="D1081" s="416"/>
      <c r="E1081" s="415"/>
      <c r="F1081" s="448"/>
      <c r="G1081" s="415"/>
      <c r="H1081" s="447"/>
    </row>
    <row r="1082" spans="1:8" s="331" customFormat="1" ht="13.5" customHeight="1">
      <c r="A1082" s="412"/>
      <c r="B1082" s="413"/>
      <c r="C1082" s="413"/>
      <c r="D1082" s="416"/>
      <c r="E1082" s="415"/>
      <c r="F1082" s="448"/>
      <c r="G1082" s="415"/>
      <c r="H1082" s="447"/>
    </row>
    <row r="1083" spans="1:8" s="331" customFormat="1" ht="13.5" customHeight="1">
      <c r="A1083" s="412"/>
      <c r="B1083" s="413"/>
      <c r="C1083" s="413"/>
      <c r="D1083" s="416"/>
      <c r="E1083" s="415"/>
      <c r="F1083" s="448"/>
      <c r="G1083" s="415"/>
      <c r="H1083" s="447"/>
    </row>
    <row r="1084" spans="1:8" s="331" customFormat="1" ht="13.5" customHeight="1">
      <c r="A1084" s="412"/>
      <c r="B1084" s="413"/>
      <c r="C1084" s="413"/>
      <c r="D1084" s="416"/>
      <c r="E1084" s="415"/>
      <c r="F1084" s="448"/>
      <c r="G1084" s="415"/>
      <c r="H1084" s="447"/>
    </row>
    <row r="1085" spans="1:8" s="331" customFormat="1" ht="13.5" customHeight="1">
      <c r="A1085" s="412"/>
      <c r="B1085" s="413"/>
      <c r="C1085" s="413"/>
      <c r="D1085" s="416"/>
      <c r="E1085" s="415"/>
      <c r="F1085" s="448"/>
      <c r="G1085" s="415"/>
      <c r="H1085" s="447"/>
    </row>
    <row r="1086" spans="1:8" s="331" customFormat="1" ht="13.5" customHeight="1">
      <c r="A1086" s="412"/>
      <c r="B1086" s="413"/>
      <c r="C1086" s="413"/>
      <c r="D1086" s="416"/>
      <c r="E1086" s="415"/>
      <c r="F1086" s="448"/>
      <c r="G1086" s="415"/>
      <c r="H1086" s="447"/>
    </row>
    <row r="1087" spans="1:8" s="331" customFormat="1" ht="13.5" customHeight="1">
      <c r="A1087" s="412"/>
      <c r="B1087" s="413"/>
      <c r="C1087" s="413"/>
      <c r="D1087" s="416"/>
      <c r="E1087" s="415"/>
      <c r="F1087" s="448"/>
      <c r="G1087" s="415"/>
      <c r="H1087" s="447"/>
    </row>
    <row r="1088" spans="1:8" s="331" customFormat="1" ht="13.5" customHeight="1">
      <c r="A1088" s="412"/>
      <c r="B1088" s="413"/>
      <c r="C1088" s="413"/>
      <c r="D1088" s="416"/>
      <c r="E1088" s="415"/>
      <c r="F1088" s="448"/>
      <c r="G1088" s="415"/>
      <c r="H1088" s="447"/>
    </row>
    <row r="1089" spans="1:8" s="331" customFormat="1" ht="13.5" customHeight="1">
      <c r="A1089" s="412"/>
      <c r="B1089" s="413"/>
      <c r="C1089" s="413"/>
      <c r="D1089" s="416"/>
      <c r="E1089" s="415"/>
      <c r="F1089" s="448"/>
      <c r="G1089" s="415"/>
      <c r="H1089" s="447"/>
    </row>
    <row r="1090" spans="1:8" s="331" customFormat="1" ht="13.5" customHeight="1">
      <c r="A1090" s="412"/>
      <c r="B1090" s="413"/>
      <c r="C1090" s="413"/>
      <c r="D1090" s="416"/>
      <c r="E1090" s="415"/>
      <c r="F1090" s="448"/>
      <c r="G1090" s="415"/>
      <c r="H1090" s="447"/>
    </row>
    <row r="1091" spans="1:8" s="331" customFormat="1" ht="13.5" customHeight="1">
      <c r="A1091" s="412"/>
      <c r="B1091" s="413"/>
      <c r="C1091" s="413"/>
      <c r="D1091" s="416"/>
      <c r="E1091" s="415"/>
      <c r="F1091" s="448"/>
      <c r="G1091" s="415"/>
      <c r="H1091" s="447"/>
    </row>
    <row r="1092" spans="1:8" s="331" customFormat="1" ht="13.5" customHeight="1">
      <c r="A1092" s="412"/>
      <c r="B1092" s="413"/>
      <c r="C1092" s="413"/>
      <c r="D1092" s="416"/>
      <c r="E1092" s="415"/>
      <c r="F1092" s="448"/>
      <c r="G1092" s="415"/>
      <c r="H1092" s="447"/>
    </row>
    <row r="1093" spans="1:8" s="331" customFormat="1" ht="13.5" customHeight="1">
      <c r="A1093" s="412"/>
      <c r="B1093" s="413"/>
      <c r="C1093" s="413"/>
      <c r="D1093" s="416"/>
      <c r="E1093" s="415"/>
      <c r="F1093" s="448"/>
      <c r="G1093" s="415"/>
      <c r="H1093" s="447"/>
    </row>
    <row r="1094" spans="1:8" s="331" customFormat="1" ht="13.5" customHeight="1">
      <c r="A1094" s="412"/>
      <c r="B1094" s="413"/>
      <c r="C1094" s="413"/>
      <c r="D1094" s="416"/>
      <c r="E1094" s="415"/>
      <c r="F1094" s="448"/>
      <c r="G1094" s="415"/>
      <c r="H1094" s="447"/>
    </row>
    <row r="1095" spans="1:8" s="331" customFormat="1" ht="13.5" customHeight="1">
      <c r="A1095" s="412"/>
      <c r="B1095" s="413"/>
      <c r="C1095" s="413"/>
      <c r="D1095" s="416"/>
      <c r="E1095" s="415"/>
      <c r="F1095" s="448"/>
      <c r="G1095" s="415"/>
      <c r="H1095" s="447"/>
    </row>
    <row r="1096" spans="1:8" s="331" customFormat="1" ht="13.5" customHeight="1">
      <c r="A1096" s="412"/>
      <c r="B1096" s="413"/>
      <c r="C1096" s="413"/>
      <c r="D1096" s="416"/>
      <c r="E1096" s="415"/>
      <c r="F1096" s="448"/>
      <c r="G1096" s="415"/>
      <c r="H1096" s="447"/>
    </row>
    <row r="1097" spans="1:8" s="331" customFormat="1" ht="13.5" customHeight="1">
      <c r="A1097" s="412"/>
      <c r="B1097" s="413"/>
      <c r="C1097" s="413"/>
      <c r="D1097" s="416"/>
      <c r="E1097" s="415"/>
      <c r="F1097" s="448"/>
      <c r="G1097" s="415"/>
      <c r="H1097" s="447"/>
    </row>
    <row r="1098" spans="1:8" s="331" customFormat="1" ht="13.5" customHeight="1">
      <c r="A1098" s="412"/>
      <c r="B1098" s="413"/>
      <c r="C1098" s="413"/>
      <c r="D1098" s="416"/>
      <c r="E1098" s="415"/>
      <c r="F1098" s="448"/>
      <c r="G1098" s="415"/>
      <c r="H1098" s="447"/>
    </row>
    <row r="1099" spans="1:8" s="331" customFormat="1" ht="13.5" customHeight="1">
      <c r="A1099" s="412"/>
      <c r="B1099" s="413"/>
      <c r="C1099" s="413"/>
      <c r="D1099" s="416"/>
      <c r="E1099" s="415"/>
      <c r="F1099" s="448"/>
      <c r="G1099" s="415"/>
      <c r="H1099" s="447"/>
    </row>
    <row r="1100" spans="1:8" s="331" customFormat="1" ht="13.5" customHeight="1">
      <c r="A1100" s="412"/>
      <c r="B1100" s="413"/>
      <c r="C1100" s="413"/>
      <c r="D1100" s="416"/>
      <c r="E1100" s="415"/>
      <c r="F1100" s="448"/>
      <c r="G1100" s="415"/>
      <c r="H1100" s="447"/>
    </row>
    <row r="1101" spans="1:8" s="331" customFormat="1" ht="13.5" customHeight="1">
      <c r="A1101" s="412"/>
      <c r="B1101" s="413"/>
      <c r="C1101" s="413"/>
      <c r="D1101" s="416"/>
      <c r="E1101" s="415"/>
      <c r="F1101" s="448"/>
      <c r="G1101" s="415"/>
      <c r="H1101" s="447"/>
    </row>
    <row r="1102" spans="1:8" s="331" customFormat="1" ht="13.5" customHeight="1">
      <c r="A1102" s="412"/>
      <c r="B1102" s="413"/>
      <c r="C1102" s="413"/>
      <c r="D1102" s="416"/>
      <c r="E1102" s="415"/>
      <c r="F1102" s="448"/>
      <c r="G1102" s="415"/>
      <c r="H1102" s="447"/>
    </row>
    <row r="1103" spans="1:8" s="331" customFormat="1" ht="13.5" customHeight="1">
      <c r="A1103" s="412"/>
      <c r="B1103" s="413"/>
      <c r="C1103" s="413"/>
      <c r="D1103" s="416"/>
      <c r="E1103" s="415"/>
      <c r="F1103" s="448"/>
      <c r="G1103" s="415"/>
      <c r="H1103" s="447"/>
    </row>
    <row r="1104" spans="1:8" s="331" customFormat="1" ht="13.5" customHeight="1">
      <c r="A1104" s="412"/>
      <c r="B1104" s="437"/>
      <c r="C1104" s="437"/>
      <c r="D1104" s="453"/>
      <c r="E1104" s="415"/>
      <c r="F1104" s="454"/>
      <c r="G1104" s="455"/>
      <c r="H1104" s="447"/>
    </row>
    <row r="1105" spans="1:8" s="331" customFormat="1" ht="13.5" customHeight="1">
      <c r="A1105" s="412"/>
      <c r="B1105" s="413"/>
      <c r="C1105" s="413"/>
      <c r="D1105" s="416"/>
      <c r="E1105" s="455"/>
      <c r="F1105" s="448"/>
      <c r="G1105" s="415"/>
      <c r="H1105" s="447"/>
    </row>
    <row r="1106" spans="1:8" s="331" customFormat="1" ht="13.5" customHeight="1">
      <c r="A1106" s="412"/>
      <c r="B1106" s="413"/>
      <c r="C1106" s="413"/>
      <c r="D1106" s="416"/>
      <c r="E1106" s="415"/>
      <c r="F1106" s="448"/>
      <c r="G1106" s="415"/>
      <c r="H1106" s="447"/>
    </row>
    <row r="1107" spans="1:8" s="331" customFormat="1" ht="13.5" customHeight="1">
      <c r="A1107" s="412"/>
      <c r="B1107" s="413"/>
      <c r="C1107" s="413"/>
      <c r="D1107" s="416"/>
      <c r="E1107" s="415"/>
      <c r="F1107" s="448"/>
      <c r="G1107" s="415"/>
      <c r="H1107" s="447"/>
    </row>
    <row r="1108" spans="1:8" s="331" customFormat="1" ht="13.5" customHeight="1">
      <c r="A1108" s="412"/>
      <c r="B1108" s="413"/>
      <c r="C1108" s="413"/>
      <c r="D1108" s="416"/>
      <c r="E1108" s="415"/>
      <c r="F1108" s="448"/>
      <c r="G1108" s="415"/>
      <c r="H1108" s="447"/>
    </row>
    <row r="1109" spans="1:8" s="331" customFormat="1" ht="13.5" customHeight="1">
      <c r="A1109" s="412"/>
      <c r="B1109" s="413"/>
      <c r="C1109" s="413"/>
      <c r="D1109" s="416"/>
      <c r="E1109" s="415"/>
      <c r="F1109" s="448"/>
      <c r="G1109" s="415"/>
      <c r="H1109" s="447"/>
    </row>
    <row r="1110" spans="1:8" s="331" customFormat="1" ht="13.5" customHeight="1">
      <c r="A1110" s="412"/>
      <c r="B1110" s="413"/>
      <c r="C1110" s="413"/>
      <c r="D1110" s="416"/>
      <c r="E1110" s="415"/>
      <c r="F1110" s="448"/>
      <c r="G1110" s="415"/>
      <c r="H1110" s="447"/>
    </row>
    <row r="1111" spans="1:8" s="331" customFormat="1" ht="13.5" customHeight="1">
      <c r="A1111" s="412"/>
      <c r="B1111" s="413"/>
      <c r="C1111" s="413"/>
      <c r="D1111" s="416"/>
      <c r="E1111" s="415"/>
      <c r="F1111" s="448"/>
      <c r="G1111" s="415"/>
      <c r="H1111" s="447"/>
    </row>
    <row r="1112" spans="1:8" s="331" customFormat="1" ht="13.5" customHeight="1">
      <c r="A1112" s="412"/>
      <c r="B1112" s="413"/>
      <c r="C1112" s="413"/>
      <c r="D1112" s="416"/>
      <c r="E1112" s="415"/>
      <c r="F1112" s="448"/>
      <c r="G1112" s="415"/>
      <c r="H1112" s="447"/>
    </row>
    <row r="1113" spans="1:8" s="331" customFormat="1" ht="13.5" customHeight="1">
      <c r="A1113" s="412"/>
      <c r="B1113" s="413"/>
      <c r="C1113" s="413"/>
      <c r="D1113" s="416"/>
      <c r="E1113" s="415"/>
      <c r="F1113" s="448"/>
      <c r="G1113" s="415"/>
      <c r="H1113" s="447"/>
    </row>
    <row r="1114" spans="1:8" s="331" customFormat="1" ht="13.5" customHeight="1">
      <c r="A1114" s="412"/>
      <c r="B1114" s="413"/>
      <c r="C1114" s="413"/>
      <c r="D1114" s="416"/>
      <c r="E1114" s="415"/>
      <c r="F1114" s="448"/>
      <c r="G1114" s="415"/>
      <c r="H1114" s="447"/>
    </row>
    <row r="1115" spans="1:8" s="331" customFormat="1" ht="13.5" customHeight="1">
      <c r="A1115" s="412"/>
      <c r="B1115" s="413"/>
      <c r="C1115" s="413"/>
      <c r="D1115" s="416"/>
      <c r="E1115" s="415"/>
      <c r="F1115" s="448"/>
      <c r="G1115" s="415"/>
      <c r="H1115" s="447"/>
    </row>
    <row r="1116" spans="1:8" s="331" customFormat="1" ht="13.5" customHeight="1">
      <c r="A1116" s="412"/>
      <c r="B1116" s="413"/>
      <c r="C1116" s="413"/>
      <c r="D1116" s="416"/>
      <c r="E1116" s="415"/>
      <c r="F1116" s="448"/>
      <c r="G1116" s="415"/>
      <c r="H1116" s="447"/>
    </row>
    <row r="1117" spans="1:8" s="331" customFormat="1" ht="13.5" customHeight="1">
      <c r="A1117" s="412"/>
      <c r="B1117" s="413"/>
      <c r="C1117" s="413"/>
      <c r="D1117" s="416"/>
      <c r="E1117" s="415"/>
      <c r="F1117" s="448"/>
      <c r="G1117" s="415"/>
      <c r="H1117" s="447"/>
    </row>
    <row r="1118" spans="1:8" s="331" customFormat="1" ht="13.5" customHeight="1">
      <c r="A1118" s="412"/>
      <c r="B1118" s="413"/>
      <c r="C1118" s="413"/>
      <c r="D1118" s="416"/>
      <c r="E1118" s="415"/>
      <c r="F1118" s="448"/>
      <c r="G1118" s="415"/>
      <c r="H1118" s="447"/>
    </row>
    <row r="1119" spans="1:8" s="331" customFormat="1" ht="13.5" customHeight="1">
      <c r="A1119" s="412"/>
      <c r="B1119" s="413"/>
      <c r="C1119" s="413"/>
      <c r="D1119" s="416"/>
      <c r="E1119" s="415"/>
      <c r="F1119" s="448"/>
      <c r="G1119" s="415"/>
      <c r="H1119" s="447"/>
    </row>
    <row r="1120" spans="1:8" s="331" customFormat="1" ht="13.5" customHeight="1">
      <c r="A1120" s="412"/>
      <c r="B1120" s="413"/>
      <c r="C1120" s="413"/>
      <c r="D1120" s="416"/>
      <c r="E1120" s="415"/>
      <c r="F1120" s="448"/>
      <c r="G1120" s="415"/>
      <c r="H1120" s="447"/>
    </row>
    <row r="1121" spans="1:8" s="331" customFormat="1" ht="13.5" customHeight="1">
      <c r="A1121" s="412"/>
      <c r="B1121" s="413"/>
      <c r="C1121" s="413"/>
      <c r="D1121" s="416"/>
      <c r="E1121" s="415"/>
      <c r="F1121" s="448"/>
      <c r="G1121" s="415"/>
      <c r="H1121" s="447"/>
    </row>
    <row r="1122" spans="1:8" s="331" customFormat="1" ht="13.5" customHeight="1">
      <c r="A1122" s="412"/>
      <c r="B1122" s="413"/>
      <c r="C1122" s="413"/>
      <c r="D1122" s="416"/>
      <c r="E1122" s="415"/>
      <c r="F1122" s="448"/>
      <c r="G1122" s="415"/>
      <c r="H1122" s="447"/>
    </row>
    <row r="1123" spans="1:8" s="331" customFormat="1" ht="13.5" customHeight="1">
      <c r="A1123" s="412"/>
      <c r="B1123" s="413"/>
      <c r="C1123" s="413"/>
      <c r="D1123" s="416"/>
      <c r="E1123" s="415"/>
      <c r="F1123" s="448"/>
      <c r="G1123" s="415"/>
      <c r="H1123" s="447"/>
    </row>
    <row r="1124" spans="1:8" s="331" customFormat="1" ht="13.5" customHeight="1">
      <c r="A1124" s="412"/>
      <c r="B1124" s="413"/>
      <c r="C1124" s="413"/>
      <c r="D1124" s="416"/>
      <c r="E1124" s="415"/>
      <c r="F1124" s="448"/>
      <c r="G1124" s="415"/>
      <c r="H1124" s="447"/>
    </row>
    <row r="1125" spans="1:8" s="331" customFormat="1" ht="13.5" customHeight="1">
      <c r="A1125" s="412"/>
      <c r="B1125" s="413"/>
      <c r="C1125" s="413"/>
      <c r="D1125" s="416"/>
      <c r="E1125" s="415"/>
      <c r="F1125" s="448"/>
      <c r="G1125" s="415"/>
      <c r="H1125" s="447"/>
    </row>
    <row r="1126" spans="1:8" s="331" customFormat="1" ht="13.5" customHeight="1">
      <c r="A1126" s="412"/>
      <c r="B1126" s="413"/>
      <c r="C1126" s="413"/>
      <c r="D1126" s="416"/>
      <c r="E1126" s="415"/>
      <c r="F1126" s="448"/>
      <c r="G1126" s="415"/>
      <c r="H1126" s="447"/>
    </row>
    <row r="1127" spans="1:8" s="331" customFormat="1" ht="13.5" customHeight="1">
      <c r="A1127" s="412"/>
      <c r="B1127" s="413"/>
      <c r="C1127" s="413"/>
      <c r="D1127" s="416"/>
      <c r="E1127" s="415"/>
      <c r="F1127" s="448"/>
      <c r="G1127" s="415"/>
      <c r="H1127" s="447"/>
    </row>
    <row r="1128" spans="1:8" s="331" customFormat="1" ht="13.5" customHeight="1">
      <c r="A1128" s="412"/>
      <c r="B1128" s="413"/>
      <c r="C1128" s="413"/>
      <c r="D1128" s="416"/>
      <c r="E1128" s="415"/>
      <c r="F1128" s="448"/>
      <c r="G1128" s="415"/>
      <c r="H1128" s="447"/>
    </row>
    <row r="1129" spans="1:8" s="331" customFormat="1" ht="13.5" customHeight="1">
      <c r="A1129" s="412"/>
      <c r="B1129" s="413"/>
      <c r="C1129" s="413"/>
      <c r="D1129" s="416"/>
      <c r="E1129" s="415"/>
      <c r="F1129" s="448"/>
      <c r="G1129" s="415"/>
      <c r="H1129" s="447"/>
    </row>
    <row r="1130" spans="1:8" s="331" customFormat="1" ht="13.5" customHeight="1">
      <c r="A1130" s="412"/>
      <c r="B1130" s="413"/>
      <c r="C1130" s="413"/>
      <c r="D1130" s="416"/>
      <c r="E1130" s="415"/>
      <c r="F1130" s="448"/>
      <c r="G1130" s="415"/>
      <c r="H1130" s="447"/>
    </row>
    <row r="1131" spans="1:8" s="331" customFormat="1" ht="13.5" customHeight="1">
      <c r="A1131" s="412"/>
      <c r="B1131" s="413"/>
      <c r="C1131" s="413"/>
      <c r="D1131" s="416"/>
      <c r="E1131" s="415"/>
      <c r="F1131" s="448"/>
      <c r="G1131" s="415"/>
      <c r="H1131" s="447"/>
    </row>
    <row r="1132" spans="1:8" s="331" customFormat="1" ht="13.5" customHeight="1">
      <c r="A1132" s="412"/>
      <c r="B1132" s="413"/>
      <c r="C1132" s="413"/>
      <c r="D1132" s="416"/>
      <c r="E1132" s="415"/>
      <c r="F1132" s="448"/>
      <c r="G1132" s="415"/>
      <c r="H1132" s="447"/>
    </row>
    <row r="1133" spans="1:8" s="331" customFormat="1" ht="13.5" customHeight="1">
      <c r="A1133" s="412"/>
      <c r="B1133" s="413"/>
      <c r="C1133" s="413"/>
      <c r="D1133" s="416"/>
      <c r="E1133" s="415"/>
      <c r="F1133" s="448"/>
      <c r="G1133" s="415"/>
      <c r="H1133" s="447"/>
    </row>
    <row r="1134" spans="1:8" s="331" customFormat="1" ht="13.5" customHeight="1">
      <c r="A1134" s="412"/>
      <c r="B1134" s="413"/>
      <c r="C1134" s="413"/>
      <c r="D1134" s="416"/>
      <c r="E1134" s="415"/>
      <c r="F1134" s="448"/>
      <c r="G1134" s="415"/>
      <c r="H1134" s="447"/>
    </row>
    <row r="1135" spans="1:8" s="331" customFormat="1" ht="13.5" customHeight="1">
      <c r="A1135" s="412"/>
      <c r="B1135" s="413"/>
      <c r="C1135" s="413"/>
      <c r="D1135" s="416"/>
      <c r="E1135" s="415"/>
      <c r="F1135" s="448"/>
      <c r="G1135" s="415"/>
      <c r="H1135" s="447"/>
    </row>
    <row r="1136" spans="1:8" s="331" customFormat="1" ht="13.5" customHeight="1">
      <c r="A1136" s="412"/>
      <c r="B1136" s="413"/>
      <c r="C1136" s="413"/>
      <c r="D1136" s="416"/>
      <c r="E1136" s="415"/>
      <c r="F1136" s="448"/>
      <c r="G1136" s="415"/>
      <c r="H1136" s="447"/>
    </row>
    <row r="1137" spans="1:8" s="331" customFormat="1" ht="13.5" customHeight="1">
      <c r="A1137" s="412"/>
      <c r="B1137" s="413"/>
      <c r="C1137" s="413"/>
      <c r="D1137" s="416"/>
      <c r="E1137" s="415"/>
      <c r="F1137" s="448"/>
      <c r="G1137" s="415"/>
      <c r="H1137" s="447"/>
    </row>
    <row r="1138" spans="1:8" s="331" customFormat="1" ht="13.5" customHeight="1">
      <c r="A1138" s="412"/>
      <c r="B1138" s="413"/>
      <c r="C1138" s="413"/>
      <c r="D1138" s="416"/>
      <c r="E1138" s="415"/>
      <c r="F1138" s="448"/>
      <c r="G1138" s="415"/>
      <c r="H1138" s="447"/>
    </row>
    <row r="1139" spans="1:8" s="331" customFormat="1" ht="13.5" customHeight="1">
      <c r="A1139" s="412"/>
      <c r="B1139" s="413"/>
      <c r="C1139" s="413"/>
      <c r="D1139" s="416"/>
      <c r="E1139" s="415"/>
      <c r="F1139" s="448"/>
      <c r="G1139" s="415"/>
      <c r="H1139" s="447"/>
    </row>
    <row r="1140" spans="1:8" s="331" customFormat="1" ht="13.5" customHeight="1">
      <c r="A1140" s="412"/>
      <c r="B1140" s="413"/>
      <c r="C1140" s="413"/>
      <c r="D1140" s="416"/>
      <c r="E1140" s="415"/>
      <c r="F1140" s="448"/>
      <c r="G1140" s="415"/>
      <c r="H1140" s="447"/>
    </row>
    <row r="1141" spans="1:8" s="331" customFormat="1" ht="13.5" customHeight="1">
      <c r="A1141" s="412"/>
      <c r="B1141" s="413"/>
      <c r="C1141" s="413"/>
      <c r="D1141" s="416"/>
      <c r="E1141" s="415"/>
      <c r="F1141" s="448"/>
      <c r="G1141" s="415"/>
      <c r="H1141" s="447"/>
    </row>
    <row r="1142" spans="1:8" s="331" customFormat="1" ht="13.5" customHeight="1">
      <c r="A1142" s="412"/>
      <c r="B1142" s="413"/>
      <c r="C1142" s="413"/>
      <c r="D1142" s="416"/>
      <c r="E1142" s="415"/>
      <c r="F1142" s="448"/>
      <c r="G1142" s="415"/>
      <c r="H1142" s="447"/>
    </row>
    <row r="1143" spans="1:8" s="331" customFormat="1" ht="13.5" customHeight="1">
      <c r="A1143" s="412"/>
      <c r="B1143" s="413"/>
      <c r="C1143" s="413"/>
      <c r="D1143" s="416"/>
      <c r="E1143" s="415"/>
      <c r="F1143" s="448"/>
      <c r="G1143" s="415"/>
      <c r="H1143" s="447"/>
    </row>
    <row r="1144" spans="1:8" s="331" customFormat="1" ht="13.5" customHeight="1">
      <c r="A1144" s="412"/>
      <c r="B1144" s="413"/>
      <c r="C1144" s="413"/>
      <c r="D1144" s="416"/>
      <c r="E1144" s="415"/>
      <c r="F1144" s="448"/>
      <c r="G1144" s="415"/>
      <c r="H1144" s="447"/>
    </row>
    <row r="1145" spans="1:8" s="331" customFormat="1" ht="13.5" customHeight="1">
      <c r="A1145" s="412"/>
      <c r="B1145" s="413"/>
      <c r="C1145" s="413"/>
      <c r="D1145" s="416"/>
      <c r="E1145" s="415"/>
      <c r="F1145" s="448"/>
      <c r="G1145" s="415"/>
      <c r="H1145" s="447"/>
    </row>
    <row r="1146" spans="1:8" s="331" customFormat="1" ht="13.5" customHeight="1">
      <c r="A1146" s="412"/>
      <c r="B1146" s="413"/>
      <c r="C1146" s="413"/>
      <c r="D1146" s="416"/>
      <c r="E1146" s="415"/>
      <c r="F1146" s="448"/>
      <c r="G1146" s="415"/>
      <c r="H1146" s="447"/>
    </row>
    <row r="1147" spans="1:8" s="331" customFormat="1" ht="13.5" customHeight="1">
      <c r="A1147" s="412"/>
      <c r="B1147" s="413"/>
      <c r="C1147" s="413"/>
      <c r="D1147" s="416"/>
      <c r="E1147" s="415"/>
      <c r="F1147" s="448"/>
      <c r="G1147" s="415"/>
      <c r="H1147" s="447"/>
    </row>
    <row r="1148" spans="1:8" s="331" customFormat="1" ht="13.5" customHeight="1">
      <c r="A1148" s="412"/>
      <c r="B1148" s="413"/>
      <c r="C1148" s="413"/>
      <c r="D1148" s="416"/>
      <c r="E1148" s="415"/>
      <c r="F1148" s="448"/>
      <c r="G1148" s="415"/>
      <c r="H1148" s="447"/>
    </row>
    <row r="1149" spans="1:8" ht="13.5" customHeight="1">
      <c r="A1149" s="412"/>
      <c r="B1149" s="413"/>
      <c r="C1149" s="413"/>
      <c r="D1149" s="416"/>
      <c r="E1149" s="415"/>
      <c r="F1149" s="448"/>
      <c r="G1149" s="415"/>
      <c r="H1149" s="447"/>
    </row>
    <row r="1150" spans="1:8" ht="13.5" customHeight="1">
      <c r="A1150" s="412"/>
      <c r="B1150" s="413"/>
      <c r="C1150" s="413"/>
      <c r="D1150" s="416"/>
      <c r="E1150" s="415"/>
      <c r="F1150" s="448"/>
      <c r="G1150" s="415"/>
      <c r="H1150" s="447"/>
    </row>
    <row r="1151" spans="1:8" ht="13.5" customHeight="1">
      <c r="A1151" s="412"/>
      <c r="B1151" s="413"/>
      <c r="C1151" s="413"/>
      <c r="D1151" s="416"/>
      <c r="E1151" s="415"/>
      <c r="F1151" s="448"/>
      <c r="G1151" s="415"/>
      <c r="H1151" s="447"/>
    </row>
    <row r="1152" spans="1:8" ht="13.5" customHeight="1">
      <c r="A1152" s="412"/>
      <c r="B1152" s="413"/>
      <c r="C1152" s="413"/>
      <c r="D1152" s="416"/>
      <c r="E1152" s="415"/>
      <c r="F1152" s="448"/>
      <c r="G1152" s="415"/>
      <c r="H1152" s="447"/>
    </row>
    <row r="1153" spans="1:8" s="331" customFormat="1" ht="13.5" customHeight="1">
      <c r="A1153" s="412"/>
      <c r="B1153" s="418"/>
      <c r="C1153" s="413"/>
      <c r="D1153" s="416"/>
      <c r="E1153" s="415"/>
      <c r="F1153" s="448"/>
      <c r="G1153" s="415"/>
      <c r="H1153" s="447"/>
    </row>
    <row r="1154" spans="1:8" s="331" customFormat="1" ht="13.5" customHeight="1">
      <c r="A1154" s="412"/>
      <c r="B1154" s="413"/>
      <c r="C1154" s="413"/>
      <c r="D1154" s="416"/>
      <c r="E1154" s="415"/>
      <c r="F1154" s="448"/>
      <c r="G1154" s="415"/>
      <c r="H1154" s="447"/>
    </row>
    <row r="1155" spans="1:8" ht="13.5" customHeight="1">
      <c r="A1155" s="412"/>
      <c r="B1155" s="413"/>
      <c r="C1155" s="413"/>
      <c r="D1155" s="416"/>
      <c r="E1155" s="415"/>
      <c r="F1155" s="448"/>
      <c r="G1155" s="415"/>
      <c r="H1155" s="447"/>
    </row>
    <row r="1156" spans="1:8" ht="13.5" customHeight="1">
      <c r="A1156" s="412"/>
      <c r="B1156" s="413"/>
      <c r="C1156" s="413"/>
      <c r="D1156" s="413"/>
      <c r="E1156" s="415"/>
      <c r="F1156" s="413"/>
      <c r="G1156" s="415"/>
      <c r="H1156" s="447"/>
    </row>
    <row r="1157" spans="1:8" ht="13.5" customHeight="1">
      <c r="A1157" s="412"/>
      <c r="B1157" s="413"/>
      <c r="C1157" s="413"/>
      <c r="D1157" s="413"/>
      <c r="E1157" s="413"/>
      <c r="F1157" s="413"/>
      <c r="G1157" s="415"/>
      <c r="H1157" s="447"/>
    </row>
    <row r="1158" spans="1:8" ht="13.5" customHeight="1">
      <c r="A1158" s="412"/>
      <c r="B1158" s="413"/>
      <c r="C1158" s="413"/>
      <c r="D1158" s="416"/>
      <c r="E1158" s="413"/>
      <c r="F1158" s="448"/>
      <c r="G1158" s="415"/>
      <c r="H1158" s="447"/>
    </row>
    <row r="1159" spans="1:8" ht="13.5" customHeight="1">
      <c r="A1159" s="412"/>
      <c r="B1159" s="413"/>
      <c r="C1159" s="413"/>
      <c r="D1159" s="416"/>
      <c r="E1159" s="415"/>
      <c r="F1159" s="448"/>
      <c r="G1159" s="415"/>
      <c r="H1159" s="447"/>
    </row>
    <row r="1160" spans="1:8" ht="13.5" customHeight="1">
      <c r="A1160" s="412"/>
      <c r="B1160" s="413"/>
      <c r="C1160" s="413"/>
      <c r="D1160" s="416"/>
      <c r="E1160" s="415"/>
      <c r="F1160" s="448"/>
      <c r="G1160" s="415"/>
      <c r="H1160" s="447"/>
    </row>
    <row r="1161" spans="1:8" ht="13.5" customHeight="1">
      <c r="A1161" s="412"/>
      <c r="B1161" s="413"/>
      <c r="C1161" s="413"/>
      <c r="D1161" s="416"/>
      <c r="E1161" s="415"/>
      <c r="F1161" s="448"/>
      <c r="G1161" s="415"/>
      <c r="H1161" s="447"/>
    </row>
    <row r="1162" spans="1:8" ht="13.5" customHeight="1">
      <c r="A1162" s="412"/>
      <c r="B1162" s="413"/>
      <c r="C1162" s="413"/>
      <c r="D1162" s="416"/>
      <c r="E1162" s="415"/>
      <c r="F1162" s="448"/>
      <c r="G1162" s="415"/>
      <c r="H1162" s="447"/>
    </row>
    <row r="1163" spans="1:8" ht="13.5" customHeight="1">
      <c r="A1163" s="412"/>
      <c r="B1163" s="413"/>
      <c r="C1163" s="413"/>
      <c r="D1163" s="416"/>
      <c r="E1163" s="415"/>
      <c r="F1163" s="448"/>
      <c r="G1163" s="415"/>
      <c r="H1163" s="447"/>
    </row>
    <row r="1164" spans="1:8" ht="13.5" customHeight="1">
      <c r="A1164" s="412"/>
      <c r="B1164" s="413"/>
      <c r="C1164" s="413"/>
      <c r="D1164" s="416"/>
      <c r="E1164" s="415"/>
      <c r="F1164" s="448"/>
      <c r="G1164" s="415"/>
      <c r="H1164" s="447"/>
    </row>
    <row r="1165" spans="1:8" ht="13.5" customHeight="1">
      <c r="A1165" s="412"/>
      <c r="B1165" s="413"/>
      <c r="C1165" s="413"/>
      <c r="D1165" s="416"/>
      <c r="E1165" s="415"/>
      <c r="F1165" s="448"/>
      <c r="G1165" s="415"/>
      <c r="H1165" s="447"/>
    </row>
    <row r="1166" spans="1:8" ht="13.5" customHeight="1">
      <c r="A1166" s="412"/>
      <c r="B1166" s="413"/>
      <c r="C1166" s="438"/>
      <c r="D1166" s="439"/>
      <c r="E1166" s="415"/>
      <c r="F1166" s="448"/>
      <c r="G1166" s="415"/>
      <c r="H1166" s="447"/>
    </row>
    <row r="1167" spans="1:8" ht="13.5" customHeight="1">
      <c r="A1167" s="412"/>
      <c r="B1167" s="438"/>
      <c r="C1167" s="438"/>
      <c r="D1167" s="439"/>
      <c r="E1167" s="438"/>
      <c r="F1167" s="448"/>
      <c r="G1167" s="415"/>
      <c r="H1167" s="447"/>
    </row>
    <row r="1168" spans="1:8" ht="13.5" customHeight="1">
      <c r="A1168" s="412"/>
      <c r="B1168" s="438"/>
      <c r="C1168" s="438"/>
      <c r="D1168" s="439"/>
      <c r="E1168" s="438"/>
      <c r="F1168" s="448"/>
      <c r="G1168" s="415"/>
      <c r="H1168" s="447"/>
    </row>
    <row r="1169" spans="1:8" s="328" customFormat="1" ht="13.5" customHeight="1">
      <c r="A1169" s="412"/>
      <c r="B1169" s="413"/>
      <c r="C1169" s="413"/>
      <c r="D1169" s="416"/>
      <c r="E1169" s="438"/>
      <c r="F1169" s="448"/>
      <c r="G1169" s="415"/>
      <c r="H1169" s="447"/>
    </row>
    <row r="1170" spans="1:8" s="328" customFormat="1" ht="13.5" customHeight="1">
      <c r="A1170" s="412"/>
      <c r="B1170" s="413"/>
      <c r="C1170" s="413"/>
      <c r="D1170" s="416"/>
      <c r="E1170" s="415"/>
      <c r="F1170" s="448"/>
      <c r="G1170" s="415"/>
      <c r="H1170" s="447"/>
    </row>
    <row r="1171" spans="1:8" s="328" customFormat="1" ht="13.5" customHeight="1">
      <c r="A1171" s="412"/>
      <c r="B1171" s="413"/>
      <c r="C1171" s="413"/>
      <c r="D1171" s="416"/>
      <c r="E1171" s="415"/>
      <c r="F1171" s="448"/>
      <c r="G1171" s="415"/>
      <c r="H1171" s="447"/>
    </row>
    <row r="1172" spans="1:8" s="328" customFormat="1" ht="13.5" customHeight="1">
      <c r="A1172" s="412"/>
      <c r="B1172" s="413"/>
      <c r="C1172" s="413"/>
      <c r="D1172" s="416"/>
      <c r="E1172" s="415"/>
      <c r="F1172" s="448"/>
      <c r="G1172" s="415"/>
      <c r="H1172" s="447"/>
    </row>
    <row r="1173" spans="1:8" s="331" customFormat="1" ht="13.5" customHeight="1">
      <c r="A1173" s="412"/>
      <c r="B1173" s="413"/>
      <c r="C1173" s="413"/>
      <c r="D1173" s="416"/>
      <c r="E1173" s="415"/>
      <c r="F1173" s="448"/>
      <c r="G1173" s="415"/>
      <c r="H1173" s="447"/>
    </row>
    <row r="1174" spans="1:8" ht="13.5" customHeight="1">
      <c r="A1174" s="412"/>
      <c r="B1174" s="413"/>
      <c r="C1174" s="413"/>
      <c r="D1174" s="416"/>
      <c r="E1174" s="415"/>
      <c r="F1174" s="448"/>
      <c r="G1174" s="415"/>
      <c r="H1174" s="447"/>
    </row>
    <row r="1175" spans="1:8" ht="13.5" customHeight="1">
      <c r="A1175" s="412"/>
      <c r="B1175" s="413"/>
      <c r="C1175" s="413"/>
      <c r="D1175" s="416"/>
      <c r="E1175" s="415"/>
      <c r="F1175" s="448"/>
      <c r="G1175" s="415"/>
      <c r="H1175" s="447"/>
    </row>
    <row r="1176" spans="1:8" ht="13.5" customHeight="1">
      <c r="A1176" s="412"/>
      <c r="B1176" s="413"/>
      <c r="C1176" s="413"/>
      <c r="D1176" s="416"/>
      <c r="E1176" s="415"/>
      <c r="F1176" s="448"/>
      <c r="G1176" s="415"/>
      <c r="H1176" s="447"/>
    </row>
    <row r="1177" spans="1:8" ht="13.5" customHeight="1">
      <c r="A1177" s="412"/>
      <c r="B1177" s="413"/>
      <c r="C1177" s="413"/>
      <c r="D1177" s="416"/>
      <c r="E1177" s="415"/>
      <c r="F1177" s="448"/>
      <c r="G1177" s="415"/>
      <c r="H1177" s="447"/>
    </row>
    <row r="1178" spans="1:8" ht="13.5" customHeight="1">
      <c r="A1178" s="412"/>
      <c r="B1178" s="413"/>
      <c r="C1178" s="413"/>
      <c r="D1178" s="416"/>
      <c r="E1178" s="415"/>
      <c r="F1178" s="448"/>
      <c r="G1178" s="415"/>
      <c r="H1178" s="447"/>
    </row>
    <row r="1179" spans="1:8" ht="13.5" customHeight="1">
      <c r="A1179" s="412"/>
      <c r="B1179" s="413"/>
      <c r="C1179" s="413"/>
      <c r="D1179" s="416"/>
      <c r="E1179" s="415"/>
      <c r="F1179" s="448"/>
      <c r="G1179" s="415"/>
      <c r="H1179" s="447"/>
    </row>
    <row r="1180" spans="1:8" ht="13.5" customHeight="1">
      <c r="A1180" s="412"/>
      <c r="B1180" s="413"/>
      <c r="C1180" s="413"/>
      <c r="D1180" s="416"/>
      <c r="E1180" s="415"/>
      <c r="F1180" s="448"/>
      <c r="G1180" s="415"/>
      <c r="H1180" s="447"/>
    </row>
    <row r="1181" spans="1:8" ht="13.5" customHeight="1">
      <c r="A1181" s="412"/>
      <c r="B1181" s="413"/>
      <c r="C1181" s="413"/>
      <c r="D1181" s="416"/>
      <c r="E1181" s="415"/>
      <c r="F1181" s="448"/>
      <c r="G1181" s="415"/>
      <c r="H1181" s="447"/>
    </row>
    <row r="1182" spans="1:8" ht="13.5" customHeight="1">
      <c r="A1182" s="412"/>
      <c r="B1182" s="413"/>
      <c r="C1182" s="413"/>
      <c r="D1182" s="416"/>
      <c r="E1182" s="415"/>
      <c r="F1182" s="448"/>
      <c r="G1182" s="415"/>
      <c r="H1182" s="447"/>
    </row>
    <row r="1183" spans="1:8" ht="13.5" customHeight="1">
      <c r="A1183" s="412"/>
      <c r="B1183" s="413"/>
      <c r="C1183" s="413"/>
      <c r="D1183" s="416"/>
      <c r="E1183" s="415"/>
      <c r="F1183" s="448"/>
      <c r="G1183" s="415"/>
      <c r="H1183" s="447"/>
    </row>
    <row r="1184" spans="1:8" ht="13.5" customHeight="1">
      <c r="A1184" s="412"/>
      <c r="B1184" s="413"/>
      <c r="C1184" s="413"/>
      <c r="D1184" s="416"/>
      <c r="E1184" s="415"/>
      <c r="F1184" s="448"/>
      <c r="G1184" s="415"/>
      <c r="H1184" s="447"/>
    </row>
    <row r="1185" spans="1:8" ht="13.5" customHeight="1">
      <c r="A1185" s="412"/>
      <c r="B1185" s="413"/>
      <c r="C1185" s="413"/>
      <c r="D1185" s="416"/>
      <c r="E1185" s="415"/>
      <c r="F1185" s="448"/>
      <c r="G1185" s="415"/>
      <c r="H1185" s="447"/>
    </row>
    <row r="1186" spans="1:8" ht="13.5" customHeight="1">
      <c r="A1186" s="412"/>
      <c r="B1186" s="413"/>
      <c r="C1186" s="413"/>
      <c r="D1186" s="416"/>
      <c r="E1186" s="415"/>
      <c r="F1186" s="448"/>
      <c r="G1186" s="415"/>
      <c r="H1186" s="447"/>
    </row>
    <row r="1187" spans="1:8" s="331" customFormat="1" ht="13.5" customHeight="1">
      <c r="A1187" s="412"/>
      <c r="B1187" s="413"/>
      <c r="C1187" s="413"/>
      <c r="D1187" s="416"/>
      <c r="E1187" s="415"/>
      <c r="F1187" s="448"/>
      <c r="G1187" s="415"/>
      <c r="H1187" s="447"/>
    </row>
    <row r="1188" spans="1:8" s="331" customFormat="1" ht="13.5" customHeight="1">
      <c r="A1188" s="412"/>
      <c r="B1188" s="413"/>
      <c r="C1188" s="413"/>
      <c r="D1188" s="416"/>
      <c r="E1188" s="415"/>
      <c r="F1188" s="448"/>
      <c r="G1188" s="415"/>
      <c r="H1188" s="447"/>
    </row>
    <row r="1189" spans="1:8" s="331" customFormat="1" ht="13.5" customHeight="1">
      <c r="A1189" s="412"/>
      <c r="B1189" s="418"/>
      <c r="C1189" s="418"/>
      <c r="D1189" s="418"/>
      <c r="E1189" s="415"/>
      <c r="F1189" s="448"/>
      <c r="G1189" s="415"/>
      <c r="H1189" s="447"/>
    </row>
    <row r="1190" spans="1:8" s="331" customFormat="1" ht="13.5" customHeight="1">
      <c r="A1190" s="456"/>
      <c r="B1190" s="457"/>
      <c r="C1190" s="457"/>
      <c r="D1190" s="458"/>
      <c r="E1190" s="418"/>
      <c r="F1190" s="459"/>
      <c r="G1190" s="460"/>
      <c r="H1190" s="447"/>
    </row>
    <row r="1191" spans="1:8" s="331" customFormat="1" ht="13.5" customHeight="1">
      <c r="A1191" s="412"/>
      <c r="B1191" s="413"/>
      <c r="C1191" s="413"/>
      <c r="D1191" s="416"/>
      <c r="E1191" s="460"/>
      <c r="F1191" s="448"/>
      <c r="G1191" s="415"/>
      <c r="H1191" s="447"/>
    </row>
    <row r="1192" spans="1:8" s="331" customFormat="1" ht="13.5" customHeight="1">
      <c r="A1192" s="412"/>
      <c r="B1192" s="413"/>
      <c r="C1192" s="413"/>
      <c r="D1192" s="416"/>
      <c r="E1192" s="415"/>
      <c r="F1192" s="448"/>
      <c r="G1192" s="415"/>
      <c r="H1192" s="447"/>
    </row>
    <row r="1193" spans="1:8" s="331" customFormat="1" ht="13.5" customHeight="1">
      <c r="A1193" s="412"/>
      <c r="B1193" s="413"/>
      <c r="C1193" s="413"/>
      <c r="D1193" s="416"/>
      <c r="E1193" s="415"/>
      <c r="F1193" s="448"/>
      <c r="G1193" s="415"/>
      <c r="H1193" s="447"/>
    </row>
    <row r="1194" spans="1:8" s="331" customFormat="1" ht="13.5" customHeight="1">
      <c r="A1194" s="412"/>
      <c r="B1194" s="413"/>
      <c r="C1194" s="413"/>
      <c r="D1194" s="416"/>
      <c r="E1194" s="415"/>
      <c r="F1194" s="448"/>
      <c r="G1194" s="415"/>
      <c r="H1194" s="447"/>
    </row>
    <row r="1195" spans="1:8" s="331" customFormat="1" ht="13.5" customHeight="1">
      <c r="A1195" s="412"/>
      <c r="B1195" s="413"/>
      <c r="C1195" s="413"/>
      <c r="D1195" s="416"/>
      <c r="E1195" s="415"/>
      <c r="F1195" s="448"/>
      <c r="G1195" s="415"/>
      <c r="H1195" s="447"/>
    </row>
    <row r="1196" spans="1:8" s="331" customFormat="1" ht="13.5" customHeight="1">
      <c r="A1196" s="412"/>
      <c r="B1196" s="413"/>
      <c r="C1196" s="413"/>
      <c r="D1196" s="416"/>
      <c r="E1196" s="415"/>
      <c r="F1196" s="448"/>
      <c r="G1196" s="415"/>
      <c r="H1196" s="447"/>
    </row>
    <row r="1197" spans="1:8" s="331" customFormat="1" ht="13.5" customHeight="1">
      <c r="A1197" s="412"/>
      <c r="B1197" s="413"/>
      <c r="C1197" s="413"/>
      <c r="D1197" s="416"/>
      <c r="E1197" s="415"/>
      <c r="F1197" s="448"/>
      <c r="G1197" s="415"/>
      <c r="H1197" s="447"/>
    </row>
    <row r="1198" spans="1:8" s="331" customFormat="1" ht="13.5" customHeight="1">
      <c r="A1198" s="412"/>
      <c r="B1198" s="413"/>
      <c r="C1198" s="413"/>
      <c r="D1198" s="416"/>
      <c r="E1198" s="415"/>
      <c r="F1198" s="448"/>
      <c r="G1198" s="415"/>
      <c r="H1198" s="447"/>
    </row>
    <row r="1199" spans="1:8" s="331" customFormat="1" ht="13.5" customHeight="1">
      <c r="A1199" s="412"/>
      <c r="B1199" s="413"/>
      <c r="C1199" s="413"/>
      <c r="D1199" s="416"/>
      <c r="E1199" s="415"/>
      <c r="F1199" s="448"/>
      <c r="G1199" s="415"/>
      <c r="H1199" s="447"/>
    </row>
    <row r="1200" spans="1:8" s="331" customFormat="1" ht="13.5" customHeight="1">
      <c r="A1200" s="412"/>
      <c r="B1200" s="413"/>
      <c r="C1200" s="413"/>
      <c r="D1200" s="416"/>
      <c r="E1200" s="415"/>
      <c r="F1200" s="448"/>
      <c r="G1200" s="415"/>
      <c r="H1200" s="447"/>
    </row>
    <row r="1201" spans="1:8" s="331" customFormat="1" ht="13.5" customHeight="1">
      <c r="A1201" s="412"/>
      <c r="B1201" s="413"/>
      <c r="C1201" s="413"/>
      <c r="D1201" s="416"/>
      <c r="E1201" s="415"/>
      <c r="F1201" s="448"/>
      <c r="G1201" s="415"/>
      <c r="H1201" s="447"/>
    </row>
    <row r="1202" spans="1:8" s="331" customFormat="1" ht="13.5" customHeight="1">
      <c r="A1202" s="412"/>
      <c r="B1202" s="413"/>
      <c r="C1202" s="413"/>
      <c r="D1202" s="416"/>
      <c r="E1202" s="415"/>
      <c r="F1202" s="448"/>
      <c r="G1202" s="415"/>
      <c r="H1202" s="447"/>
    </row>
    <row r="1203" spans="1:8" s="331" customFormat="1" ht="13.5" customHeight="1">
      <c r="A1203" s="412"/>
      <c r="B1203" s="413"/>
      <c r="C1203" s="413"/>
      <c r="D1203" s="416"/>
      <c r="E1203" s="415"/>
      <c r="F1203" s="448"/>
      <c r="G1203" s="415"/>
      <c r="H1203" s="447"/>
    </row>
    <row r="1204" spans="1:8" s="331" customFormat="1" ht="13.5" customHeight="1">
      <c r="A1204" s="412"/>
      <c r="B1204" s="413"/>
      <c r="C1204" s="413"/>
      <c r="D1204" s="416"/>
      <c r="E1204" s="415"/>
      <c r="F1204" s="448"/>
      <c r="G1204" s="415"/>
      <c r="H1204" s="447"/>
    </row>
    <row r="1205" spans="1:8" s="331" customFormat="1" ht="13.5" customHeight="1">
      <c r="A1205" s="412"/>
      <c r="B1205" s="413"/>
      <c r="C1205" s="413"/>
      <c r="D1205" s="416"/>
      <c r="E1205" s="415"/>
      <c r="F1205" s="448"/>
      <c r="G1205" s="415"/>
      <c r="H1205" s="447"/>
    </row>
    <row r="1206" spans="1:8" s="331" customFormat="1" ht="13.5" customHeight="1">
      <c r="A1206" s="412"/>
      <c r="B1206" s="413"/>
      <c r="C1206" s="413"/>
      <c r="D1206" s="416"/>
      <c r="E1206" s="415"/>
      <c r="F1206" s="448"/>
      <c r="G1206" s="415"/>
      <c r="H1206" s="447"/>
    </row>
    <row r="1207" spans="1:8" s="331" customFormat="1" ht="13.5" customHeight="1">
      <c r="A1207" s="412"/>
      <c r="B1207" s="413"/>
      <c r="C1207" s="413"/>
      <c r="D1207" s="416"/>
      <c r="E1207" s="415"/>
      <c r="F1207" s="448"/>
      <c r="G1207" s="415"/>
      <c r="H1207" s="447"/>
    </row>
    <row r="1208" spans="1:8" s="331" customFormat="1" ht="13.5" customHeight="1">
      <c r="A1208" s="412"/>
      <c r="B1208" s="413"/>
      <c r="C1208" s="413"/>
      <c r="D1208" s="416"/>
      <c r="E1208" s="415"/>
      <c r="F1208" s="448"/>
      <c r="G1208" s="415"/>
      <c r="H1208" s="447"/>
    </row>
    <row r="1209" spans="1:8" s="331" customFormat="1" ht="13.5" customHeight="1">
      <c r="A1209" s="412"/>
      <c r="B1209" s="413"/>
      <c r="C1209" s="413"/>
      <c r="D1209" s="416"/>
      <c r="E1209" s="415"/>
      <c r="F1209" s="448"/>
      <c r="G1209" s="415"/>
      <c r="H1209" s="447"/>
    </row>
    <row r="1210" spans="1:8" s="331" customFormat="1" ht="13.5" customHeight="1">
      <c r="A1210" s="412"/>
      <c r="B1210" s="413"/>
      <c r="C1210" s="413"/>
      <c r="D1210" s="416"/>
      <c r="E1210" s="415"/>
      <c r="F1210" s="448"/>
      <c r="G1210" s="415"/>
      <c r="H1210" s="447"/>
    </row>
    <row r="1211" spans="1:8" s="331" customFormat="1" ht="13.5" customHeight="1">
      <c r="A1211" s="412"/>
      <c r="B1211" s="413"/>
      <c r="C1211" s="413"/>
      <c r="D1211" s="416"/>
      <c r="E1211" s="415"/>
      <c r="F1211" s="448"/>
      <c r="G1211" s="415"/>
      <c r="H1211" s="447"/>
    </row>
    <row r="1212" spans="1:8" s="331" customFormat="1" ht="13.5" customHeight="1">
      <c r="A1212" s="412"/>
      <c r="B1212" s="413"/>
      <c r="C1212" s="413"/>
      <c r="D1212" s="416"/>
      <c r="E1212" s="415"/>
      <c r="F1212" s="448"/>
      <c r="G1212" s="415"/>
      <c r="H1212" s="447"/>
    </row>
    <row r="1213" spans="1:8" s="331" customFormat="1" ht="13.5" customHeight="1">
      <c r="A1213" s="412"/>
      <c r="B1213" s="413"/>
      <c r="C1213" s="413"/>
      <c r="D1213" s="416"/>
      <c r="E1213" s="415"/>
      <c r="F1213" s="448"/>
      <c r="G1213" s="415"/>
      <c r="H1213" s="447"/>
    </row>
    <row r="1214" spans="1:8" s="331" customFormat="1" ht="13.5" customHeight="1">
      <c r="A1214" s="412"/>
      <c r="B1214" s="413"/>
      <c r="C1214" s="413"/>
      <c r="D1214" s="416"/>
      <c r="E1214" s="415"/>
      <c r="F1214" s="448"/>
      <c r="G1214" s="415"/>
      <c r="H1214" s="447"/>
    </row>
    <row r="1215" spans="1:8" s="331" customFormat="1" ht="13.5" customHeight="1">
      <c r="A1215" s="412"/>
      <c r="B1215" s="413"/>
      <c r="C1215" s="413"/>
      <c r="D1215" s="416"/>
      <c r="E1215" s="415"/>
      <c r="F1215" s="448"/>
      <c r="G1215" s="415"/>
      <c r="H1215" s="447"/>
    </row>
    <row r="1216" spans="1:8" s="331" customFormat="1" ht="13.5" customHeight="1">
      <c r="A1216" s="412"/>
      <c r="B1216" s="413"/>
      <c r="C1216" s="413"/>
      <c r="D1216" s="416"/>
      <c r="E1216" s="415"/>
      <c r="F1216" s="448"/>
      <c r="G1216" s="415"/>
      <c r="H1216" s="447"/>
    </row>
    <row r="1217" spans="1:8" s="331" customFormat="1" ht="13.5" customHeight="1">
      <c r="A1217" s="412"/>
      <c r="B1217" s="413"/>
      <c r="C1217" s="413"/>
      <c r="D1217" s="416"/>
      <c r="E1217" s="415"/>
      <c r="F1217" s="448"/>
      <c r="G1217" s="415"/>
      <c r="H1217" s="447"/>
    </row>
    <row r="1218" spans="1:8" s="331" customFormat="1" ht="13.5" customHeight="1">
      <c r="A1218" s="412"/>
      <c r="B1218" s="413"/>
      <c r="C1218" s="413"/>
      <c r="D1218" s="416"/>
      <c r="E1218" s="415"/>
      <c r="F1218" s="448"/>
      <c r="G1218" s="415"/>
      <c r="H1218" s="447"/>
    </row>
    <row r="1219" spans="1:8" s="331" customFormat="1" ht="13.5" customHeight="1">
      <c r="A1219" s="412"/>
      <c r="B1219" s="413"/>
      <c r="C1219" s="413"/>
      <c r="D1219" s="416"/>
      <c r="E1219" s="415"/>
      <c r="F1219" s="448"/>
      <c r="G1219" s="415"/>
      <c r="H1219" s="447"/>
    </row>
    <row r="1220" spans="1:8" s="331" customFormat="1" ht="13.5" customHeight="1">
      <c r="A1220" s="412"/>
      <c r="B1220" s="413"/>
      <c r="C1220" s="413"/>
      <c r="D1220" s="416"/>
      <c r="E1220" s="415"/>
      <c r="F1220" s="448"/>
      <c r="G1220" s="415"/>
      <c r="H1220" s="447"/>
    </row>
    <row r="1221" spans="1:8" s="331" customFormat="1" ht="13.5" customHeight="1">
      <c r="A1221" s="412"/>
      <c r="B1221" s="413"/>
      <c r="C1221" s="413"/>
      <c r="D1221" s="416"/>
      <c r="E1221" s="415"/>
      <c r="F1221" s="448"/>
      <c r="G1221" s="415"/>
      <c r="H1221" s="447"/>
    </row>
    <row r="1222" spans="1:8" s="331" customFormat="1" ht="13.5" customHeight="1">
      <c r="A1222" s="412"/>
      <c r="B1222" s="413"/>
      <c r="C1222" s="413"/>
      <c r="D1222" s="416"/>
      <c r="E1222" s="415"/>
      <c r="F1222" s="448"/>
      <c r="G1222" s="415"/>
      <c r="H1222" s="447"/>
    </row>
    <row r="1223" spans="1:8" s="331" customFormat="1" ht="13.5" customHeight="1">
      <c r="A1223" s="412"/>
      <c r="B1223" s="413"/>
      <c r="C1223" s="413"/>
      <c r="D1223" s="416"/>
      <c r="E1223" s="415"/>
      <c r="F1223" s="448"/>
      <c r="G1223" s="415"/>
      <c r="H1223" s="447"/>
    </row>
    <row r="1224" spans="1:8" s="331" customFormat="1" ht="13.5" customHeight="1">
      <c r="A1224" s="412"/>
      <c r="B1224" s="413"/>
      <c r="C1224" s="413"/>
      <c r="D1224" s="416"/>
      <c r="E1224" s="415"/>
      <c r="F1224" s="448"/>
      <c r="G1224" s="415"/>
      <c r="H1224" s="447"/>
    </row>
    <row r="1225" spans="1:8" s="331" customFormat="1" ht="13.5" customHeight="1">
      <c r="A1225" s="412"/>
      <c r="B1225" s="413"/>
      <c r="C1225" s="413"/>
      <c r="D1225" s="416"/>
      <c r="E1225" s="415"/>
      <c r="F1225" s="448"/>
      <c r="G1225" s="415"/>
      <c r="H1225" s="447"/>
    </row>
    <row r="1226" spans="1:8" s="331" customFormat="1" ht="13.5" customHeight="1">
      <c r="A1226" s="412"/>
      <c r="B1226" s="413"/>
      <c r="C1226" s="413"/>
      <c r="D1226" s="416"/>
      <c r="E1226" s="415"/>
      <c r="F1226" s="448"/>
      <c r="G1226" s="415"/>
      <c r="H1226" s="447"/>
    </row>
    <row r="1227" spans="1:8" s="331" customFormat="1" ht="13.5" customHeight="1">
      <c r="A1227" s="412"/>
      <c r="B1227" s="413"/>
      <c r="C1227" s="413"/>
      <c r="D1227" s="416"/>
      <c r="E1227" s="415"/>
      <c r="F1227" s="448"/>
      <c r="G1227" s="415"/>
      <c r="H1227" s="447"/>
    </row>
    <row r="1228" spans="1:8" s="331" customFormat="1" ht="13.5" customHeight="1">
      <c r="A1228" s="412"/>
      <c r="B1228" s="413"/>
      <c r="C1228" s="413"/>
      <c r="D1228" s="416"/>
      <c r="E1228" s="415"/>
      <c r="F1228" s="448"/>
      <c r="G1228" s="415"/>
      <c r="H1228" s="447"/>
    </row>
    <row r="1229" spans="1:8" s="331" customFormat="1" ht="13.5" customHeight="1">
      <c r="A1229" s="412"/>
      <c r="B1229" s="413"/>
      <c r="C1229" s="413"/>
      <c r="D1229" s="416"/>
      <c r="E1229" s="415"/>
      <c r="F1229" s="448"/>
      <c r="G1229" s="415"/>
      <c r="H1229" s="447"/>
    </row>
    <row r="1230" spans="1:8" s="331" customFormat="1" ht="13.5" customHeight="1">
      <c r="A1230" s="412"/>
      <c r="B1230" s="413"/>
      <c r="C1230" s="413"/>
      <c r="D1230" s="416"/>
      <c r="E1230" s="415"/>
      <c r="F1230" s="448"/>
      <c r="G1230" s="415"/>
      <c r="H1230" s="447"/>
    </row>
    <row r="1231" spans="1:8" s="331" customFormat="1" ht="13.5" customHeight="1">
      <c r="A1231" s="412"/>
      <c r="B1231" s="413"/>
      <c r="C1231" s="413"/>
      <c r="D1231" s="416"/>
      <c r="E1231" s="415"/>
      <c r="F1231" s="448"/>
      <c r="G1231" s="415"/>
      <c r="H1231" s="447"/>
    </row>
    <row r="1232" spans="1:8" s="331" customFormat="1" ht="13.5" customHeight="1">
      <c r="A1232" s="412"/>
      <c r="B1232" s="413"/>
      <c r="C1232" s="413"/>
      <c r="D1232" s="416"/>
      <c r="E1232" s="415"/>
      <c r="F1232" s="448"/>
      <c r="G1232" s="415"/>
      <c r="H1232" s="447"/>
    </row>
    <row r="1233" spans="1:8" s="331" customFormat="1" ht="13.5" customHeight="1">
      <c r="A1233" s="412"/>
      <c r="B1233" s="413"/>
      <c r="C1233" s="413"/>
      <c r="D1233" s="416"/>
      <c r="E1233" s="415"/>
      <c r="F1233" s="448"/>
      <c r="G1233" s="415"/>
      <c r="H1233" s="447"/>
    </row>
    <row r="1234" spans="1:8" s="331" customFormat="1" ht="13.5" customHeight="1">
      <c r="A1234" s="412"/>
      <c r="B1234" s="413"/>
      <c r="C1234" s="413"/>
      <c r="D1234" s="416"/>
      <c r="E1234" s="415"/>
      <c r="F1234" s="448"/>
      <c r="G1234" s="415"/>
      <c r="H1234" s="447"/>
    </row>
    <row r="1235" spans="1:8" s="331" customFormat="1" ht="13.5" customHeight="1">
      <c r="A1235" s="412"/>
      <c r="B1235" s="413"/>
      <c r="C1235" s="413"/>
      <c r="D1235" s="416"/>
      <c r="E1235" s="415"/>
      <c r="F1235" s="448"/>
      <c r="G1235" s="415"/>
      <c r="H1235" s="447"/>
    </row>
    <row r="1236" spans="1:8" s="331" customFormat="1" ht="13.5" customHeight="1">
      <c r="A1236" s="412"/>
      <c r="B1236" s="413"/>
      <c r="C1236" s="413"/>
      <c r="D1236" s="416"/>
      <c r="E1236" s="415"/>
      <c r="F1236" s="448"/>
      <c r="G1236" s="415"/>
      <c r="H1236" s="447"/>
    </row>
    <row r="1237" spans="1:8" s="331" customFormat="1" ht="13.5" customHeight="1">
      <c r="A1237" s="412"/>
      <c r="B1237" s="413"/>
      <c r="C1237" s="413"/>
      <c r="D1237" s="416"/>
      <c r="E1237" s="415"/>
      <c r="F1237" s="448"/>
      <c r="G1237" s="415"/>
      <c r="H1237" s="447"/>
    </row>
    <row r="1238" spans="1:8" s="331" customFormat="1" ht="13.5" customHeight="1">
      <c r="A1238" s="412"/>
      <c r="B1238" s="413"/>
      <c r="C1238" s="413"/>
      <c r="D1238" s="416"/>
      <c r="E1238" s="415"/>
      <c r="F1238" s="448"/>
      <c r="G1238" s="415"/>
      <c r="H1238" s="447"/>
    </row>
    <row r="1239" spans="1:8" s="331" customFormat="1" ht="13.5" customHeight="1">
      <c r="A1239" s="412"/>
      <c r="B1239" s="413"/>
      <c r="C1239" s="413"/>
      <c r="D1239" s="416"/>
      <c r="E1239" s="415"/>
      <c r="F1239" s="448"/>
      <c r="G1239" s="415"/>
      <c r="H1239" s="447"/>
    </row>
    <row r="1240" spans="1:8" s="331" customFormat="1" ht="13.5" customHeight="1">
      <c r="A1240" s="412"/>
      <c r="B1240" s="413"/>
      <c r="C1240" s="413"/>
      <c r="D1240" s="416"/>
      <c r="E1240" s="415"/>
      <c r="F1240" s="448"/>
      <c r="G1240" s="415"/>
      <c r="H1240" s="447" t="e">
        <f>#REF!/239.64</f>
        <v>#REF!</v>
      </c>
    </row>
    <row r="1241" spans="1:8" s="331" customFormat="1" ht="13.5" customHeight="1">
      <c r="A1241" s="412"/>
      <c r="B1241" s="413"/>
      <c r="C1241" s="413"/>
      <c r="D1241" s="416"/>
      <c r="E1241" s="415"/>
      <c r="F1241" s="448"/>
      <c r="G1241" s="415"/>
      <c r="H1241" s="447" t="e">
        <f>#REF!/239.64</f>
        <v>#REF!</v>
      </c>
    </row>
    <row r="1242" spans="1:8" s="331" customFormat="1" ht="13.5" customHeight="1">
      <c r="A1242" s="412"/>
      <c r="B1242" s="413"/>
      <c r="C1242" s="413"/>
      <c r="D1242" s="416"/>
      <c r="E1242" s="415"/>
      <c r="F1242" s="448"/>
      <c r="G1242" s="415"/>
      <c r="H1242" s="447" t="e">
        <f>#REF!/239.64</f>
        <v>#REF!</v>
      </c>
    </row>
    <row r="1243" spans="1:8" s="331" customFormat="1" ht="13.5" customHeight="1">
      <c r="A1243" s="412"/>
      <c r="B1243" s="413"/>
      <c r="C1243" s="413"/>
      <c r="D1243" s="416"/>
      <c r="E1243" s="415"/>
      <c r="F1243" s="448"/>
      <c r="G1243" s="415"/>
      <c r="H1243" s="447"/>
    </row>
    <row r="1244" spans="1:8" s="331" customFormat="1" ht="13.5" customHeight="1">
      <c r="A1244" s="412"/>
      <c r="B1244" s="413"/>
      <c r="C1244" s="413"/>
      <c r="D1244" s="416"/>
      <c r="E1244" s="415"/>
      <c r="F1244" s="448"/>
      <c r="G1244" s="415"/>
      <c r="H1244" s="447"/>
    </row>
    <row r="1245" spans="1:8" s="331" customFormat="1" ht="13.5" customHeight="1">
      <c r="A1245" s="412"/>
      <c r="B1245" s="413"/>
      <c r="C1245" s="413"/>
      <c r="D1245" s="416"/>
      <c r="E1245" s="415"/>
      <c r="F1245" s="448"/>
      <c r="G1245" s="415"/>
      <c r="H1245" s="447" t="e">
        <f>#REF!/239.64</f>
        <v>#REF!</v>
      </c>
    </row>
    <row r="1246" spans="1:8" s="331" customFormat="1" ht="13.5" customHeight="1">
      <c r="A1246" s="412"/>
      <c r="B1246" s="413"/>
      <c r="C1246" s="413"/>
      <c r="D1246" s="416"/>
      <c r="E1246" s="415"/>
      <c r="F1246" s="448"/>
      <c r="G1246" s="415"/>
      <c r="H1246" s="447"/>
    </row>
    <row r="1247" spans="1:8" s="331" customFormat="1" ht="13.5" customHeight="1">
      <c r="A1247" s="412"/>
      <c r="B1247" s="413"/>
      <c r="C1247" s="413"/>
      <c r="D1247" s="416"/>
      <c r="E1247" s="415"/>
      <c r="F1247" s="448"/>
      <c r="G1247" s="415"/>
      <c r="H1247" s="447" t="e">
        <f>#REF!/239.64</f>
        <v>#REF!</v>
      </c>
    </row>
    <row r="1248" spans="1:8" s="331" customFormat="1" ht="13.5" customHeight="1">
      <c r="A1248" s="412"/>
      <c r="B1248" s="413"/>
      <c r="C1248" s="413"/>
      <c r="D1248" s="416"/>
      <c r="E1248" s="415"/>
      <c r="F1248" s="448"/>
      <c r="G1248" s="415"/>
      <c r="H1248" s="447" t="e">
        <f>#REF!/239.64</f>
        <v>#REF!</v>
      </c>
    </row>
    <row r="1249" spans="1:8" s="331" customFormat="1" ht="13.5" customHeight="1">
      <c r="A1249" s="450"/>
      <c r="B1249" s="413"/>
      <c r="C1249" s="413"/>
      <c r="D1249" s="416"/>
      <c r="E1249" s="415"/>
      <c r="F1249" s="448"/>
      <c r="G1249" s="415"/>
      <c r="H1249" s="447"/>
    </row>
    <row r="1250" spans="1:8" s="331" customFormat="1" ht="13.5" customHeight="1">
      <c r="A1250" s="451"/>
      <c r="B1250" s="413"/>
      <c r="C1250" s="413"/>
      <c r="D1250" s="416"/>
      <c r="E1250" s="415"/>
      <c r="F1250" s="448"/>
      <c r="G1250" s="415"/>
      <c r="H1250" s="447"/>
    </row>
    <row r="1251" spans="1:8" s="331" customFormat="1" ht="13.5" customHeight="1">
      <c r="A1251" s="451"/>
      <c r="B1251" s="413"/>
      <c r="C1251" s="413"/>
      <c r="D1251" s="416"/>
      <c r="E1251" s="415"/>
      <c r="F1251" s="448"/>
      <c r="G1251" s="415"/>
      <c r="H1251" s="447"/>
    </row>
    <row r="1252" spans="1:8" s="331" customFormat="1" ht="13.5" customHeight="1">
      <c r="A1252" s="451"/>
      <c r="B1252" s="413"/>
      <c r="C1252" s="413"/>
      <c r="D1252" s="416"/>
      <c r="E1252" s="415"/>
      <c r="F1252" s="448"/>
      <c r="G1252" s="415"/>
      <c r="H1252" s="447"/>
    </row>
    <row r="1253" spans="1:8" s="331" customFormat="1" ht="13.5" customHeight="1">
      <c r="A1253" s="451"/>
      <c r="B1253" s="413"/>
      <c r="C1253" s="413"/>
      <c r="D1253" s="416"/>
      <c r="E1253" s="415"/>
      <c r="F1253" s="448"/>
      <c r="G1253" s="415"/>
      <c r="H1253" s="447"/>
    </row>
    <row r="1254" spans="1:8" s="331" customFormat="1" ht="13.5" customHeight="1">
      <c r="A1254" s="451"/>
      <c r="B1254" s="413"/>
      <c r="C1254" s="413"/>
      <c r="D1254" s="416"/>
      <c r="E1254" s="415"/>
      <c r="F1254" s="448"/>
      <c r="G1254" s="415"/>
      <c r="H1254" s="447"/>
    </row>
    <row r="1255" spans="1:8" s="331" customFormat="1" ht="13.5" customHeight="1">
      <c r="A1255" s="451"/>
      <c r="B1255" s="413"/>
      <c r="C1255" s="413"/>
      <c r="D1255" s="416"/>
      <c r="E1255" s="415"/>
      <c r="F1255" s="448"/>
      <c r="G1255" s="415"/>
      <c r="H1255" s="447"/>
    </row>
    <row r="1256" spans="1:8" s="331" customFormat="1" ht="13.5" customHeight="1">
      <c r="A1256" s="412"/>
      <c r="B1256" s="413"/>
      <c r="C1256" s="413"/>
      <c r="D1256" s="416"/>
      <c r="E1256" s="415"/>
      <c r="F1256" s="448"/>
      <c r="G1256" s="415"/>
      <c r="H1256" s="447"/>
    </row>
    <row r="1257" spans="1:8" s="331" customFormat="1" ht="13.5" customHeight="1">
      <c r="A1257" s="412"/>
      <c r="B1257" s="413"/>
      <c r="C1257" s="413"/>
      <c r="D1257" s="416"/>
      <c r="E1257" s="415"/>
      <c r="F1257" s="448"/>
      <c r="G1257" s="415"/>
      <c r="H1257" s="447"/>
    </row>
    <row r="1258" spans="1:8" s="331" customFormat="1" ht="13.5" customHeight="1">
      <c r="A1258" s="412"/>
      <c r="B1258" s="413"/>
      <c r="C1258" s="413"/>
      <c r="D1258" s="416"/>
      <c r="E1258" s="415"/>
      <c r="F1258" s="448"/>
      <c r="G1258" s="415"/>
      <c r="H1258" s="447"/>
    </row>
    <row r="1259" spans="1:8" s="331" customFormat="1" ht="13.5" customHeight="1">
      <c r="A1259" s="412"/>
      <c r="B1259" s="413"/>
      <c r="C1259" s="413"/>
      <c r="D1259" s="416"/>
      <c r="E1259" s="415"/>
      <c r="F1259" s="448"/>
      <c r="G1259" s="415"/>
      <c r="H1259" s="447"/>
    </row>
    <row r="1260" spans="1:8" s="331" customFormat="1" ht="13.5" customHeight="1">
      <c r="A1260" s="412"/>
      <c r="B1260" s="413"/>
      <c r="C1260" s="413"/>
      <c r="D1260" s="416"/>
      <c r="E1260" s="415"/>
      <c r="F1260" s="448"/>
      <c r="G1260" s="415"/>
      <c r="H1260" s="447"/>
    </row>
    <row r="1261" spans="1:8" s="331" customFormat="1" ht="13.5" customHeight="1">
      <c r="A1261" s="412"/>
      <c r="B1261" s="413"/>
      <c r="C1261" s="413"/>
      <c r="D1261" s="416"/>
      <c r="E1261" s="415"/>
      <c r="F1261" s="448"/>
      <c r="G1261" s="415"/>
      <c r="H1261" s="447"/>
    </row>
    <row r="1262" spans="1:8" s="331" customFormat="1" ht="13.5" customHeight="1">
      <c r="A1262" s="412"/>
      <c r="B1262" s="413"/>
      <c r="C1262" s="413"/>
      <c r="D1262" s="416"/>
      <c r="E1262" s="415"/>
      <c r="F1262" s="448"/>
      <c r="G1262" s="415"/>
      <c r="H1262" s="447"/>
    </row>
    <row r="1263" spans="1:8" s="331" customFormat="1" ht="13.5" customHeight="1">
      <c r="A1263" s="412"/>
      <c r="B1263" s="413"/>
      <c r="C1263" s="413"/>
      <c r="D1263" s="416"/>
      <c r="E1263" s="415"/>
      <c r="F1263" s="448"/>
      <c r="G1263" s="415"/>
      <c r="H1263" s="447"/>
    </row>
    <row r="1264" spans="1:8" ht="13.5" customHeight="1">
      <c r="A1264" s="412"/>
      <c r="B1264" s="413"/>
      <c r="C1264" s="413"/>
      <c r="D1264" s="416"/>
      <c r="E1264" s="415"/>
      <c r="F1264" s="448"/>
      <c r="G1264" s="415"/>
      <c r="H1264" s="447"/>
    </row>
    <row r="1265" spans="1:8" ht="13.5" customHeight="1">
      <c r="A1265" s="412"/>
      <c r="B1265" s="413"/>
      <c r="C1265" s="413"/>
      <c r="D1265" s="416"/>
      <c r="E1265" s="415"/>
      <c r="F1265" s="448"/>
      <c r="G1265" s="415"/>
      <c r="H1265" s="447"/>
    </row>
    <row r="1266" spans="1:8" ht="13.5" customHeight="1">
      <c r="A1266" s="412"/>
      <c r="B1266" s="413"/>
      <c r="C1266" s="413"/>
      <c r="D1266" s="416"/>
      <c r="E1266" s="415"/>
      <c r="F1266" s="448"/>
      <c r="G1266" s="415"/>
      <c r="H1266" s="447"/>
    </row>
    <row r="1267" spans="1:8" ht="13.5" customHeight="1">
      <c r="A1267" s="412"/>
      <c r="B1267" s="413"/>
      <c r="C1267" s="413"/>
      <c r="D1267" s="416"/>
      <c r="E1267" s="415"/>
      <c r="F1267" s="448"/>
      <c r="G1267" s="415"/>
      <c r="H1267" s="447"/>
    </row>
    <row r="1268" spans="1:8" ht="13.5" customHeight="1">
      <c r="A1268" s="412"/>
      <c r="B1268" s="413"/>
      <c r="C1268" s="413"/>
      <c r="D1268" s="416"/>
      <c r="E1268" s="415"/>
      <c r="F1268" s="448"/>
      <c r="G1268" s="415"/>
      <c r="H1268" s="447"/>
    </row>
    <row r="1269" spans="1:8" s="331" customFormat="1" ht="13.5" customHeight="1">
      <c r="A1269" s="412"/>
      <c r="B1269" s="413"/>
      <c r="C1269" s="413"/>
      <c r="D1269" s="416"/>
      <c r="E1269" s="415"/>
      <c r="F1269" s="448"/>
      <c r="G1269" s="415"/>
      <c r="H1269" s="447"/>
    </row>
    <row r="1270" spans="1:8" s="331" customFormat="1" ht="13.5" customHeight="1">
      <c r="A1270" s="412"/>
      <c r="B1270" s="413"/>
      <c r="C1270" s="413"/>
      <c r="D1270" s="416"/>
      <c r="E1270" s="415"/>
      <c r="F1270" s="448"/>
      <c r="G1270" s="415"/>
      <c r="H1270" s="447"/>
    </row>
    <row r="1271" spans="1:8" ht="13.5" customHeight="1">
      <c r="A1271" s="412"/>
      <c r="B1271" s="413"/>
      <c r="C1271" s="413"/>
      <c r="D1271" s="416"/>
      <c r="E1271" s="415"/>
      <c r="F1271" s="448"/>
      <c r="G1271" s="415"/>
      <c r="H1271" s="447"/>
    </row>
    <row r="1272" spans="1:8" ht="13.5" customHeight="1">
      <c r="A1272" s="412"/>
      <c r="B1272" s="413"/>
      <c r="C1272" s="413"/>
      <c r="D1272" s="416"/>
      <c r="E1272" s="415"/>
      <c r="F1272" s="448"/>
      <c r="G1272" s="415"/>
      <c r="H1272" s="447"/>
    </row>
    <row r="1273" spans="1:8" ht="13.5" customHeight="1">
      <c r="A1273" s="412"/>
      <c r="B1273" s="413"/>
      <c r="C1273" s="413"/>
      <c r="D1273" s="416"/>
      <c r="E1273" s="415"/>
      <c r="F1273" s="448"/>
      <c r="G1273" s="415"/>
      <c r="H1273" s="447"/>
    </row>
    <row r="1274" spans="1:8" ht="13.5" customHeight="1">
      <c r="A1274" s="451"/>
      <c r="B1274" s="413"/>
      <c r="C1274" s="413"/>
      <c r="D1274" s="416"/>
      <c r="E1274" s="415"/>
      <c r="F1274" s="448"/>
      <c r="G1274" s="415"/>
      <c r="H1274" s="447"/>
    </row>
    <row r="1275" spans="1:8" ht="13.5" customHeight="1">
      <c r="A1275" s="412"/>
      <c r="B1275" s="461"/>
      <c r="C1275" s="413"/>
      <c r="D1275" s="416"/>
      <c r="E1275" s="415"/>
      <c r="F1275" s="448"/>
      <c r="G1275" s="415"/>
      <c r="H1275" s="447"/>
    </row>
    <row r="1276" spans="1:8" ht="13.5" customHeight="1">
      <c r="A1276" s="412"/>
      <c r="B1276" s="413"/>
      <c r="C1276" s="413"/>
      <c r="D1276" s="416"/>
      <c r="E1276" s="415"/>
      <c r="F1276" s="448"/>
      <c r="G1276" s="415"/>
      <c r="H1276" s="447"/>
    </row>
    <row r="1277" spans="1:8" ht="13.5" customHeight="1">
      <c r="A1277" s="412"/>
      <c r="B1277" s="413"/>
      <c r="C1277" s="413"/>
      <c r="D1277" s="416"/>
      <c r="E1277" s="415"/>
      <c r="F1277" s="448"/>
      <c r="G1277" s="415"/>
      <c r="H1277" s="447"/>
    </row>
    <row r="1278" spans="1:8" ht="13.5" customHeight="1">
      <c r="A1278" s="412"/>
      <c r="B1278" s="413"/>
      <c r="C1278" s="413"/>
      <c r="D1278" s="416"/>
      <c r="E1278" s="415"/>
      <c r="F1278" s="448"/>
      <c r="G1278" s="415"/>
      <c r="H1278" s="447"/>
    </row>
    <row r="1279" spans="1:8" ht="13.5" customHeight="1">
      <c r="A1279" s="451"/>
      <c r="B1279" s="413"/>
      <c r="C1279" s="413"/>
      <c r="D1279" s="416"/>
      <c r="E1279" s="415"/>
      <c r="F1279" s="448"/>
      <c r="G1279" s="415"/>
      <c r="H1279" s="447"/>
    </row>
    <row r="1280" spans="1:8" ht="13.5" customHeight="1">
      <c r="A1280" s="412"/>
      <c r="B1280" s="413"/>
      <c r="C1280" s="413"/>
      <c r="D1280" s="416"/>
      <c r="E1280" s="415"/>
      <c r="F1280" s="448"/>
      <c r="G1280" s="415"/>
      <c r="H1280" s="447"/>
    </row>
    <row r="1281" spans="1:8" s="328" customFormat="1" ht="13.5" customHeight="1">
      <c r="A1281" s="412"/>
      <c r="B1281" s="413"/>
      <c r="C1281" s="413"/>
      <c r="D1281" s="416"/>
      <c r="E1281" s="415"/>
      <c r="F1281" s="448"/>
      <c r="G1281" s="415"/>
      <c r="H1281" s="447"/>
    </row>
    <row r="1282" spans="1:8" s="328" customFormat="1" ht="13.5" customHeight="1">
      <c r="A1282" s="412"/>
      <c r="B1282" s="413"/>
      <c r="C1282" s="413"/>
      <c r="D1282" s="416"/>
      <c r="E1282" s="415"/>
      <c r="F1282" s="448"/>
      <c r="G1282" s="415"/>
      <c r="H1282" s="447"/>
    </row>
    <row r="1283" spans="1:8" s="328" customFormat="1" ht="13.5" customHeight="1">
      <c r="A1283" s="412"/>
      <c r="B1283" s="413"/>
      <c r="C1283" s="413"/>
      <c r="D1283" s="416"/>
      <c r="E1283" s="415"/>
      <c r="F1283" s="448"/>
      <c r="G1283" s="415"/>
      <c r="H1283" s="447"/>
    </row>
    <row r="1284" spans="1:8" s="328" customFormat="1" ht="13.5" customHeight="1">
      <c r="A1284" s="412"/>
      <c r="B1284" s="413"/>
      <c r="C1284" s="413"/>
      <c r="D1284" s="416"/>
      <c r="E1284" s="415"/>
      <c r="F1284" s="448"/>
      <c r="G1284" s="415"/>
      <c r="H1284" s="447"/>
    </row>
    <row r="1285" spans="1:8" s="331" customFormat="1" ht="13.5" customHeight="1">
      <c r="A1285" s="412"/>
      <c r="B1285" s="413"/>
      <c r="C1285" s="413"/>
      <c r="D1285" s="416"/>
      <c r="E1285" s="415"/>
      <c r="F1285" s="448"/>
      <c r="G1285" s="415"/>
      <c r="H1285" s="447"/>
    </row>
    <row r="1286" spans="1:8" ht="13.5" customHeight="1">
      <c r="A1286" s="412"/>
      <c r="B1286" s="413"/>
      <c r="C1286" s="413"/>
      <c r="D1286" s="416"/>
      <c r="E1286" s="415"/>
      <c r="F1286" s="448"/>
      <c r="G1286" s="415"/>
      <c r="H1286" s="447"/>
    </row>
    <row r="1287" spans="1:8" ht="13.5" customHeight="1">
      <c r="A1287" s="412"/>
      <c r="B1287" s="413"/>
      <c r="C1287" s="413"/>
      <c r="D1287" s="416"/>
      <c r="E1287" s="415"/>
      <c r="F1287" s="448"/>
      <c r="G1287" s="415"/>
      <c r="H1287" s="447"/>
    </row>
    <row r="1288" spans="1:8" ht="13.5" customHeight="1">
      <c r="A1288" s="412"/>
      <c r="B1288" s="413"/>
      <c r="C1288" s="413"/>
      <c r="D1288" s="416"/>
      <c r="E1288" s="415"/>
      <c r="F1288" s="448"/>
      <c r="G1288" s="415"/>
      <c r="H1288" s="447"/>
    </row>
    <row r="1289" spans="1:8" ht="13.5" customHeight="1">
      <c r="A1289" s="412"/>
      <c r="B1289" s="413"/>
      <c r="C1289" s="413"/>
      <c r="D1289" s="416"/>
      <c r="E1289" s="415"/>
      <c r="F1289" s="448"/>
      <c r="G1289" s="415"/>
      <c r="H1289" s="447"/>
    </row>
    <row r="1290" spans="1:8" ht="13.5" customHeight="1">
      <c r="A1290" s="412"/>
      <c r="B1290" s="413"/>
      <c r="C1290" s="413"/>
      <c r="D1290" s="416"/>
      <c r="E1290" s="415"/>
      <c r="F1290" s="448"/>
      <c r="G1290" s="415"/>
      <c r="H1290" s="447"/>
    </row>
    <row r="1291" spans="1:8" ht="13.5" customHeight="1">
      <c r="A1291" s="412"/>
      <c r="B1291" s="413"/>
      <c r="C1291" s="413"/>
      <c r="D1291" s="416"/>
      <c r="E1291" s="415"/>
      <c r="F1291" s="448"/>
      <c r="G1291" s="415"/>
      <c r="H1291" s="447"/>
    </row>
    <row r="1292" spans="1:8" ht="13.5" customHeight="1">
      <c r="A1292" s="412"/>
      <c r="B1292" s="413"/>
      <c r="C1292" s="413"/>
      <c r="D1292" s="416"/>
      <c r="E1292" s="415"/>
      <c r="F1292" s="448"/>
      <c r="G1292" s="415"/>
      <c r="H1292" s="447"/>
    </row>
    <row r="1293" spans="1:8" ht="13.5" customHeight="1">
      <c r="A1293" s="412"/>
      <c r="B1293" s="413"/>
      <c r="C1293" s="413"/>
      <c r="D1293" s="416"/>
      <c r="E1293" s="415"/>
      <c r="F1293" s="448"/>
      <c r="G1293" s="415"/>
      <c r="H1293" s="447"/>
    </row>
    <row r="1294" spans="1:8" ht="13.5" customHeight="1">
      <c r="A1294" s="412"/>
      <c r="B1294" s="413"/>
      <c r="C1294" s="413"/>
      <c r="D1294" s="416"/>
      <c r="E1294" s="415"/>
      <c r="F1294" s="448"/>
      <c r="G1294" s="415"/>
      <c r="H1294" s="447"/>
    </row>
    <row r="1295" spans="1:8" ht="13.5" customHeight="1">
      <c r="A1295" s="412"/>
      <c r="B1295" s="413"/>
      <c r="C1295" s="413"/>
      <c r="D1295" s="416"/>
      <c r="E1295" s="415"/>
      <c r="F1295" s="448"/>
      <c r="G1295" s="415"/>
      <c r="H1295" s="447"/>
    </row>
    <row r="1296" spans="1:8" ht="13.5" customHeight="1">
      <c r="A1296" s="412"/>
      <c r="B1296" s="413"/>
      <c r="C1296" s="413"/>
      <c r="D1296" s="416"/>
      <c r="E1296" s="415"/>
      <c r="F1296" s="448"/>
      <c r="G1296" s="415"/>
      <c r="H1296" s="447"/>
    </row>
    <row r="1297" spans="1:8" ht="13.5" customHeight="1">
      <c r="A1297" s="412"/>
      <c r="B1297" s="413"/>
      <c r="C1297" s="413"/>
      <c r="D1297" s="416"/>
      <c r="E1297" s="415"/>
      <c r="F1297" s="448"/>
      <c r="G1297" s="415"/>
      <c r="H1297" s="447"/>
    </row>
    <row r="1298" spans="1:8" ht="13.5" customHeight="1">
      <c r="A1298" s="412"/>
      <c r="B1298" s="413"/>
      <c r="C1298" s="413"/>
      <c r="D1298" s="416"/>
      <c r="E1298" s="415"/>
      <c r="F1298" s="448"/>
      <c r="G1298" s="415"/>
      <c r="H1298" s="447"/>
    </row>
    <row r="1299" spans="1:8" ht="13.5" customHeight="1">
      <c r="A1299" s="412"/>
      <c r="B1299" s="413"/>
      <c r="C1299" s="413"/>
      <c r="D1299" s="416"/>
      <c r="E1299" s="415"/>
      <c r="F1299" s="448"/>
      <c r="G1299" s="415"/>
      <c r="H1299" s="447"/>
    </row>
    <row r="1300" spans="1:8" ht="13.5" customHeight="1">
      <c r="A1300" s="412"/>
      <c r="B1300" s="413"/>
      <c r="C1300" s="413"/>
      <c r="D1300" s="416"/>
      <c r="E1300" s="415"/>
      <c r="F1300" s="448"/>
      <c r="G1300" s="415"/>
      <c r="H1300" s="447"/>
    </row>
    <row r="1301" spans="1:8" ht="13.5" customHeight="1">
      <c r="A1301" s="412"/>
      <c r="B1301" s="413"/>
      <c r="C1301" s="413"/>
      <c r="D1301" s="416"/>
      <c r="E1301" s="415"/>
      <c r="F1301" s="448"/>
      <c r="G1301" s="415"/>
      <c r="H1301" s="447"/>
    </row>
    <row r="1302" spans="1:8" ht="13.5" customHeight="1">
      <c r="A1302" s="412"/>
      <c r="B1302" s="413"/>
      <c r="C1302" s="413"/>
      <c r="D1302" s="416"/>
      <c r="E1302" s="415"/>
      <c r="F1302" s="448"/>
      <c r="G1302" s="415"/>
      <c r="H1302" s="447"/>
    </row>
    <row r="1303" spans="1:8" s="331" customFormat="1" ht="13.5" customHeight="1">
      <c r="A1303" s="412"/>
      <c r="B1303" s="413"/>
      <c r="C1303" s="413"/>
      <c r="D1303" s="416"/>
      <c r="E1303" s="415"/>
      <c r="F1303" s="448"/>
      <c r="G1303" s="415"/>
      <c r="H1303" s="447"/>
    </row>
    <row r="1304" spans="1:8" s="331" customFormat="1" ht="13.5" customHeight="1">
      <c r="A1304" s="412"/>
      <c r="B1304" s="413"/>
      <c r="C1304" s="413"/>
      <c r="D1304" s="416"/>
      <c r="E1304" s="415"/>
      <c r="F1304" s="448"/>
      <c r="G1304" s="415"/>
      <c r="H1304" s="447"/>
    </row>
    <row r="1305" spans="1:8" s="331" customFormat="1" ht="13.5" customHeight="1">
      <c r="A1305" s="412"/>
      <c r="B1305" s="413"/>
      <c r="C1305" s="413"/>
      <c r="D1305" s="416"/>
      <c r="E1305" s="415"/>
      <c r="F1305" s="448"/>
      <c r="G1305" s="415"/>
      <c r="H1305" s="447"/>
    </row>
    <row r="1306" spans="1:8" s="331" customFormat="1" ht="13.5" customHeight="1">
      <c r="A1306" s="412"/>
      <c r="B1306" s="413"/>
      <c r="C1306" s="413"/>
      <c r="D1306" s="416"/>
      <c r="E1306" s="415"/>
      <c r="F1306" s="448"/>
      <c r="G1306" s="415"/>
      <c r="H1306" s="447"/>
    </row>
    <row r="1307" spans="1:8" s="331" customFormat="1" ht="13.5" customHeight="1">
      <c r="A1307" s="412"/>
      <c r="B1307" s="413"/>
      <c r="C1307" s="413"/>
      <c r="D1307" s="416"/>
      <c r="E1307" s="415"/>
      <c r="F1307" s="448"/>
      <c r="G1307" s="415"/>
      <c r="H1307" s="447"/>
    </row>
    <row r="1308" spans="1:8" s="331" customFormat="1" ht="13.5" customHeight="1">
      <c r="A1308" s="412"/>
      <c r="B1308" s="413"/>
      <c r="C1308" s="413"/>
      <c r="D1308" s="416"/>
      <c r="E1308" s="415"/>
      <c r="F1308" s="448"/>
      <c r="G1308" s="415"/>
      <c r="H1308" s="447"/>
    </row>
    <row r="1309" spans="1:8" s="331" customFormat="1" ht="13.5" customHeight="1">
      <c r="A1309" s="412"/>
      <c r="B1309" s="413"/>
      <c r="C1309" s="413"/>
      <c r="D1309" s="416"/>
      <c r="E1309" s="415"/>
      <c r="F1309" s="448"/>
      <c r="G1309" s="415"/>
      <c r="H1309" s="447"/>
    </row>
    <row r="1310" spans="1:8" s="331" customFormat="1" ht="13.5" customHeight="1">
      <c r="A1310" s="412"/>
      <c r="B1310" s="413"/>
      <c r="C1310" s="413"/>
      <c r="D1310" s="416"/>
      <c r="E1310" s="415"/>
      <c r="F1310" s="448"/>
      <c r="G1310" s="415"/>
      <c r="H1310" s="447"/>
    </row>
    <row r="1311" spans="1:8" s="331" customFormat="1" ht="13.5" customHeight="1">
      <c r="A1311" s="412"/>
      <c r="B1311" s="413"/>
      <c r="C1311" s="413"/>
      <c r="D1311" s="416"/>
      <c r="E1311" s="415"/>
      <c r="F1311" s="448"/>
      <c r="G1311" s="415"/>
      <c r="H1311" s="447"/>
    </row>
    <row r="1312" spans="1:8" s="331" customFormat="1" ht="13.5" customHeight="1">
      <c r="A1312" s="412"/>
      <c r="B1312" s="413"/>
      <c r="C1312" s="413"/>
      <c r="D1312" s="416"/>
      <c r="E1312" s="415"/>
      <c r="F1312" s="448"/>
      <c r="G1312" s="415"/>
      <c r="H1312" s="447"/>
    </row>
    <row r="1313" spans="1:8" s="331" customFormat="1" ht="13.5" customHeight="1">
      <c r="A1313" s="412"/>
      <c r="B1313" s="413"/>
      <c r="C1313" s="413"/>
      <c r="D1313" s="416"/>
      <c r="E1313" s="415"/>
      <c r="F1313" s="448"/>
      <c r="G1313" s="415"/>
      <c r="H1313" s="447"/>
    </row>
    <row r="1314" spans="1:8" s="331" customFormat="1" ht="13.5" customHeight="1">
      <c r="A1314" s="412"/>
      <c r="B1314" s="413"/>
      <c r="C1314" s="413"/>
      <c r="D1314" s="416"/>
      <c r="E1314" s="415"/>
      <c r="F1314" s="448"/>
      <c r="G1314" s="415"/>
      <c r="H1314" s="447"/>
    </row>
    <row r="1315" spans="1:8" s="331" customFormat="1" ht="13.5" customHeight="1">
      <c r="A1315" s="412"/>
      <c r="B1315" s="413"/>
      <c r="C1315" s="413"/>
      <c r="D1315" s="416"/>
      <c r="E1315" s="415"/>
      <c r="F1315" s="448"/>
      <c r="G1315" s="415"/>
      <c r="H1315" s="447"/>
    </row>
    <row r="1316" spans="1:8" s="331" customFormat="1" ht="13.5" customHeight="1">
      <c r="A1316" s="412"/>
      <c r="B1316" s="413"/>
      <c r="C1316" s="413"/>
      <c r="D1316" s="416"/>
      <c r="E1316" s="415"/>
      <c r="F1316" s="448"/>
      <c r="G1316" s="415"/>
      <c r="H1316" s="447"/>
    </row>
    <row r="1317" spans="1:8" s="331" customFormat="1" ht="13.5" customHeight="1">
      <c r="A1317" s="412"/>
      <c r="B1317" s="413"/>
      <c r="C1317" s="413"/>
      <c r="D1317" s="416"/>
      <c r="E1317" s="415"/>
      <c r="F1317" s="448"/>
      <c r="G1317" s="415"/>
      <c r="H1317" s="447"/>
    </row>
    <row r="1318" spans="1:8" s="331" customFormat="1" ht="13.5" customHeight="1">
      <c r="A1318" s="412"/>
      <c r="B1318" s="413"/>
      <c r="C1318" s="413"/>
      <c r="D1318" s="416"/>
      <c r="E1318" s="415"/>
      <c r="F1318" s="448"/>
      <c r="G1318" s="415"/>
      <c r="H1318" s="447"/>
    </row>
    <row r="1319" spans="1:8" s="331" customFormat="1" ht="13.5" customHeight="1">
      <c r="A1319" s="412"/>
      <c r="B1319" s="413"/>
      <c r="C1319" s="413"/>
      <c r="D1319" s="416"/>
      <c r="E1319" s="415"/>
      <c r="F1319" s="448"/>
      <c r="G1319" s="415"/>
      <c r="H1319" s="447"/>
    </row>
    <row r="1320" spans="1:8" s="331" customFormat="1" ht="13.5" customHeight="1">
      <c r="A1320" s="412"/>
      <c r="B1320" s="413"/>
      <c r="C1320" s="413"/>
      <c r="D1320" s="416"/>
      <c r="E1320" s="415"/>
      <c r="F1320" s="448"/>
      <c r="G1320" s="415"/>
      <c r="H1320" s="447"/>
    </row>
    <row r="1321" spans="1:8" s="331" customFormat="1" ht="13.5" customHeight="1">
      <c r="A1321" s="412"/>
      <c r="B1321" s="413"/>
      <c r="C1321" s="413"/>
      <c r="D1321" s="416"/>
      <c r="E1321" s="415"/>
      <c r="F1321" s="448"/>
      <c r="G1321" s="415"/>
      <c r="H1321" s="447"/>
    </row>
    <row r="1322" spans="1:8" s="331" customFormat="1" ht="13.5" customHeight="1">
      <c r="A1322" s="412"/>
      <c r="B1322" s="413"/>
      <c r="C1322" s="413"/>
      <c r="D1322" s="416"/>
      <c r="E1322" s="415"/>
      <c r="F1322" s="448"/>
      <c r="G1322" s="415"/>
      <c r="H1322" s="447"/>
    </row>
    <row r="1323" spans="1:8" ht="13.5" customHeight="1">
      <c r="A1323" s="412"/>
      <c r="B1323" s="413"/>
      <c r="C1323" s="413"/>
      <c r="D1323" s="416"/>
      <c r="E1323" s="415"/>
      <c r="F1323" s="448"/>
      <c r="G1323" s="415"/>
      <c r="H1323" s="447"/>
    </row>
    <row r="1324" spans="1:8" ht="13.5" customHeight="1">
      <c r="A1324" s="412"/>
      <c r="B1324" s="413"/>
      <c r="C1324" s="413"/>
      <c r="D1324" s="416"/>
      <c r="E1324" s="415"/>
      <c r="F1324" s="448"/>
      <c r="G1324" s="415"/>
      <c r="H1324" s="447"/>
    </row>
    <row r="1325" spans="1:8" ht="13.5" customHeight="1">
      <c r="A1325" s="412"/>
      <c r="B1325" s="413"/>
      <c r="C1325" s="413"/>
      <c r="D1325" s="416"/>
      <c r="E1325" s="415"/>
      <c r="F1325" s="448"/>
      <c r="G1325" s="415"/>
      <c r="H1325" s="447"/>
    </row>
    <row r="1326" spans="1:8" ht="13.5" customHeight="1">
      <c r="A1326" s="412"/>
      <c r="B1326" s="413"/>
      <c r="C1326" s="413"/>
      <c r="D1326" s="416"/>
      <c r="E1326" s="415"/>
      <c r="F1326" s="448"/>
      <c r="G1326" s="415"/>
      <c r="H1326" s="447"/>
    </row>
    <row r="1327" spans="1:8" ht="13.5" customHeight="1">
      <c r="A1327" s="412"/>
      <c r="B1327" s="413"/>
      <c r="C1327" s="413"/>
      <c r="D1327" s="416"/>
      <c r="E1327" s="415"/>
      <c r="F1327" s="448"/>
      <c r="G1327" s="415"/>
      <c r="H1327" s="447"/>
    </row>
    <row r="1328" spans="1:8" ht="13.5" customHeight="1">
      <c r="A1328" s="412"/>
      <c r="B1328" s="413"/>
      <c r="C1328" s="413"/>
      <c r="D1328" s="416"/>
      <c r="E1328" s="415"/>
      <c r="F1328" s="448"/>
      <c r="G1328" s="415"/>
      <c r="H1328" s="447"/>
    </row>
    <row r="1329" spans="1:8" ht="13.5" customHeight="1">
      <c r="A1329" s="412"/>
      <c r="B1329" s="413"/>
      <c r="C1329" s="413"/>
      <c r="D1329" s="416"/>
      <c r="E1329" s="415"/>
      <c r="F1329" s="448"/>
      <c r="G1329" s="415"/>
      <c r="H1329" s="447"/>
    </row>
    <row r="1330" spans="1:8" ht="13.5" customHeight="1">
      <c r="A1330" s="412"/>
      <c r="B1330" s="413"/>
      <c r="C1330" s="413"/>
      <c r="D1330" s="416"/>
      <c r="E1330" s="415"/>
      <c r="F1330" s="448"/>
      <c r="G1330" s="415"/>
      <c r="H1330" s="447"/>
    </row>
    <row r="1331" spans="1:8" ht="13.5" customHeight="1">
      <c r="A1331" s="412"/>
      <c r="B1331" s="413"/>
      <c r="C1331" s="413"/>
      <c r="D1331" s="416"/>
      <c r="E1331" s="415"/>
      <c r="F1331" s="448"/>
      <c r="G1331" s="415"/>
      <c r="H1331" s="447"/>
    </row>
    <row r="1332" spans="1:8" ht="13.5" customHeight="1">
      <c r="A1332" s="412"/>
      <c r="B1332" s="413"/>
      <c r="C1332" s="413"/>
      <c r="D1332" s="416"/>
      <c r="E1332" s="415"/>
      <c r="F1332" s="448"/>
      <c r="G1332" s="415"/>
      <c r="H1332" s="447"/>
    </row>
    <row r="1333" spans="1:8" s="328" customFormat="1" ht="13.5" customHeight="1">
      <c r="A1333" s="412"/>
      <c r="B1333" s="413"/>
      <c r="C1333" s="413"/>
      <c r="D1333" s="416"/>
      <c r="E1333" s="415"/>
      <c r="F1333" s="448"/>
      <c r="G1333" s="415"/>
      <c r="H1333" s="447"/>
    </row>
    <row r="1334" spans="1:8" s="328" customFormat="1" ht="13.5" customHeight="1">
      <c r="A1334" s="412"/>
      <c r="B1334" s="413"/>
      <c r="C1334" s="413"/>
      <c r="D1334" s="416"/>
      <c r="E1334" s="415"/>
      <c r="F1334" s="448"/>
      <c r="G1334" s="415"/>
      <c r="H1334" s="447"/>
    </row>
    <row r="1335" spans="1:8" s="328" customFormat="1" ht="13.5" customHeight="1">
      <c r="A1335" s="412"/>
      <c r="B1335" s="413"/>
      <c r="C1335" s="413"/>
      <c r="D1335" s="416"/>
      <c r="E1335" s="415"/>
      <c r="F1335" s="448"/>
      <c r="G1335" s="415"/>
      <c r="H1335" s="447"/>
    </row>
    <row r="1336" spans="1:8" s="328" customFormat="1" ht="13.5" customHeight="1">
      <c r="A1336" s="412"/>
      <c r="B1336" s="413"/>
      <c r="C1336" s="413"/>
      <c r="D1336" s="416"/>
      <c r="E1336" s="415"/>
      <c r="F1336" s="448"/>
      <c r="G1336" s="415"/>
      <c r="H1336" s="447"/>
    </row>
    <row r="1337" spans="1:8" s="331" customFormat="1" ht="13.5" customHeight="1">
      <c r="A1337" s="412"/>
      <c r="B1337" s="413"/>
      <c r="C1337" s="413"/>
      <c r="D1337" s="416"/>
      <c r="E1337" s="415"/>
      <c r="F1337" s="448"/>
      <c r="G1337" s="415"/>
      <c r="H1337" s="447"/>
    </row>
    <row r="1338" spans="1:8" ht="13.5" customHeight="1">
      <c r="A1338" s="412"/>
      <c r="B1338" s="413"/>
      <c r="C1338" s="413"/>
      <c r="D1338" s="416"/>
      <c r="E1338" s="415"/>
      <c r="F1338" s="448"/>
      <c r="G1338" s="415"/>
      <c r="H1338" s="447"/>
    </row>
    <row r="1339" spans="1:8" ht="13.5" customHeight="1">
      <c r="A1339" s="412"/>
      <c r="B1339" s="413"/>
      <c r="C1339" s="413"/>
      <c r="D1339" s="416"/>
      <c r="E1339" s="415"/>
      <c r="F1339" s="448"/>
      <c r="G1339" s="415"/>
      <c r="H1339" s="447"/>
    </row>
    <row r="1340" spans="1:8" ht="13.5" customHeight="1">
      <c r="A1340" s="412"/>
      <c r="B1340" s="413"/>
      <c r="C1340" s="413"/>
      <c r="D1340" s="416"/>
      <c r="E1340" s="415"/>
      <c r="F1340" s="448"/>
      <c r="G1340" s="415"/>
      <c r="H1340" s="447"/>
    </row>
    <row r="1341" spans="1:8" ht="13.5" customHeight="1">
      <c r="A1341" s="412"/>
      <c r="B1341" s="413"/>
      <c r="C1341" s="413"/>
      <c r="D1341" s="416"/>
      <c r="E1341" s="415"/>
      <c r="F1341" s="448"/>
      <c r="G1341" s="415"/>
      <c r="H1341" s="447"/>
    </row>
    <row r="1342" spans="1:8" ht="13.5" customHeight="1">
      <c r="A1342" s="412"/>
      <c r="B1342" s="413"/>
      <c r="C1342" s="413"/>
      <c r="D1342" s="416"/>
      <c r="E1342" s="415"/>
      <c r="F1342" s="448"/>
      <c r="G1342" s="415"/>
      <c r="H1342" s="447"/>
    </row>
    <row r="1343" spans="1:8" ht="13.5" customHeight="1">
      <c r="A1343" s="412"/>
      <c r="B1343" s="413"/>
      <c r="C1343" s="413"/>
      <c r="D1343" s="416"/>
      <c r="E1343" s="415"/>
      <c r="F1343" s="448"/>
      <c r="G1343" s="415"/>
      <c r="H1343" s="447"/>
    </row>
    <row r="1344" spans="1:8" ht="13.5" customHeight="1">
      <c r="A1344" s="412"/>
      <c r="B1344" s="413"/>
      <c r="C1344" s="413"/>
      <c r="D1344" s="416"/>
      <c r="E1344" s="415"/>
      <c r="F1344" s="448"/>
      <c r="G1344" s="415"/>
      <c r="H1344" s="447"/>
    </row>
    <row r="1345" spans="1:8" ht="13.5" customHeight="1">
      <c r="A1345" s="412"/>
      <c r="B1345" s="413"/>
      <c r="C1345" s="413"/>
      <c r="D1345" s="416"/>
      <c r="E1345" s="415"/>
      <c r="F1345" s="448"/>
      <c r="G1345" s="415"/>
      <c r="H1345" s="447"/>
    </row>
    <row r="1346" spans="1:8" ht="13.5" customHeight="1">
      <c r="A1346" s="412"/>
      <c r="B1346" s="413"/>
      <c r="C1346" s="413"/>
      <c r="D1346" s="416"/>
      <c r="E1346" s="415"/>
      <c r="F1346" s="448"/>
      <c r="G1346" s="415"/>
      <c r="H1346" s="447"/>
    </row>
    <row r="1347" spans="1:8" ht="13.5" customHeight="1">
      <c r="A1347" s="451"/>
      <c r="B1347" s="461"/>
      <c r="C1347" s="413"/>
      <c r="D1347" s="416"/>
      <c r="E1347" s="415"/>
      <c r="F1347" s="448"/>
      <c r="G1347" s="415"/>
      <c r="H1347" s="447"/>
    </row>
    <row r="1348" spans="1:8" ht="13.5" customHeight="1">
      <c r="A1348" s="412"/>
      <c r="B1348" s="413"/>
      <c r="C1348" s="413"/>
      <c r="D1348" s="416"/>
      <c r="E1348" s="415"/>
      <c r="F1348" s="448"/>
      <c r="G1348" s="415"/>
      <c r="H1348" s="447"/>
    </row>
    <row r="1349" spans="1:8" ht="13.5" customHeight="1">
      <c r="A1349" s="412"/>
      <c r="B1349" s="413"/>
      <c r="C1349" s="413"/>
      <c r="D1349" s="416"/>
      <c r="E1349" s="415"/>
      <c r="F1349" s="448"/>
      <c r="G1349" s="415"/>
      <c r="H1349" s="447"/>
    </row>
    <row r="1350" spans="1:8" ht="13.5" customHeight="1">
      <c r="A1350" s="412"/>
      <c r="B1350" s="413"/>
      <c r="C1350" s="413"/>
      <c r="D1350" s="416"/>
      <c r="E1350" s="415"/>
      <c r="F1350" s="448"/>
      <c r="G1350" s="415"/>
      <c r="H1350" s="447"/>
    </row>
    <row r="1351" spans="1:8" ht="13.5" customHeight="1">
      <c r="A1351" s="412"/>
      <c r="B1351" s="413"/>
      <c r="C1351" s="413"/>
      <c r="D1351" s="416"/>
      <c r="E1351" s="415"/>
      <c r="F1351" s="448"/>
      <c r="G1351" s="415"/>
      <c r="H1351" s="447"/>
    </row>
    <row r="1352" spans="1:8" ht="13.5" customHeight="1">
      <c r="A1352" s="412"/>
      <c r="B1352" s="413"/>
      <c r="C1352" s="413"/>
      <c r="D1352" s="416"/>
      <c r="E1352" s="415"/>
      <c r="F1352" s="448"/>
      <c r="G1352" s="415"/>
      <c r="H1352" s="447"/>
    </row>
    <row r="1353" spans="1:8" s="331" customFormat="1" ht="13.5" customHeight="1">
      <c r="A1353" s="412"/>
      <c r="B1353" s="413"/>
      <c r="C1353" s="413"/>
      <c r="D1353" s="416"/>
      <c r="E1353" s="415"/>
      <c r="F1353" s="448"/>
      <c r="G1353" s="415"/>
      <c r="H1353" s="447"/>
    </row>
    <row r="1354" spans="1:8" s="331" customFormat="1" ht="13.5" customHeight="1">
      <c r="A1354" s="412"/>
      <c r="B1354" s="413"/>
      <c r="C1354" s="413"/>
      <c r="D1354" s="416"/>
      <c r="E1354" s="415"/>
      <c r="F1354" s="448"/>
      <c r="G1354" s="415"/>
      <c r="H1354" s="447"/>
    </row>
    <row r="1355" spans="1:8" s="331" customFormat="1" ht="13.5" customHeight="1">
      <c r="A1355" s="412"/>
      <c r="B1355" s="413"/>
      <c r="C1355" s="413"/>
      <c r="D1355" s="416"/>
      <c r="E1355" s="415"/>
      <c r="F1355" s="448"/>
      <c r="G1355" s="415"/>
      <c r="H1355" s="447"/>
    </row>
    <row r="1356" spans="1:8" s="331" customFormat="1" ht="13.5" customHeight="1">
      <c r="A1356" s="412"/>
      <c r="B1356" s="413"/>
      <c r="C1356" s="413"/>
      <c r="D1356" s="416"/>
      <c r="E1356" s="415"/>
      <c r="F1356" s="448"/>
      <c r="G1356" s="415"/>
      <c r="H1356" s="447"/>
    </row>
    <row r="1357" spans="1:8" s="331" customFormat="1" ht="13.5" customHeight="1">
      <c r="A1357" s="412"/>
      <c r="B1357" s="413"/>
      <c r="C1357" s="413"/>
      <c r="D1357" s="416"/>
      <c r="E1357" s="415"/>
      <c r="F1357" s="448"/>
      <c r="G1357" s="415"/>
      <c r="H1357" s="447"/>
    </row>
    <row r="1358" spans="1:8" s="331" customFormat="1" ht="13.5" customHeight="1">
      <c r="A1358" s="412"/>
      <c r="B1358" s="413"/>
      <c r="C1358" s="413"/>
      <c r="D1358" s="416"/>
      <c r="E1358" s="415"/>
      <c r="F1358" s="448"/>
      <c r="G1358" s="415"/>
      <c r="H1358" s="447"/>
    </row>
    <row r="1359" spans="1:8" s="331" customFormat="1" ht="13.5" customHeight="1">
      <c r="A1359" s="412"/>
      <c r="B1359" s="413"/>
      <c r="C1359" s="413"/>
      <c r="D1359" s="416"/>
      <c r="E1359" s="415"/>
      <c r="F1359" s="448"/>
      <c r="G1359" s="415"/>
      <c r="H1359" s="447"/>
    </row>
    <row r="1360" spans="1:8" s="331" customFormat="1" ht="13.5" customHeight="1">
      <c r="A1360" s="412"/>
      <c r="B1360" s="413"/>
      <c r="C1360" s="413"/>
      <c r="D1360" s="416"/>
      <c r="E1360" s="415"/>
      <c r="F1360" s="448"/>
      <c r="G1360" s="415"/>
      <c r="H1360" s="447"/>
    </row>
    <row r="1361" spans="1:8" s="331" customFormat="1" ht="13.5" customHeight="1">
      <c r="A1361" s="412"/>
      <c r="B1361" s="413"/>
      <c r="C1361" s="413"/>
      <c r="D1361" s="416"/>
      <c r="E1361" s="415"/>
      <c r="F1361" s="448"/>
      <c r="G1361" s="415"/>
      <c r="H1361" s="447"/>
    </row>
    <row r="1362" spans="1:8" s="331" customFormat="1" ht="13.5" customHeight="1">
      <c r="A1362" s="412"/>
      <c r="B1362" s="413"/>
      <c r="C1362" s="413"/>
      <c r="D1362" s="416"/>
      <c r="E1362" s="415"/>
      <c r="F1362" s="448"/>
      <c r="G1362" s="415"/>
      <c r="H1362" s="447"/>
    </row>
    <row r="1363" spans="1:8" s="331" customFormat="1" ht="13.5" customHeight="1">
      <c r="A1363" s="412"/>
      <c r="B1363" s="413"/>
      <c r="C1363" s="413"/>
      <c r="D1363" s="416"/>
      <c r="E1363" s="415"/>
      <c r="F1363" s="462"/>
      <c r="G1363" s="415"/>
      <c r="H1363" s="447"/>
    </row>
    <row r="1364" spans="1:8" s="331" customFormat="1" ht="13.5" customHeight="1">
      <c r="A1364" s="412"/>
      <c r="B1364" s="413"/>
      <c r="C1364" s="413"/>
      <c r="D1364" s="416"/>
      <c r="E1364" s="415"/>
      <c r="F1364" s="462"/>
      <c r="G1364" s="415"/>
      <c r="H1364" s="447"/>
    </row>
    <row r="1365" spans="1:8" s="331" customFormat="1" ht="13.5" customHeight="1">
      <c r="A1365" s="412"/>
      <c r="B1365" s="413"/>
      <c r="C1365" s="413"/>
      <c r="D1365" s="416"/>
      <c r="E1365" s="415"/>
      <c r="F1365" s="462"/>
      <c r="G1365" s="415"/>
      <c r="H1365" s="447"/>
    </row>
    <row r="1366" spans="1:8" s="331" customFormat="1" ht="13.5" customHeight="1">
      <c r="A1366" s="412"/>
      <c r="B1366" s="413"/>
      <c r="C1366" s="413"/>
      <c r="D1366" s="416"/>
      <c r="E1366" s="415"/>
      <c r="F1366" s="462"/>
      <c r="G1366" s="415"/>
      <c r="H1366" s="447"/>
    </row>
    <row r="1367" spans="1:8" s="331" customFormat="1" ht="13.5" customHeight="1">
      <c r="A1367" s="412"/>
      <c r="B1367" s="413"/>
      <c r="C1367" s="413"/>
      <c r="D1367" s="416"/>
      <c r="E1367" s="415"/>
      <c r="F1367" s="462"/>
      <c r="G1367" s="415"/>
      <c r="H1367" s="447"/>
    </row>
    <row r="1368" spans="1:8" s="331" customFormat="1" ht="13.5" customHeight="1">
      <c r="A1368" s="412"/>
      <c r="B1368" s="413"/>
      <c r="C1368" s="413"/>
      <c r="D1368" s="416"/>
      <c r="E1368" s="415"/>
      <c r="F1368" s="448"/>
      <c r="G1368" s="415"/>
      <c r="H1368" s="447"/>
    </row>
    <row r="1369" spans="1:8" s="331" customFormat="1" ht="13.5" customHeight="1">
      <c r="A1369" s="412"/>
      <c r="B1369" s="413"/>
      <c r="C1369" s="413"/>
      <c r="D1369" s="416"/>
      <c r="E1369" s="415"/>
      <c r="F1369" s="448"/>
      <c r="G1369" s="415"/>
      <c r="H1369" s="447"/>
    </row>
    <row r="1370" spans="1:8" s="331" customFormat="1" ht="13.5" customHeight="1">
      <c r="A1370" s="412"/>
      <c r="B1370" s="413"/>
      <c r="C1370" s="413"/>
      <c r="D1370" s="416"/>
      <c r="E1370" s="415"/>
      <c r="F1370" s="448"/>
      <c r="G1370" s="415"/>
      <c r="H1370" s="447"/>
    </row>
    <row r="1371" spans="1:8" s="331" customFormat="1" ht="13.5" customHeight="1">
      <c r="A1371" s="412"/>
      <c r="B1371" s="413"/>
      <c r="C1371" s="413"/>
      <c r="D1371" s="416"/>
      <c r="E1371" s="415"/>
      <c r="F1371" s="448"/>
      <c r="G1371" s="415"/>
      <c r="H1371" s="447"/>
    </row>
    <row r="1372" spans="1:8" s="331" customFormat="1" ht="13.5" customHeight="1">
      <c r="A1372" s="412"/>
      <c r="B1372" s="413"/>
      <c r="C1372" s="413"/>
      <c r="D1372" s="416"/>
      <c r="E1372" s="415"/>
      <c r="F1372" s="448"/>
      <c r="G1372" s="415"/>
      <c r="H1372" s="447"/>
    </row>
    <row r="1373" spans="1:8" ht="13.5" customHeight="1">
      <c r="A1373" s="412"/>
      <c r="B1373" s="413"/>
      <c r="C1373" s="413"/>
      <c r="D1373" s="416"/>
      <c r="E1373" s="415"/>
      <c r="F1373" s="448"/>
      <c r="G1373" s="415"/>
      <c r="H1373" s="447"/>
    </row>
    <row r="1374" spans="1:8" ht="15" customHeight="1">
      <c r="A1374" s="412"/>
      <c r="B1374" s="413"/>
      <c r="C1374" s="413"/>
      <c r="D1374" s="416"/>
      <c r="E1374" s="415"/>
      <c r="F1374" s="448"/>
      <c r="G1374" s="415"/>
      <c r="H1374" s="447"/>
    </row>
    <row r="1375" spans="1:8" ht="14.25" customHeight="1">
      <c r="A1375" s="451"/>
      <c r="B1375" s="413"/>
      <c r="C1375" s="413"/>
      <c r="D1375" s="416"/>
      <c r="E1375" s="415"/>
      <c r="F1375" s="413"/>
      <c r="G1375" s="413"/>
      <c r="H1375" s="447"/>
    </row>
    <row r="1376" spans="1:8" ht="15" customHeight="1">
      <c r="A1376" s="412"/>
      <c r="B1376" s="413"/>
      <c r="C1376" s="413"/>
      <c r="D1376" s="416"/>
      <c r="E1376" s="413"/>
      <c r="F1376" s="448"/>
      <c r="G1376" s="415"/>
      <c r="H1376" s="447"/>
    </row>
    <row r="1377" spans="1:8" ht="13.5" customHeight="1">
      <c r="A1377" s="412"/>
      <c r="B1377" s="413"/>
      <c r="C1377" s="413"/>
      <c r="D1377" s="416"/>
      <c r="E1377" s="415"/>
      <c r="F1377" s="448"/>
      <c r="G1377" s="415"/>
      <c r="H1377" s="447"/>
    </row>
    <row r="1378" spans="1:8" ht="13.5" customHeight="1">
      <c r="A1378" s="412"/>
      <c r="B1378" s="413"/>
      <c r="C1378" s="413"/>
      <c r="D1378" s="416"/>
      <c r="E1378" s="415"/>
      <c r="F1378" s="448"/>
      <c r="G1378" s="415"/>
      <c r="H1378" s="447"/>
    </row>
    <row r="1379" spans="1:8" ht="13.5" customHeight="1">
      <c r="A1379" s="412"/>
      <c r="B1379" s="413"/>
      <c r="C1379" s="413"/>
      <c r="D1379" s="416"/>
      <c r="E1379" s="415"/>
      <c r="F1379" s="448"/>
      <c r="G1379" s="415"/>
      <c r="H1379" s="447"/>
    </row>
    <row r="1380" spans="1:8" ht="13.5" customHeight="1">
      <c r="A1380" s="412"/>
      <c r="B1380" s="413"/>
      <c r="C1380" s="413"/>
      <c r="D1380" s="416"/>
      <c r="E1380" s="415"/>
      <c r="F1380" s="448"/>
      <c r="G1380" s="415"/>
      <c r="H1380" s="447"/>
    </row>
    <row r="1381" spans="1:8" ht="13.5" customHeight="1">
      <c r="A1381" s="412"/>
      <c r="B1381" s="413"/>
      <c r="C1381" s="413"/>
      <c r="D1381" s="416"/>
      <c r="E1381" s="415"/>
      <c r="F1381" s="448"/>
      <c r="G1381" s="415"/>
      <c r="H1381" s="447"/>
    </row>
    <row r="1382" spans="1:8" ht="13.5" customHeight="1">
      <c r="A1382" s="412"/>
      <c r="B1382" s="413"/>
      <c r="C1382" s="413"/>
      <c r="D1382" s="416"/>
      <c r="E1382" s="415"/>
      <c r="F1382" s="448"/>
      <c r="G1382" s="415"/>
      <c r="H1382" s="447"/>
    </row>
    <row r="1383" spans="1:8" s="328" customFormat="1" ht="13.5" customHeight="1">
      <c r="A1383" s="412"/>
      <c r="B1383" s="413"/>
      <c r="C1383" s="413"/>
      <c r="D1383" s="416"/>
      <c r="E1383" s="415"/>
      <c r="F1383" s="448"/>
      <c r="G1383" s="415"/>
      <c r="H1383" s="447"/>
    </row>
    <row r="1384" spans="1:8" s="328" customFormat="1" ht="13.5" customHeight="1">
      <c r="A1384" s="412"/>
      <c r="B1384" s="413"/>
      <c r="C1384" s="413"/>
      <c r="D1384" s="416"/>
      <c r="E1384" s="415"/>
      <c r="F1384" s="448"/>
      <c r="G1384" s="415"/>
      <c r="H1384" s="447"/>
    </row>
    <row r="1385" spans="1:8" s="328" customFormat="1" ht="13.5" customHeight="1">
      <c r="A1385" s="412"/>
      <c r="B1385" s="413"/>
      <c r="C1385" s="413"/>
      <c r="D1385" s="416"/>
      <c r="E1385" s="415"/>
      <c r="F1385" s="448"/>
      <c r="G1385" s="415"/>
      <c r="H1385" s="447"/>
    </row>
    <row r="1386" spans="1:8" s="328" customFormat="1" ht="13.5" customHeight="1">
      <c r="A1386" s="412"/>
      <c r="B1386" s="413"/>
      <c r="C1386" s="413"/>
      <c r="D1386" s="416"/>
      <c r="E1386" s="415"/>
      <c r="F1386" s="448"/>
      <c r="G1386" s="415"/>
      <c r="H1386" s="447"/>
    </row>
    <row r="1387" spans="1:8" s="331" customFormat="1" ht="13.5" customHeight="1">
      <c r="A1387" s="412"/>
      <c r="B1387" s="413"/>
      <c r="C1387" s="413"/>
      <c r="D1387" s="416"/>
      <c r="E1387" s="415"/>
      <c r="F1387" s="448"/>
      <c r="G1387" s="415"/>
      <c r="H1387" s="447"/>
    </row>
    <row r="1388" spans="1:8" ht="13.5" customHeight="1">
      <c r="A1388" s="412"/>
      <c r="B1388" s="413"/>
      <c r="C1388" s="413"/>
      <c r="D1388" s="416"/>
      <c r="E1388" s="415"/>
      <c r="F1388" s="448"/>
      <c r="G1388" s="415"/>
      <c r="H1388" s="447"/>
    </row>
    <row r="1389" spans="1:8" ht="25.5" customHeight="1">
      <c r="A1389" s="412"/>
      <c r="B1389" s="413"/>
      <c r="C1389" s="413"/>
      <c r="D1389" s="416"/>
      <c r="E1389" s="415"/>
      <c r="F1389" s="448"/>
      <c r="G1389" s="415"/>
      <c r="H1389" s="447"/>
    </row>
    <row r="1390" spans="1:8" ht="13.5" customHeight="1">
      <c r="A1390" s="412"/>
      <c r="B1390" s="413"/>
      <c r="C1390" s="413"/>
      <c r="D1390" s="416"/>
      <c r="E1390" s="415"/>
      <c r="F1390" s="448"/>
      <c r="G1390" s="415"/>
      <c r="H1390" s="447"/>
    </row>
    <row r="1391" spans="1:8" ht="13.5" customHeight="1">
      <c r="A1391" s="412"/>
      <c r="B1391" s="413"/>
      <c r="C1391" s="413"/>
      <c r="D1391" s="416"/>
      <c r="E1391" s="415"/>
      <c r="F1391" s="448"/>
      <c r="G1391" s="415"/>
      <c r="H1391" s="447"/>
    </row>
    <row r="1392" spans="1:8" ht="13.5" customHeight="1">
      <c r="A1392" s="412"/>
      <c r="B1392" s="413"/>
      <c r="C1392" s="413"/>
      <c r="D1392" s="416"/>
      <c r="E1392" s="415"/>
      <c r="F1392" s="448"/>
      <c r="G1392" s="415"/>
    </row>
    <row r="1393" spans="1:7" ht="27.75" customHeight="1">
      <c r="A1393" s="412"/>
      <c r="B1393" s="413"/>
      <c r="C1393" s="413"/>
      <c r="D1393" s="416"/>
      <c r="E1393" s="415"/>
      <c r="F1393" s="448"/>
      <c r="G1393" s="415"/>
    </row>
    <row r="1394" spans="1:7" ht="14.25" customHeight="1">
      <c r="A1394" s="412"/>
      <c r="B1394" s="413"/>
      <c r="C1394" s="413"/>
      <c r="D1394" s="416"/>
      <c r="E1394" s="415"/>
      <c r="F1394" s="448"/>
      <c r="G1394" s="415"/>
    </row>
    <row r="1395" spans="1:7" ht="15" customHeight="1">
      <c r="A1395" s="412"/>
      <c r="B1395" s="413"/>
      <c r="C1395" s="413"/>
      <c r="D1395" s="416"/>
      <c r="E1395" s="415"/>
      <c r="F1395" s="448"/>
      <c r="G1395" s="415"/>
    </row>
    <row r="1396" spans="1:7" ht="13.5" customHeight="1">
      <c r="A1396" s="412"/>
      <c r="B1396" s="413"/>
      <c r="C1396" s="413"/>
      <c r="D1396" s="416"/>
      <c r="E1396" s="415"/>
      <c r="F1396" s="448"/>
      <c r="G1396" s="415"/>
    </row>
    <row r="1397" spans="1:7" ht="13.5" customHeight="1">
      <c r="A1397" s="412"/>
      <c r="B1397" s="413"/>
      <c r="C1397" s="413"/>
      <c r="D1397" s="416"/>
      <c r="E1397" s="415"/>
      <c r="F1397" s="448"/>
      <c r="G1397" s="415"/>
    </row>
    <row r="1398" spans="1:7" ht="13.5" customHeight="1">
      <c r="A1398" s="412"/>
      <c r="B1398" s="413"/>
      <c r="C1398" s="413"/>
      <c r="D1398" s="416"/>
      <c r="E1398" s="415"/>
      <c r="F1398" s="448"/>
      <c r="G1398" s="415"/>
    </row>
    <row r="1399" spans="1:7" ht="13.5" customHeight="1">
      <c r="A1399" s="412"/>
      <c r="B1399" s="413"/>
      <c r="C1399" s="413"/>
      <c r="D1399" s="416"/>
      <c r="E1399" s="415"/>
      <c r="F1399" s="448"/>
      <c r="G1399" s="415"/>
    </row>
    <row r="1400" spans="1:7" ht="26.25" customHeight="1">
      <c r="A1400" s="412"/>
      <c r="B1400" s="413"/>
      <c r="C1400" s="413"/>
      <c r="D1400" s="416"/>
      <c r="E1400" s="415"/>
      <c r="F1400" s="448"/>
      <c r="G1400" s="415"/>
    </row>
    <row r="1401" spans="1:7" ht="13.5" customHeight="1">
      <c r="A1401" s="412"/>
      <c r="B1401" s="413"/>
      <c r="C1401" s="413"/>
      <c r="D1401" s="416"/>
      <c r="E1401" s="415"/>
      <c r="F1401" s="448"/>
      <c r="G1401" s="415"/>
    </row>
    <row r="1402" spans="1:7" ht="13.5" customHeight="1">
      <c r="A1402" s="412"/>
      <c r="B1402" s="413"/>
      <c r="C1402" s="413"/>
      <c r="D1402" s="416"/>
      <c r="E1402" s="415"/>
      <c r="F1402" s="448"/>
      <c r="G1402" s="415"/>
    </row>
    <row r="1403" spans="1:7" ht="13.5" customHeight="1">
      <c r="A1403" s="412"/>
      <c r="B1403" s="413"/>
      <c r="C1403" s="413"/>
      <c r="D1403" s="416"/>
      <c r="E1403" s="415"/>
      <c r="F1403" s="448"/>
      <c r="G1403" s="415"/>
    </row>
    <row r="1404" spans="1:7" ht="13.5" customHeight="1">
      <c r="A1404" s="412"/>
      <c r="B1404" s="413"/>
      <c r="C1404" s="413"/>
      <c r="D1404" s="416"/>
      <c r="E1404" s="415"/>
      <c r="F1404" s="448"/>
      <c r="G1404" s="415"/>
    </row>
    <row r="1405" spans="1:7" ht="13.5" customHeight="1">
      <c r="A1405" s="412"/>
      <c r="B1405" s="413"/>
      <c r="C1405" s="413"/>
      <c r="D1405" s="416"/>
      <c r="E1405" s="415"/>
      <c r="F1405" s="448"/>
      <c r="G1405" s="415"/>
    </row>
    <row r="1406" spans="1:7" ht="13.5" customHeight="1">
      <c r="A1406" s="412"/>
      <c r="B1406" s="413"/>
      <c r="C1406" s="413"/>
      <c r="D1406" s="416"/>
      <c r="E1406" s="415"/>
      <c r="F1406" s="448"/>
      <c r="G1406" s="415"/>
    </row>
    <row r="1407" spans="1:7" ht="13.5" customHeight="1">
      <c r="A1407" s="412"/>
      <c r="B1407" s="413"/>
      <c r="C1407" s="413"/>
      <c r="D1407" s="416"/>
      <c r="E1407" s="415"/>
      <c r="F1407" s="448"/>
      <c r="G1407" s="415"/>
    </row>
    <row r="1408" spans="1:7" ht="13.5" customHeight="1">
      <c r="A1408" s="412"/>
      <c r="B1408" s="413"/>
      <c r="C1408" s="413"/>
      <c r="D1408" s="416"/>
      <c r="E1408" s="415"/>
      <c r="F1408" s="415"/>
      <c r="G1408" s="415"/>
    </row>
    <row r="1409" spans="1:8" ht="13.5" customHeight="1">
      <c r="A1409" s="412"/>
      <c r="B1409" s="413"/>
      <c r="C1409" s="413"/>
      <c r="D1409" s="416"/>
      <c r="E1409" s="415"/>
      <c r="F1409" s="415"/>
      <c r="G1409" s="415"/>
      <c r="H1409" s="447"/>
    </row>
    <row r="1410" spans="1:8" ht="13.5" customHeight="1">
      <c r="A1410" s="412"/>
      <c r="B1410" s="413"/>
      <c r="C1410" s="413"/>
      <c r="D1410" s="416"/>
      <c r="E1410" s="415"/>
      <c r="F1410" s="415"/>
      <c r="G1410" s="415"/>
      <c r="H1410" s="447"/>
    </row>
    <row r="1411" spans="1:8" ht="13.5" customHeight="1">
      <c r="A1411" s="412"/>
      <c r="B1411" s="413"/>
      <c r="C1411" s="413"/>
      <c r="D1411" s="416"/>
      <c r="E1411" s="415"/>
      <c r="F1411" s="415"/>
      <c r="G1411" s="415"/>
      <c r="H1411" s="463"/>
    </row>
    <row r="1412" spans="1:8" ht="13.5" customHeight="1">
      <c r="A1412" s="412"/>
      <c r="B1412" s="413"/>
      <c r="C1412" s="413"/>
      <c r="D1412" s="416"/>
      <c r="E1412" s="415"/>
      <c r="F1412" s="415"/>
      <c r="G1412" s="415"/>
      <c r="H1412" s="463"/>
    </row>
    <row r="1413" spans="1:8" ht="13.5" customHeight="1">
      <c r="A1413" s="412"/>
      <c r="B1413" s="413"/>
      <c r="C1413" s="413"/>
      <c r="D1413" s="416"/>
      <c r="E1413" s="415"/>
      <c r="F1413" s="415"/>
      <c r="G1413" s="415"/>
      <c r="H1413" s="463"/>
    </row>
    <row r="1414" spans="1:8" ht="13.5" customHeight="1">
      <c r="A1414" s="412"/>
      <c r="B1414" s="413"/>
      <c r="C1414" s="413"/>
      <c r="D1414" s="416"/>
      <c r="E1414" s="415"/>
      <c r="F1414" s="415"/>
      <c r="G1414" s="415"/>
      <c r="H1414" s="463"/>
    </row>
    <row r="1415" spans="1:8" ht="13.5" customHeight="1">
      <c r="A1415" s="412"/>
      <c r="B1415" s="413"/>
      <c r="C1415" s="413"/>
      <c r="D1415" s="416"/>
      <c r="E1415" s="415"/>
      <c r="F1415" s="415"/>
      <c r="G1415" s="415"/>
      <c r="H1415" s="447"/>
    </row>
    <row r="1416" spans="1:8" ht="13.5" customHeight="1">
      <c r="A1416" s="412"/>
      <c r="B1416" s="413"/>
      <c r="C1416" s="413"/>
      <c r="D1416" s="416"/>
      <c r="E1416" s="415"/>
      <c r="F1416" s="415"/>
      <c r="G1416" s="415"/>
      <c r="H1416" s="447"/>
    </row>
    <row r="1417" spans="1:8" ht="13.5" customHeight="1">
      <c r="A1417" s="412"/>
      <c r="B1417" s="413"/>
      <c r="C1417" s="413"/>
      <c r="D1417" s="416"/>
      <c r="E1417" s="415"/>
      <c r="F1417" s="415"/>
      <c r="G1417" s="415"/>
      <c r="H1417" s="447"/>
    </row>
    <row r="1418" spans="1:8" ht="13.5" customHeight="1">
      <c r="A1418" s="412"/>
      <c r="B1418" s="413"/>
      <c r="C1418" s="413"/>
      <c r="D1418" s="416"/>
      <c r="E1418" s="415"/>
      <c r="F1418" s="415"/>
      <c r="G1418" s="415"/>
      <c r="H1418" s="447"/>
    </row>
    <row r="1419" spans="1:8" ht="13.5" customHeight="1">
      <c r="A1419" s="412"/>
      <c r="B1419" s="413"/>
      <c r="C1419" s="413"/>
      <c r="D1419" s="416"/>
      <c r="E1419" s="415"/>
      <c r="F1419" s="415"/>
      <c r="G1419" s="415"/>
    </row>
    <row r="1420" spans="1:8" ht="13.5" customHeight="1">
      <c r="A1420" s="412"/>
      <c r="B1420" s="413"/>
      <c r="C1420" s="413"/>
      <c r="D1420" s="416"/>
      <c r="E1420" s="415"/>
      <c r="F1420" s="415"/>
      <c r="G1420" s="415"/>
    </row>
    <row r="1421" spans="1:8" ht="13.5" customHeight="1">
      <c r="A1421" s="412"/>
      <c r="B1421" s="413"/>
      <c r="C1421" s="413"/>
      <c r="D1421" s="416"/>
      <c r="E1421" s="415"/>
      <c r="F1421" s="415"/>
      <c r="G1421" s="415"/>
      <c r="H1421" s="447"/>
    </row>
    <row r="1422" spans="1:8" ht="13.5" customHeight="1">
      <c r="A1422" s="412"/>
      <c r="B1422" s="413"/>
      <c r="C1422" s="413"/>
      <c r="D1422" s="416"/>
      <c r="E1422" s="415"/>
      <c r="F1422" s="415"/>
      <c r="G1422" s="415"/>
      <c r="H1422" s="447"/>
    </row>
    <row r="1423" spans="1:8" ht="13.5" customHeight="1">
      <c r="A1423" s="412"/>
      <c r="B1423" s="413"/>
      <c r="C1423" s="413"/>
      <c r="D1423" s="416"/>
      <c r="E1423" s="415"/>
      <c r="F1423" s="415"/>
      <c r="G1423" s="415"/>
      <c r="H1423" s="447"/>
    </row>
    <row r="1424" spans="1:8" s="331" customFormat="1" ht="13.5" customHeight="1">
      <c r="A1424" s="412"/>
      <c r="B1424" s="413"/>
      <c r="C1424" s="413"/>
      <c r="D1424" s="416"/>
      <c r="E1424" s="415"/>
      <c r="F1424" s="415"/>
      <c r="G1424" s="415"/>
      <c r="H1424" s="447"/>
    </row>
    <row r="1425" spans="1:8" s="331" customFormat="1" ht="13.5" customHeight="1">
      <c r="A1425" s="412"/>
      <c r="B1425" s="413"/>
      <c r="C1425" s="413"/>
      <c r="D1425" s="416"/>
      <c r="E1425" s="415"/>
      <c r="F1425" s="415"/>
      <c r="G1425" s="415"/>
      <c r="H1425" s="447"/>
    </row>
    <row r="1426" spans="1:8" s="331" customFormat="1" ht="13.5" customHeight="1">
      <c r="A1426" s="412"/>
      <c r="B1426" s="413"/>
      <c r="C1426" s="413"/>
      <c r="D1426" s="416"/>
      <c r="E1426" s="415"/>
      <c r="F1426" s="415"/>
      <c r="G1426" s="415"/>
      <c r="H1426" s="447"/>
    </row>
    <row r="1427" spans="1:8" s="331" customFormat="1" ht="13.5" customHeight="1">
      <c r="A1427" s="412"/>
      <c r="B1427" s="413"/>
      <c r="C1427" s="413"/>
      <c r="D1427" s="416"/>
      <c r="E1427" s="415"/>
      <c r="F1427" s="415"/>
      <c r="G1427" s="415"/>
      <c r="H1427" s="447"/>
    </row>
    <row r="1428" spans="1:8" s="331" customFormat="1" ht="13.5" customHeight="1">
      <c r="A1428" s="412"/>
      <c r="B1428" s="413"/>
      <c r="C1428" s="413"/>
      <c r="D1428" s="416"/>
      <c r="E1428" s="415"/>
      <c r="F1428" s="415"/>
      <c r="G1428" s="415"/>
      <c r="H1428" s="447"/>
    </row>
    <row r="1429" spans="1:8" s="331" customFormat="1" ht="13.5" customHeight="1">
      <c r="A1429" s="412"/>
      <c r="B1429" s="413"/>
      <c r="C1429" s="413"/>
      <c r="D1429" s="416"/>
      <c r="E1429" s="415"/>
      <c r="F1429" s="415"/>
      <c r="G1429" s="415"/>
      <c r="H1429" s="447"/>
    </row>
    <row r="1430" spans="1:8" s="331" customFormat="1" ht="13.5" customHeight="1">
      <c r="A1430" s="412"/>
      <c r="B1430" s="413"/>
      <c r="C1430" s="413"/>
      <c r="D1430" s="416"/>
      <c r="E1430" s="415"/>
      <c r="F1430" s="415"/>
      <c r="G1430" s="415"/>
      <c r="H1430" s="447"/>
    </row>
    <row r="1431" spans="1:8" ht="13.5" customHeight="1">
      <c r="A1431" s="412"/>
      <c r="B1431" s="413"/>
      <c r="C1431" s="413"/>
      <c r="D1431" s="416"/>
      <c r="E1431" s="415"/>
      <c r="F1431" s="415"/>
      <c r="G1431" s="415"/>
    </row>
    <row r="1432" spans="1:8" ht="13.5" customHeight="1">
      <c r="A1432" s="412"/>
      <c r="B1432" s="413"/>
      <c r="C1432" s="413"/>
      <c r="D1432" s="416"/>
      <c r="E1432" s="415"/>
      <c r="F1432" s="415"/>
      <c r="G1432" s="415"/>
    </row>
    <row r="1433" spans="1:8" ht="13.5" customHeight="1">
      <c r="A1433" s="412"/>
      <c r="B1433" s="413"/>
      <c r="C1433" s="413"/>
      <c r="D1433" s="416"/>
      <c r="E1433" s="415"/>
      <c r="F1433" s="415"/>
      <c r="G1433" s="415"/>
    </row>
    <row r="1434" spans="1:8" ht="13.5" customHeight="1">
      <c r="A1434" s="412"/>
      <c r="B1434" s="413"/>
      <c r="C1434" s="413"/>
      <c r="D1434" s="416"/>
      <c r="E1434" s="415"/>
      <c r="F1434" s="415"/>
      <c r="G1434" s="415"/>
    </row>
    <row r="1435" spans="1:8" ht="13.5" customHeight="1">
      <c r="A1435" s="412"/>
      <c r="B1435" s="413"/>
      <c r="C1435" s="413"/>
      <c r="D1435" s="416"/>
      <c r="E1435" s="415"/>
      <c r="F1435" s="415"/>
      <c r="G1435" s="415"/>
    </row>
    <row r="1436" spans="1:8" ht="13.5" customHeight="1">
      <c r="A1436" s="412"/>
      <c r="B1436" s="413"/>
      <c r="C1436" s="413"/>
      <c r="D1436" s="416"/>
      <c r="E1436" s="415"/>
      <c r="F1436" s="415"/>
      <c r="G1436" s="415"/>
    </row>
    <row r="1437" spans="1:8" s="331" customFormat="1" ht="13.5" customHeight="1">
      <c r="A1437" s="450"/>
      <c r="B1437" s="461"/>
      <c r="C1437" s="413"/>
      <c r="D1437" s="416"/>
      <c r="E1437" s="415"/>
      <c r="F1437" s="415"/>
      <c r="G1437" s="415"/>
      <c r="H1437" s="447"/>
    </row>
    <row r="1438" spans="1:8" s="331" customFormat="1" ht="13.5" customHeight="1">
      <c r="A1438" s="412"/>
      <c r="B1438" s="413"/>
      <c r="C1438" s="413"/>
      <c r="D1438" s="416"/>
      <c r="E1438" s="415"/>
      <c r="F1438" s="415"/>
      <c r="G1438" s="415"/>
      <c r="H1438" s="447"/>
    </row>
    <row r="1439" spans="1:8" ht="13.5" customHeight="1">
      <c r="A1439" s="412"/>
      <c r="B1439" s="413"/>
      <c r="C1439" s="413"/>
      <c r="D1439" s="416"/>
      <c r="E1439" s="415"/>
      <c r="F1439" s="415"/>
      <c r="G1439" s="415"/>
      <c r="H1439" s="447"/>
    </row>
    <row r="1440" spans="1:8" ht="13.5" customHeight="1">
      <c r="A1440" s="412"/>
      <c r="B1440" s="413"/>
      <c r="C1440" s="413"/>
      <c r="D1440" s="416"/>
      <c r="E1440" s="415"/>
      <c r="F1440" s="415"/>
      <c r="G1440" s="415"/>
      <c r="H1440" s="447"/>
    </row>
    <row r="1441" spans="1:8" ht="13.5" customHeight="1">
      <c r="A1441" s="412"/>
      <c r="B1441" s="413"/>
      <c r="C1441" s="413"/>
      <c r="D1441" s="416"/>
      <c r="E1441" s="415"/>
      <c r="F1441" s="415"/>
      <c r="G1441" s="415"/>
      <c r="H1441" s="447"/>
    </row>
    <row r="1442" spans="1:8" ht="13.5" customHeight="1">
      <c r="A1442" s="412"/>
      <c r="B1442" s="413"/>
      <c r="C1442" s="413"/>
      <c r="D1442" s="416"/>
      <c r="E1442" s="415"/>
      <c r="F1442" s="415"/>
      <c r="G1442" s="415"/>
      <c r="H1442" s="447"/>
    </row>
    <row r="1443" spans="1:8" ht="13.5" customHeight="1">
      <c r="A1443" s="412"/>
      <c r="B1443" s="413"/>
      <c r="C1443" s="413"/>
      <c r="D1443" s="416"/>
      <c r="E1443" s="415"/>
      <c r="F1443" s="415"/>
      <c r="G1443" s="415"/>
      <c r="H1443" s="447"/>
    </row>
    <row r="1444" spans="1:8" s="328" customFormat="1" ht="13.5" customHeight="1">
      <c r="A1444" s="412"/>
      <c r="B1444" s="413"/>
      <c r="C1444" s="413"/>
      <c r="D1444" s="416"/>
      <c r="E1444" s="415"/>
      <c r="F1444" s="415"/>
      <c r="G1444" s="415"/>
      <c r="H1444" s="447"/>
    </row>
    <row r="1445" spans="1:8" s="328" customFormat="1" ht="13.5" customHeight="1">
      <c r="A1445" s="412"/>
      <c r="B1445" s="413"/>
      <c r="C1445" s="413"/>
      <c r="D1445" s="416"/>
      <c r="E1445" s="415"/>
      <c r="F1445" s="415"/>
      <c r="G1445" s="415"/>
      <c r="H1445" s="447"/>
    </row>
    <row r="1446" spans="1:8" s="328" customFormat="1" ht="13.5" customHeight="1">
      <c r="A1446" s="412"/>
      <c r="B1446" s="413"/>
      <c r="C1446" s="413"/>
      <c r="D1446" s="416"/>
      <c r="E1446" s="415"/>
      <c r="F1446" s="415"/>
      <c r="G1446" s="415"/>
      <c r="H1446" s="447"/>
    </row>
    <row r="1447" spans="1:8" s="328" customFormat="1" ht="13.5" customHeight="1">
      <c r="A1447" s="412"/>
      <c r="B1447" s="413"/>
      <c r="C1447" s="413"/>
      <c r="D1447" s="416"/>
      <c r="E1447" s="415"/>
      <c r="F1447" s="415"/>
      <c r="G1447" s="415"/>
      <c r="H1447" s="447"/>
    </row>
    <row r="1448" spans="1:8" s="328" customFormat="1" ht="13.5" customHeight="1">
      <c r="A1448" s="412"/>
      <c r="B1448" s="413"/>
      <c r="C1448" s="413"/>
      <c r="D1448" s="416"/>
      <c r="E1448" s="415"/>
      <c r="F1448" s="415"/>
      <c r="G1448" s="415"/>
      <c r="H1448" s="447"/>
    </row>
    <row r="1449" spans="1:8" s="331" customFormat="1" ht="13.5" customHeight="1">
      <c r="A1449" s="412"/>
      <c r="B1449" s="413"/>
      <c r="C1449" s="413"/>
      <c r="D1449" s="416"/>
      <c r="E1449" s="415"/>
      <c r="F1449" s="415"/>
      <c r="G1449" s="415"/>
      <c r="H1449" s="447"/>
    </row>
    <row r="1450" spans="1:8" ht="13.5" customHeight="1">
      <c r="A1450" s="412"/>
      <c r="B1450" s="413"/>
      <c r="C1450" s="413"/>
      <c r="D1450" s="416"/>
      <c r="E1450" s="415"/>
      <c r="F1450" s="415"/>
      <c r="G1450" s="415"/>
      <c r="H1450" s="447"/>
    </row>
    <row r="1451" spans="1:8" ht="13.5" customHeight="1">
      <c r="A1451" s="412"/>
      <c r="B1451" s="413"/>
      <c r="C1451" s="413"/>
      <c r="D1451" s="416"/>
      <c r="E1451" s="415"/>
      <c r="F1451" s="415"/>
      <c r="G1451" s="415"/>
      <c r="H1451" s="447"/>
    </row>
    <row r="1452" spans="1:8" ht="13.5" customHeight="1">
      <c r="A1452" s="412"/>
      <c r="B1452" s="413"/>
      <c r="C1452" s="413"/>
      <c r="D1452" s="416"/>
      <c r="E1452" s="415"/>
      <c r="F1452" s="415"/>
      <c r="G1452" s="415"/>
    </row>
    <row r="1453" spans="1:8" ht="13.5" customHeight="1">
      <c r="A1453" s="412"/>
      <c r="B1453" s="413"/>
      <c r="C1453" s="413"/>
      <c r="D1453" s="416"/>
      <c r="E1453" s="415"/>
      <c r="F1453" s="415"/>
      <c r="G1453" s="415"/>
    </row>
    <row r="1454" spans="1:8" ht="13.5" customHeight="1">
      <c r="A1454" s="412"/>
      <c r="B1454" s="413"/>
      <c r="C1454" s="413"/>
      <c r="D1454" s="416"/>
      <c r="E1454" s="415"/>
      <c r="F1454" s="415"/>
      <c r="G1454" s="415"/>
    </row>
    <row r="1455" spans="1:8" ht="13.5" customHeight="1">
      <c r="A1455" s="412"/>
      <c r="B1455" s="413"/>
      <c r="C1455" s="413"/>
      <c r="D1455" s="416"/>
      <c r="E1455" s="415"/>
      <c r="F1455" s="415"/>
      <c r="G1455" s="415"/>
    </row>
    <row r="1456" spans="1:8" ht="13.5" customHeight="1">
      <c r="A1456" s="412"/>
      <c r="B1456" s="413"/>
      <c r="C1456" s="413"/>
      <c r="D1456" s="416"/>
      <c r="E1456" s="415"/>
      <c r="F1456" s="415"/>
      <c r="G1456" s="415"/>
    </row>
    <row r="1457" spans="1:8" ht="13.5" customHeight="1">
      <c r="A1457" s="412"/>
      <c r="B1457" s="413"/>
      <c r="C1457" s="413"/>
      <c r="D1457" s="416"/>
      <c r="E1457" s="415"/>
      <c r="F1457" s="415"/>
      <c r="G1457" s="415"/>
    </row>
    <row r="1458" spans="1:8" ht="13.5" customHeight="1">
      <c r="A1458" s="412"/>
      <c r="B1458" s="413"/>
      <c r="C1458" s="413"/>
      <c r="D1458" s="416"/>
      <c r="E1458" s="415"/>
      <c r="F1458" s="415"/>
      <c r="G1458" s="415"/>
    </row>
    <row r="1459" spans="1:8" ht="13.5" customHeight="1">
      <c r="A1459" s="412"/>
      <c r="B1459" s="413"/>
      <c r="C1459" s="413"/>
      <c r="D1459" s="416"/>
      <c r="E1459" s="415"/>
      <c r="F1459" s="415"/>
      <c r="G1459" s="415"/>
    </row>
    <row r="1460" spans="1:8" ht="13.5" customHeight="1">
      <c r="A1460" s="412"/>
      <c r="B1460" s="413"/>
      <c r="C1460" s="413"/>
      <c r="D1460" s="416"/>
      <c r="E1460" s="415"/>
      <c r="F1460" s="415"/>
      <c r="G1460" s="415"/>
    </row>
    <row r="1461" spans="1:8" ht="13.5" customHeight="1">
      <c r="A1461" s="412"/>
      <c r="B1461" s="413"/>
      <c r="C1461" s="413"/>
      <c r="D1461" s="416"/>
      <c r="E1461" s="415"/>
      <c r="F1461" s="415"/>
      <c r="G1461" s="415"/>
    </row>
    <row r="1462" spans="1:8" ht="26.25" customHeight="1">
      <c r="A1462" s="412"/>
      <c r="B1462" s="413"/>
      <c r="C1462" s="413"/>
      <c r="D1462" s="416"/>
      <c r="E1462" s="415"/>
      <c r="F1462" s="415"/>
      <c r="G1462" s="415"/>
    </row>
    <row r="1463" spans="1:8" ht="13.5" customHeight="1">
      <c r="A1463" s="412"/>
      <c r="B1463" s="413"/>
      <c r="C1463" s="413"/>
      <c r="D1463" s="416"/>
      <c r="E1463" s="415"/>
      <c r="F1463" s="415"/>
      <c r="G1463" s="415"/>
    </row>
    <row r="1464" spans="1:8" ht="13.5" customHeight="1">
      <c r="A1464" s="412"/>
      <c r="B1464" s="413"/>
      <c r="C1464" s="413"/>
      <c r="D1464" s="416"/>
      <c r="E1464" s="415"/>
      <c r="F1464" s="415"/>
      <c r="G1464" s="415"/>
    </row>
    <row r="1465" spans="1:8" ht="13.5" customHeight="1">
      <c r="A1465" s="412"/>
      <c r="B1465" s="413"/>
      <c r="C1465" s="413"/>
      <c r="D1465" s="416"/>
      <c r="E1465" s="415"/>
      <c r="F1465" s="415"/>
      <c r="G1465" s="415"/>
    </row>
    <row r="1466" spans="1:8" ht="13.5" customHeight="1">
      <c r="A1466" s="412"/>
      <c r="B1466" s="413"/>
      <c r="C1466" s="413"/>
      <c r="D1466" s="416"/>
      <c r="E1466" s="415"/>
      <c r="F1466" s="415"/>
      <c r="G1466" s="415"/>
    </row>
    <row r="1467" spans="1:8" ht="13.5" customHeight="1">
      <c r="A1467" s="412"/>
      <c r="B1467" s="413"/>
      <c r="C1467" s="413"/>
      <c r="D1467" s="416"/>
      <c r="E1467" s="415"/>
      <c r="F1467" s="415"/>
      <c r="G1467" s="415"/>
    </row>
    <row r="1468" spans="1:8" ht="13.5" customHeight="1">
      <c r="A1468" s="412"/>
      <c r="B1468" s="413"/>
      <c r="C1468" s="413"/>
      <c r="D1468" s="416"/>
      <c r="E1468" s="415"/>
      <c r="F1468" s="415"/>
      <c r="G1468" s="415"/>
    </row>
    <row r="1469" spans="1:8" ht="13.5" customHeight="1">
      <c r="A1469" s="412"/>
      <c r="B1469" s="413"/>
      <c r="C1469" s="413"/>
      <c r="D1469" s="416"/>
      <c r="E1469" s="415"/>
      <c r="F1469" s="415"/>
      <c r="G1469" s="415"/>
      <c r="H1469" s="447"/>
    </row>
    <row r="1470" spans="1:8" s="328" customFormat="1" ht="13.5" customHeight="1">
      <c r="A1470" s="412"/>
      <c r="B1470" s="413"/>
      <c r="C1470" s="413"/>
      <c r="D1470" s="416"/>
      <c r="E1470" s="415"/>
      <c r="F1470" s="415"/>
      <c r="G1470" s="415"/>
      <c r="H1470" s="447"/>
    </row>
    <row r="1471" spans="1:8" s="328" customFormat="1" ht="13.5" customHeight="1">
      <c r="A1471" s="412"/>
      <c r="B1471" s="413"/>
      <c r="C1471" s="413"/>
      <c r="D1471" s="416"/>
      <c r="E1471" s="415"/>
      <c r="F1471" s="415"/>
      <c r="G1471" s="415"/>
      <c r="H1471" s="447"/>
    </row>
    <row r="1472" spans="1:8" ht="13.5" customHeight="1">
      <c r="A1472" s="412"/>
      <c r="B1472" s="413"/>
      <c r="C1472" s="413"/>
      <c r="D1472" s="416"/>
      <c r="E1472" s="415"/>
      <c r="F1472" s="415"/>
      <c r="G1472" s="415"/>
      <c r="H1472" s="447"/>
    </row>
    <row r="1473" spans="1:8" ht="13.5" customHeight="1">
      <c r="A1473" s="412"/>
      <c r="B1473" s="413"/>
      <c r="C1473" s="413"/>
      <c r="D1473" s="416"/>
      <c r="E1473" s="415"/>
      <c r="F1473" s="415"/>
      <c r="G1473" s="415"/>
      <c r="H1473" s="447"/>
    </row>
    <row r="1474" spans="1:8" ht="13.5" customHeight="1">
      <c r="A1474" s="412"/>
      <c r="B1474" s="413"/>
      <c r="C1474" s="413"/>
      <c r="D1474" s="416"/>
      <c r="E1474" s="415"/>
      <c r="F1474" s="415"/>
      <c r="G1474" s="415"/>
      <c r="H1474" s="447"/>
    </row>
    <row r="1475" spans="1:8" ht="13.5" customHeight="1">
      <c r="A1475" s="412"/>
      <c r="B1475" s="413"/>
      <c r="C1475" s="413"/>
      <c r="D1475" s="416"/>
      <c r="E1475" s="415"/>
      <c r="F1475" s="415"/>
      <c r="G1475" s="415"/>
      <c r="H1475" s="447"/>
    </row>
    <row r="1476" spans="1:8" ht="13.5" customHeight="1">
      <c r="A1476" s="412"/>
      <c r="B1476" s="413"/>
      <c r="C1476" s="413"/>
      <c r="D1476" s="416"/>
      <c r="E1476" s="415"/>
      <c r="F1476" s="415"/>
      <c r="G1476" s="415"/>
      <c r="H1476" s="447"/>
    </row>
    <row r="1477" spans="1:8" ht="13.5" customHeight="1">
      <c r="A1477" s="412"/>
      <c r="B1477" s="413"/>
      <c r="C1477" s="413"/>
      <c r="D1477" s="416"/>
      <c r="E1477" s="415"/>
      <c r="F1477" s="415"/>
      <c r="G1477" s="415"/>
      <c r="H1477" s="447"/>
    </row>
    <row r="1478" spans="1:8" ht="13.5" customHeight="1">
      <c r="A1478" s="412"/>
      <c r="B1478" s="413"/>
      <c r="C1478" s="413"/>
      <c r="D1478" s="416"/>
      <c r="E1478" s="415"/>
      <c r="F1478" s="415"/>
      <c r="G1478" s="415"/>
      <c r="H1478" s="447"/>
    </row>
    <row r="1479" spans="1:8" ht="13.5" customHeight="1">
      <c r="A1479" s="412"/>
      <c r="B1479" s="413"/>
      <c r="C1479" s="413"/>
      <c r="D1479" s="416"/>
      <c r="E1479" s="415"/>
      <c r="F1479" s="415"/>
      <c r="G1479" s="415"/>
      <c r="H1479" s="447"/>
    </row>
    <row r="1480" spans="1:8" ht="13.5" customHeight="1">
      <c r="A1480" s="412"/>
      <c r="B1480" s="464"/>
      <c r="C1480" s="413"/>
      <c r="D1480" s="416"/>
      <c r="E1480" s="415"/>
      <c r="F1480" s="415"/>
      <c r="G1480" s="415"/>
      <c r="H1480" s="447"/>
    </row>
    <row r="1481" spans="1:8" ht="13.5" customHeight="1">
      <c r="A1481" s="412"/>
      <c r="B1481" s="413"/>
      <c r="C1481" s="413"/>
      <c r="D1481" s="416"/>
      <c r="E1481" s="415"/>
      <c r="F1481" s="415"/>
      <c r="G1481" s="415"/>
      <c r="H1481" s="447"/>
    </row>
    <row r="1482" spans="1:8" ht="13.5" customHeight="1">
      <c r="A1482" s="412"/>
      <c r="B1482" s="413"/>
      <c r="C1482" s="413"/>
      <c r="D1482" s="416"/>
      <c r="E1482" s="415"/>
      <c r="F1482" s="415"/>
      <c r="G1482" s="415"/>
      <c r="H1482" s="447"/>
    </row>
    <row r="1483" spans="1:8" ht="13.5" customHeight="1">
      <c r="A1483" s="412"/>
      <c r="B1483" s="413"/>
      <c r="C1483" s="413"/>
      <c r="D1483" s="416"/>
      <c r="E1483" s="415"/>
      <c r="F1483" s="415"/>
      <c r="G1483" s="415"/>
      <c r="H1483" s="447"/>
    </row>
    <row r="1484" spans="1:8" ht="13.5" customHeight="1">
      <c r="A1484" s="412"/>
      <c r="B1484" s="413"/>
      <c r="C1484" s="413"/>
      <c r="D1484" s="416"/>
      <c r="E1484" s="415"/>
      <c r="F1484" s="415"/>
      <c r="G1484" s="415"/>
      <c r="H1484" s="447"/>
    </row>
    <row r="1485" spans="1:8" ht="13.5" customHeight="1">
      <c r="A1485" s="412"/>
      <c r="B1485" s="413"/>
      <c r="C1485" s="413"/>
      <c r="D1485" s="416"/>
      <c r="E1485" s="415"/>
      <c r="F1485" s="415"/>
      <c r="G1485" s="415"/>
      <c r="H1485" s="447"/>
    </row>
    <row r="1486" spans="1:8" ht="13.5" customHeight="1">
      <c r="A1486" s="412"/>
      <c r="B1486" s="413"/>
      <c r="C1486" s="413"/>
      <c r="D1486" s="416"/>
      <c r="E1486" s="415"/>
      <c r="F1486" s="415"/>
      <c r="G1486" s="415"/>
      <c r="H1486" s="447"/>
    </row>
    <row r="1487" spans="1:8" ht="13.5" customHeight="1">
      <c r="A1487" s="412"/>
      <c r="B1487" s="413"/>
      <c r="C1487" s="413"/>
      <c r="D1487" s="416"/>
      <c r="E1487" s="415"/>
      <c r="F1487" s="415"/>
      <c r="G1487" s="415"/>
      <c r="H1487" s="447"/>
    </row>
    <row r="1488" spans="1:8" ht="25.5" customHeight="1">
      <c r="A1488" s="412"/>
      <c r="B1488" s="413"/>
      <c r="C1488" s="413"/>
      <c r="D1488" s="416"/>
      <c r="E1488" s="415"/>
      <c r="F1488" s="415"/>
      <c r="G1488" s="415"/>
      <c r="H1488" s="447"/>
    </row>
    <row r="1489" spans="1:8" ht="13.5" customHeight="1">
      <c r="A1489" s="412"/>
      <c r="B1489" s="413"/>
      <c r="C1489" s="413"/>
      <c r="D1489" s="416"/>
      <c r="E1489" s="415"/>
      <c r="F1489" s="415"/>
      <c r="G1489" s="415"/>
      <c r="H1489" s="447"/>
    </row>
    <row r="1490" spans="1:8" s="328" customFormat="1" ht="13.5" customHeight="1">
      <c r="A1490" s="412"/>
      <c r="B1490" s="413"/>
      <c r="C1490" s="413"/>
      <c r="D1490" s="416"/>
      <c r="E1490" s="415"/>
      <c r="F1490" s="415"/>
      <c r="G1490" s="415"/>
      <c r="H1490" s="447"/>
    </row>
    <row r="1491" spans="1:8" ht="13.5" customHeight="1">
      <c r="A1491" s="412"/>
      <c r="B1491" s="413"/>
      <c r="C1491" s="413"/>
      <c r="D1491" s="416"/>
      <c r="E1491" s="415"/>
      <c r="F1491" s="415"/>
      <c r="G1491" s="415"/>
      <c r="H1491" s="447"/>
    </row>
    <row r="1492" spans="1:8" ht="13.5" customHeight="1">
      <c r="A1492" s="412"/>
      <c r="B1492" s="413"/>
      <c r="C1492" s="413"/>
      <c r="D1492" s="416"/>
      <c r="E1492" s="415"/>
      <c r="F1492" s="415"/>
      <c r="G1492" s="415"/>
      <c r="H1492" s="447"/>
    </row>
    <row r="1493" spans="1:8" s="372" customFormat="1" ht="13.5" customHeight="1">
      <c r="A1493" s="412"/>
      <c r="B1493" s="413"/>
      <c r="C1493" s="413"/>
      <c r="D1493" s="416"/>
      <c r="E1493" s="415"/>
      <c r="F1493" s="415"/>
      <c r="G1493" s="415"/>
      <c r="H1493" s="447"/>
    </row>
    <row r="1494" spans="1:8" ht="13.5" customHeight="1">
      <c r="A1494" s="412"/>
      <c r="B1494" s="413"/>
      <c r="C1494" s="413"/>
      <c r="D1494" s="416"/>
      <c r="E1494" s="415"/>
      <c r="F1494" s="415"/>
      <c r="G1494" s="415"/>
      <c r="H1494" s="447"/>
    </row>
    <row r="1495" spans="1:8" ht="13.5" customHeight="1">
      <c r="A1495" s="412"/>
      <c r="B1495" s="413"/>
      <c r="C1495" s="413"/>
      <c r="D1495" s="416"/>
      <c r="E1495" s="415"/>
      <c r="F1495" s="415"/>
      <c r="G1495" s="415"/>
      <c r="H1495" s="447"/>
    </row>
    <row r="1496" spans="1:8" s="372" customFormat="1" ht="13.5" customHeight="1">
      <c r="A1496" s="412"/>
      <c r="B1496" s="413"/>
      <c r="C1496" s="413"/>
      <c r="D1496" s="416"/>
      <c r="E1496" s="415"/>
      <c r="F1496" s="415"/>
      <c r="G1496" s="415"/>
      <c r="H1496" s="447"/>
    </row>
    <row r="1497" spans="1:8" s="372" customFormat="1" ht="13.5" customHeight="1">
      <c r="A1497" s="412"/>
      <c r="B1497" s="413"/>
      <c r="C1497" s="413"/>
      <c r="D1497" s="416"/>
      <c r="E1497" s="415"/>
      <c r="F1497" s="415"/>
      <c r="G1497" s="415"/>
      <c r="H1497" s="447"/>
    </row>
    <row r="1498" spans="1:8" s="372" customFormat="1" ht="13.5" customHeight="1">
      <c r="A1498" s="412"/>
      <c r="B1498" s="413"/>
      <c r="C1498" s="413"/>
      <c r="D1498" s="416"/>
      <c r="E1498" s="415"/>
      <c r="F1498" s="415"/>
      <c r="G1498" s="415"/>
      <c r="H1498" s="447"/>
    </row>
    <row r="1499" spans="1:8" s="372" customFormat="1" ht="13.5" customHeight="1">
      <c r="A1499" s="412"/>
      <c r="B1499" s="413"/>
      <c r="C1499" s="413"/>
      <c r="D1499" s="416"/>
      <c r="E1499" s="415"/>
      <c r="F1499" s="415"/>
      <c r="G1499" s="415"/>
      <c r="H1499" s="447"/>
    </row>
    <row r="1500" spans="1:8" s="372" customFormat="1" ht="13.5" customHeight="1">
      <c r="A1500" s="412"/>
      <c r="B1500" s="413"/>
      <c r="C1500" s="413"/>
      <c r="D1500" s="416"/>
      <c r="E1500" s="415"/>
      <c r="F1500" s="415"/>
      <c r="G1500" s="415"/>
      <c r="H1500" s="447"/>
    </row>
    <row r="1501" spans="1:8" s="372" customFormat="1" ht="13.5" customHeight="1">
      <c r="A1501" s="412"/>
      <c r="B1501" s="413"/>
      <c r="C1501" s="413"/>
      <c r="D1501" s="416"/>
      <c r="E1501" s="415"/>
      <c r="F1501" s="415"/>
      <c r="G1501" s="415"/>
      <c r="H1501" s="447"/>
    </row>
    <row r="1502" spans="1:8" s="372" customFormat="1" ht="13.5" customHeight="1">
      <c r="A1502" s="412"/>
      <c r="B1502" s="413"/>
      <c r="C1502" s="413"/>
      <c r="D1502" s="416"/>
      <c r="E1502" s="415"/>
      <c r="F1502" s="415"/>
      <c r="G1502" s="415"/>
      <c r="H1502" s="447"/>
    </row>
    <row r="1503" spans="1:8" s="372" customFormat="1" ht="13.5" customHeight="1">
      <c r="A1503" s="412"/>
      <c r="B1503" s="413"/>
      <c r="C1503" s="413"/>
      <c r="D1503" s="416"/>
      <c r="E1503" s="415"/>
      <c r="F1503" s="415"/>
      <c r="G1503" s="415"/>
      <c r="H1503" s="447"/>
    </row>
    <row r="1504" spans="1:8" s="372" customFormat="1" ht="13.5" customHeight="1">
      <c r="A1504" s="412"/>
      <c r="B1504" s="413"/>
      <c r="C1504" s="413"/>
      <c r="D1504" s="416"/>
      <c r="E1504" s="415"/>
      <c r="F1504" s="415"/>
      <c r="G1504" s="415"/>
      <c r="H1504" s="447"/>
    </row>
    <row r="1505" spans="1:8" s="372" customFormat="1" ht="13.5" customHeight="1">
      <c r="A1505" s="412"/>
      <c r="B1505" s="413"/>
      <c r="C1505" s="413"/>
      <c r="D1505" s="416"/>
      <c r="E1505" s="415"/>
      <c r="F1505" s="415"/>
      <c r="G1505" s="415"/>
      <c r="H1505" s="447"/>
    </row>
    <row r="1506" spans="1:8" s="372" customFormat="1" ht="13.5" customHeight="1">
      <c r="A1506" s="412"/>
      <c r="B1506" s="413"/>
      <c r="C1506" s="413"/>
      <c r="D1506" s="416"/>
      <c r="E1506" s="415"/>
      <c r="F1506" s="415"/>
      <c r="G1506" s="415"/>
      <c r="H1506" s="447"/>
    </row>
    <row r="1507" spans="1:8" s="372" customFormat="1" ht="13.5" customHeight="1">
      <c r="A1507" s="412"/>
      <c r="B1507" s="413"/>
      <c r="C1507" s="413"/>
      <c r="D1507" s="416"/>
      <c r="E1507" s="415"/>
      <c r="F1507" s="415"/>
      <c r="G1507" s="415"/>
      <c r="H1507" s="447"/>
    </row>
    <row r="1508" spans="1:8" s="372" customFormat="1" ht="13.5" customHeight="1">
      <c r="A1508" s="412"/>
      <c r="B1508" s="413"/>
      <c r="C1508" s="413"/>
      <c r="D1508" s="416"/>
      <c r="E1508" s="415"/>
      <c r="F1508" s="415"/>
      <c r="G1508" s="415"/>
      <c r="H1508" s="447"/>
    </row>
    <row r="1509" spans="1:8" s="372" customFormat="1" ht="13.5" customHeight="1">
      <c r="A1509" s="412"/>
      <c r="B1509" s="413"/>
      <c r="C1509" s="413"/>
      <c r="D1509" s="416"/>
      <c r="E1509" s="415"/>
      <c r="F1509" s="415"/>
      <c r="G1509" s="415"/>
      <c r="H1509" s="447"/>
    </row>
    <row r="1510" spans="1:8" s="372" customFormat="1" ht="13.5" customHeight="1">
      <c r="A1510" s="412"/>
      <c r="B1510" s="413"/>
      <c r="C1510" s="413"/>
      <c r="D1510" s="416"/>
      <c r="E1510" s="415"/>
      <c r="F1510" s="415"/>
      <c r="G1510" s="415"/>
      <c r="H1510" s="447"/>
    </row>
    <row r="1511" spans="1:8" s="372" customFormat="1" ht="13.5" customHeight="1">
      <c r="A1511" s="412"/>
      <c r="B1511" s="413"/>
      <c r="C1511" s="413"/>
      <c r="D1511" s="416"/>
      <c r="E1511" s="415"/>
      <c r="F1511" s="415"/>
      <c r="G1511" s="415"/>
      <c r="H1511" s="447"/>
    </row>
    <row r="1512" spans="1:8" s="372" customFormat="1" ht="13.5" customHeight="1">
      <c r="A1512" s="412"/>
      <c r="B1512" s="413"/>
      <c r="C1512" s="413"/>
      <c r="D1512" s="416"/>
      <c r="E1512" s="415"/>
      <c r="F1512" s="415"/>
      <c r="G1512" s="415"/>
      <c r="H1512" s="447"/>
    </row>
    <row r="1513" spans="1:8" s="372" customFormat="1" ht="13.5" customHeight="1">
      <c r="A1513" s="412"/>
      <c r="B1513" s="413"/>
      <c r="C1513" s="413"/>
      <c r="D1513" s="416"/>
      <c r="E1513" s="415"/>
      <c r="F1513" s="415"/>
      <c r="G1513" s="415"/>
      <c r="H1513" s="447"/>
    </row>
    <row r="1514" spans="1:8" s="372" customFormat="1" ht="13.5" customHeight="1">
      <c r="A1514" s="412"/>
      <c r="B1514" s="413"/>
      <c r="C1514" s="413"/>
      <c r="D1514" s="416"/>
      <c r="E1514" s="415"/>
      <c r="F1514" s="415"/>
      <c r="G1514" s="415"/>
      <c r="H1514" s="447"/>
    </row>
    <row r="1515" spans="1:8" s="372" customFormat="1" ht="13.5" customHeight="1">
      <c r="A1515" s="412"/>
      <c r="B1515" s="413"/>
      <c r="C1515" s="413"/>
      <c r="D1515" s="416"/>
      <c r="E1515" s="415"/>
      <c r="F1515" s="415"/>
      <c r="G1515" s="415"/>
      <c r="H1515" s="447"/>
    </row>
    <row r="1516" spans="1:8" s="372" customFormat="1" ht="13.5" customHeight="1">
      <c r="A1516" s="412"/>
      <c r="B1516" s="413"/>
      <c r="C1516" s="413"/>
      <c r="D1516" s="416"/>
      <c r="E1516" s="415"/>
      <c r="F1516" s="415"/>
      <c r="G1516" s="415"/>
      <c r="H1516" s="447"/>
    </row>
    <row r="1517" spans="1:8" s="372" customFormat="1" ht="26.25" customHeight="1">
      <c r="A1517" s="412"/>
      <c r="B1517" s="413"/>
      <c r="C1517" s="413"/>
      <c r="D1517" s="416"/>
      <c r="E1517" s="415"/>
      <c r="F1517" s="415"/>
      <c r="G1517" s="415"/>
      <c r="H1517" s="447"/>
    </row>
    <row r="1518" spans="1:8" s="372" customFormat="1" ht="13.5" customHeight="1">
      <c r="A1518" s="412"/>
      <c r="B1518" s="413"/>
      <c r="C1518" s="413"/>
      <c r="D1518" s="416"/>
      <c r="E1518" s="415"/>
      <c r="F1518" s="415"/>
      <c r="G1518" s="415"/>
      <c r="H1518" s="447"/>
    </row>
    <row r="1519" spans="1:8" s="372" customFormat="1" ht="13.5" customHeight="1">
      <c r="A1519" s="412"/>
      <c r="B1519" s="413"/>
      <c r="C1519" s="413"/>
      <c r="D1519" s="416"/>
      <c r="E1519" s="415"/>
      <c r="F1519" s="415"/>
      <c r="G1519" s="415"/>
      <c r="H1519" s="447"/>
    </row>
    <row r="1520" spans="1:8" s="372" customFormat="1" ht="13.5" customHeight="1">
      <c r="A1520" s="412"/>
      <c r="B1520" s="413"/>
      <c r="C1520" s="413"/>
      <c r="D1520" s="416"/>
      <c r="E1520" s="415"/>
      <c r="F1520" s="415"/>
      <c r="G1520" s="415"/>
      <c r="H1520" s="447"/>
    </row>
    <row r="1521" spans="1:8" s="372" customFormat="1" ht="13.5" customHeight="1">
      <c r="A1521" s="412"/>
      <c r="B1521" s="413"/>
      <c r="C1521" s="413"/>
      <c r="D1521" s="416"/>
      <c r="E1521" s="415"/>
      <c r="F1521" s="415"/>
      <c r="G1521" s="415"/>
      <c r="H1521" s="447"/>
    </row>
    <row r="1522" spans="1:8" s="372" customFormat="1" ht="13.5" customHeight="1">
      <c r="A1522" s="412"/>
      <c r="B1522" s="413"/>
      <c r="C1522" s="413"/>
      <c r="D1522" s="416"/>
      <c r="E1522" s="415"/>
      <c r="F1522" s="415"/>
      <c r="G1522" s="415"/>
      <c r="H1522" s="447"/>
    </row>
    <row r="1523" spans="1:8" s="372" customFormat="1" ht="13.5" customHeight="1">
      <c r="A1523" s="412"/>
      <c r="B1523" s="413"/>
      <c r="C1523" s="413"/>
      <c r="D1523" s="416"/>
      <c r="E1523" s="415"/>
      <c r="F1523" s="415"/>
      <c r="G1523" s="415"/>
      <c r="H1523" s="447"/>
    </row>
    <row r="1524" spans="1:8" s="372" customFormat="1" ht="13.5" customHeight="1">
      <c r="A1524" s="412"/>
      <c r="B1524" s="413"/>
      <c r="C1524" s="413"/>
      <c r="D1524" s="416"/>
      <c r="E1524" s="415"/>
      <c r="F1524" s="415"/>
      <c r="G1524" s="415"/>
      <c r="H1524" s="447"/>
    </row>
    <row r="1525" spans="1:8" s="372" customFormat="1" ht="13.5" customHeight="1">
      <c r="A1525" s="412"/>
      <c r="B1525" s="413"/>
      <c r="C1525" s="413"/>
      <c r="D1525" s="416"/>
      <c r="E1525" s="415"/>
      <c r="F1525" s="415"/>
      <c r="G1525" s="415"/>
      <c r="H1525" s="447"/>
    </row>
    <row r="1526" spans="1:8" ht="13.5" customHeight="1">
      <c r="A1526" s="412"/>
      <c r="B1526" s="413"/>
      <c r="C1526" s="413"/>
      <c r="D1526" s="416"/>
      <c r="E1526" s="415"/>
      <c r="F1526" s="415"/>
      <c r="G1526" s="415"/>
      <c r="H1526" s="447"/>
    </row>
    <row r="1527" spans="1:8" ht="13.5" customHeight="1">
      <c r="A1527" s="412"/>
      <c r="B1527" s="413"/>
      <c r="C1527" s="413"/>
      <c r="D1527" s="416"/>
      <c r="E1527" s="415"/>
      <c r="F1527" s="415"/>
      <c r="G1527" s="415"/>
      <c r="H1527" s="447"/>
    </row>
    <row r="1528" spans="1:8" ht="13.5" customHeight="1">
      <c r="A1528" s="412"/>
      <c r="B1528" s="413"/>
      <c r="C1528" s="413"/>
      <c r="D1528" s="416"/>
      <c r="E1528" s="415"/>
      <c r="F1528" s="415"/>
      <c r="G1528" s="415"/>
      <c r="H1528" s="447"/>
    </row>
    <row r="1529" spans="1:8" ht="13.5" customHeight="1">
      <c r="A1529" s="412"/>
      <c r="B1529" s="413"/>
      <c r="C1529" s="413"/>
      <c r="D1529" s="416"/>
      <c r="E1529" s="415"/>
      <c r="F1529" s="415"/>
      <c r="G1529" s="415"/>
      <c r="H1529" s="447"/>
    </row>
    <row r="1530" spans="1:8" ht="13.5" customHeight="1">
      <c r="A1530" s="412"/>
      <c r="B1530" s="413"/>
      <c r="C1530" s="413"/>
      <c r="D1530" s="416"/>
      <c r="E1530" s="415"/>
      <c r="F1530" s="415"/>
      <c r="G1530" s="415"/>
      <c r="H1530" s="447"/>
    </row>
    <row r="1531" spans="1:8" ht="13.5" customHeight="1">
      <c r="A1531" s="412"/>
      <c r="B1531" s="413"/>
      <c r="C1531" s="413"/>
      <c r="D1531" s="416"/>
      <c r="E1531" s="415"/>
      <c r="F1531" s="415"/>
      <c r="G1531" s="415"/>
      <c r="H1531" s="447"/>
    </row>
    <row r="1532" spans="1:8" ht="13.5" customHeight="1">
      <c r="A1532" s="412"/>
      <c r="B1532" s="413"/>
      <c r="C1532" s="413"/>
      <c r="D1532" s="416"/>
      <c r="E1532" s="415"/>
      <c r="F1532" s="415"/>
      <c r="G1532" s="415"/>
      <c r="H1532" s="447"/>
    </row>
    <row r="1533" spans="1:8" ht="13.5" customHeight="1">
      <c r="A1533" s="412"/>
      <c r="B1533" s="413"/>
      <c r="C1533" s="413"/>
      <c r="D1533" s="416"/>
      <c r="E1533" s="415"/>
      <c r="F1533" s="415"/>
      <c r="G1533" s="415"/>
      <c r="H1533" s="447"/>
    </row>
    <row r="1534" spans="1:8" ht="13.5" customHeight="1">
      <c r="A1534" s="412"/>
      <c r="B1534" s="413"/>
      <c r="C1534" s="413"/>
      <c r="D1534" s="416"/>
      <c r="E1534" s="415"/>
      <c r="F1534" s="415"/>
      <c r="G1534" s="415"/>
      <c r="H1534" s="447"/>
    </row>
    <row r="1535" spans="1:8" ht="13.5" customHeight="1">
      <c r="A1535" s="412"/>
      <c r="B1535" s="413"/>
      <c r="C1535" s="413"/>
      <c r="D1535" s="416"/>
      <c r="E1535" s="415"/>
      <c r="F1535" s="415"/>
      <c r="G1535" s="415"/>
      <c r="H1535" s="447"/>
    </row>
    <row r="1536" spans="1:8" ht="13.5" customHeight="1">
      <c r="A1536" s="412"/>
      <c r="B1536" s="413"/>
      <c r="C1536" s="413"/>
      <c r="D1536" s="416"/>
      <c r="E1536" s="415"/>
      <c r="F1536" s="415"/>
      <c r="G1536" s="415"/>
      <c r="H1536" s="447"/>
    </row>
    <row r="1537" spans="1:8" ht="13.5" customHeight="1">
      <c r="A1537" s="412"/>
      <c r="B1537" s="413"/>
      <c r="C1537" s="413"/>
      <c r="D1537" s="416"/>
      <c r="E1537" s="415"/>
      <c r="F1537" s="415"/>
      <c r="G1537" s="415"/>
      <c r="H1537" s="447"/>
    </row>
    <row r="1538" spans="1:8" ht="13.5" customHeight="1">
      <c r="A1538" s="412"/>
      <c r="B1538" s="413"/>
      <c r="C1538" s="413"/>
      <c r="D1538" s="416"/>
      <c r="E1538" s="415"/>
      <c r="F1538" s="415"/>
      <c r="G1538" s="415"/>
      <c r="H1538" s="447"/>
    </row>
    <row r="1539" spans="1:8" ht="13.5" customHeight="1">
      <c r="A1539" s="412"/>
      <c r="B1539" s="413"/>
      <c r="C1539" s="413"/>
      <c r="D1539" s="416"/>
      <c r="E1539" s="415"/>
      <c r="F1539" s="415"/>
      <c r="G1539" s="415"/>
      <c r="H1539" s="447"/>
    </row>
    <row r="1540" spans="1:8" ht="13.5" customHeight="1">
      <c r="A1540" s="412"/>
      <c r="B1540" s="413"/>
      <c r="C1540" s="413"/>
      <c r="D1540" s="416"/>
      <c r="E1540" s="415"/>
      <c r="F1540" s="415"/>
      <c r="G1540" s="415"/>
      <c r="H1540" s="447"/>
    </row>
    <row r="1541" spans="1:8" ht="13.5" customHeight="1">
      <c r="A1541" s="412"/>
      <c r="B1541" s="413"/>
      <c r="C1541" s="413"/>
      <c r="D1541" s="416"/>
      <c r="E1541" s="415"/>
      <c r="F1541" s="415"/>
      <c r="G1541" s="415"/>
      <c r="H1541" s="447"/>
    </row>
    <row r="1542" spans="1:8" ht="13.5" customHeight="1">
      <c r="A1542" s="412"/>
      <c r="B1542" s="413"/>
      <c r="C1542" s="413"/>
      <c r="D1542" s="416"/>
      <c r="E1542" s="415"/>
      <c r="F1542" s="415"/>
      <c r="G1542" s="415"/>
      <c r="H1542" s="447"/>
    </row>
    <row r="1543" spans="1:8" ht="13.5" customHeight="1">
      <c r="A1543" s="412"/>
      <c r="B1543" s="413"/>
      <c r="C1543" s="413"/>
      <c r="D1543" s="416"/>
      <c r="E1543" s="415"/>
      <c r="F1543" s="415"/>
      <c r="G1543" s="415"/>
      <c r="H1543" s="447"/>
    </row>
    <row r="1544" spans="1:8" ht="13.5" customHeight="1">
      <c r="A1544" s="412"/>
      <c r="B1544" s="413"/>
      <c r="C1544" s="413"/>
      <c r="D1544" s="416"/>
      <c r="E1544" s="415"/>
      <c r="F1544" s="415"/>
      <c r="G1544" s="415"/>
      <c r="H1544" s="447"/>
    </row>
    <row r="1545" spans="1:8" ht="13.5" customHeight="1">
      <c r="A1545" s="412"/>
      <c r="B1545" s="413"/>
      <c r="C1545" s="413"/>
      <c r="D1545" s="416"/>
      <c r="E1545" s="415"/>
      <c r="F1545" s="415"/>
      <c r="G1545" s="415"/>
      <c r="H1545" s="447"/>
    </row>
    <row r="1546" spans="1:8" ht="27" customHeight="1">
      <c r="A1546" s="412"/>
      <c r="B1546" s="413"/>
      <c r="C1546" s="413"/>
      <c r="D1546" s="416"/>
      <c r="E1546" s="415"/>
      <c r="F1546" s="415"/>
      <c r="G1546" s="415"/>
      <c r="H1546" s="447"/>
    </row>
    <row r="1547" spans="1:8" ht="13.5" customHeight="1">
      <c r="A1547" s="412"/>
      <c r="B1547" s="413"/>
      <c r="C1547" s="413"/>
      <c r="D1547" s="416"/>
      <c r="E1547" s="415"/>
      <c r="F1547" s="415"/>
      <c r="G1547" s="415"/>
      <c r="H1547" s="447"/>
    </row>
    <row r="1548" spans="1:8" ht="27" customHeight="1">
      <c r="A1548" s="412"/>
      <c r="B1548" s="413"/>
      <c r="C1548" s="413"/>
      <c r="D1548" s="416"/>
      <c r="E1548" s="415"/>
      <c r="F1548" s="415"/>
      <c r="G1548" s="415"/>
      <c r="H1548" s="447"/>
    </row>
    <row r="1549" spans="1:8" ht="13.5" customHeight="1">
      <c r="A1549" s="412"/>
      <c r="B1549" s="413"/>
      <c r="C1549" s="413"/>
      <c r="D1549" s="416"/>
      <c r="E1549" s="415"/>
      <c r="F1549" s="415"/>
      <c r="G1549" s="415"/>
      <c r="H1549" s="447"/>
    </row>
    <row r="1550" spans="1:8" ht="13.5" customHeight="1">
      <c r="A1550" s="412"/>
      <c r="B1550" s="413"/>
      <c r="C1550" s="413"/>
      <c r="D1550" s="416"/>
      <c r="E1550" s="415"/>
      <c r="F1550" s="415"/>
      <c r="G1550" s="415"/>
      <c r="H1550" s="447"/>
    </row>
    <row r="1551" spans="1:8" ht="13.5" customHeight="1">
      <c r="A1551" s="412"/>
      <c r="B1551" s="413"/>
      <c r="C1551" s="413"/>
      <c r="D1551" s="416"/>
      <c r="E1551" s="415"/>
      <c r="F1551" s="415"/>
      <c r="G1551" s="415"/>
      <c r="H1551" s="447"/>
    </row>
    <row r="1552" spans="1:8" ht="13.5" customHeight="1">
      <c r="A1552" s="412"/>
      <c r="B1552" s="413"/>
      <c r="C1552" s="413"/>
      <c r="D1552" s="416"/>
      <c r="E1552" s="415"/>
      <c r="F1552" s="415"/>
      <c r="G1552" s="415"/>
      <c r="H1552" s="447"/>
    </row>
    <row r="1553" spans="1:8" ht="13.5" customHeight="1">
      <c r="A1553" s="412"/>
      <c r="B1553" s="413"/>
      <c r="C1553" s="413"/>
      <c r="D1553" s="416"/>
      <c r="E1553" s="415"/>
      <c r="F1553" s="415"/>
      <c r="G1553" s="415"/>
      <c r="H1553" s="447"/>
    </row>
    <row r="1554" spans="1:8" ht="13.5" customHeight="1">
      <c r="A1554" s="412"/>
      <c r="B1554" s="413"/>
      <c r="C1554" s="413"/>
      <c r="D1554" s="416"/>
      <c r="E1554" s="415"/>
      <c r="F1554" s="415"/>
      <c r="G1554" s="415"/>
      <c r="H1554" s="447"/>
    </row>
    <row r="1555" spans="1:8" ht="13.5" customHeight="1">
      <c r="A1555" s="412"/>
      <c r="B1555" s="413"/>
      <c r="C1555" s="413"/>
      <c r="D1555" s="416"/>
      <c r="E1555" s="415"/>
      <c r="F1555" s="415"/>
      <c r="G1555" s="415"/>
      <c r="H1555" s="447"/>
    </row>
    <row r="1556" spans="1:8" ht="13.5" customHeight="1">
      <c r="A1556" s="412"/>
      <c r="B1556" s="413"/>
      <c r="C1556" s="413"/>
      <c r="D1556" s="416"/>
      <c r="E1556" s="415"/>
      <c r="F1556" s="415"/>
      <c r="G1556" s="415"/>
      <c r="H1556" s="447"/>
    </row>
    <row r="1557" spans="1:8" ht="13.5" customHeight="1">
      <c r="A1557" s="412"/>
      <c r="B1557" s="413"/>
      <c r="C1557" s="413"/>
      <c r="D1557" s="416"/>
      <c r="E1557" s="415"/>
      <c r="F1557" s="415"/>
      <c r="G1557" s="415"/>
      <c r="H1557" s="447"/>
    </row>
    <row r="1558" spans="1:8" ht="13.5" customHeight="1">
      <c r="A1558" s="412"/>
      <c r="B1558" s="413"/>
      <c r="C1558" s="413"/>
      <c r="D1558" s="416"/>
      <c r="E1558" s="415"/>
      <c r="F1558" s="415"/>
      <c r="G1558" s="415"/>
      <c r="H1558" s="447"/>
    </row>
    <row r="1559" spans="1:8" ht="13.5" customHeight="1">
      <c r="A1559" s="412"/>
      <c r="B1559" s="413"/>
      <c r="C1559" s="413"/>
      <c r="D1559" s="416"/>
      <c r="E1559" s="415"/>
      <c r="F1559" s="415"/>
      <c r="G1559" s="415"/>
      <c r="H1559" s="447"/>
    </row>
    <row r="1560" spans="1:8" ht="26.25" customHeight="1">
      <c r="A1560" s="412"/>
      <c r="B1560" s="413"/>
      <c r="C1560" s="413"/>
      <c r="D1560" s="416"/>
      <c r="E1560" s="415"/>
      <c r="F1560" s="415"/>
      <c r="G1560" s="415"/>
      <c r="H1560" s="447"/>
    </row>
    <row r="1561" spans="1:8" ht="13.5" customHeight="1">
      <c r="A1561" s="412"/>
      <c r="B1561" s="413"/>
      <c r="C1561" s="413"/>
      <c r="D1561" s="416"/>
      <c r="E1561" s="415"/>
      <c r="F1561" s="415"/>
      <c r="G1561" s="415"/>
      <c r="H1561" s="447"/>
    </row>
    <row r="1562" spans="1:8" ht="13.5" customHeight="1">
      <c r="A1562" s="412"/>
      <c r="B1562" s="413"/>
      <c r="C1562" s="413"/>
      <c r="D1562" s="416"/>
      <c r="E1562" s="415"/>
      <c r="F1562" s="415"/>
      <c r="G1562" s="415"/>
      <c r="H1562" s="447"/>
    </row>
    <row r="1563" spans="1:8" ht="13.5" customHeight="1">
      <c r="A1563" s="412"/>
      <c r="B1563" s="413"/>
      <c r="C1563" s="413"/>
      <c r="D1563" s="416"/>
      <c r="E1563" s="415"/>
      <c r="F1563" s="415"/>
      <c r="G1563" s="415"/>
      <c r="H1563" s="447"/>
    </row>
    <row r="1564" spans="1:8" ht="13.5" customHeight="1">
      <c r="A1564" s="412"/>
      <c r="B1564" s="413"/>
      <c r="C1564" s="413"/>
      <c r="D1564" s="416"/>
      <c r="E1564" s="415"/>
      <c r="F1564" s="415"/>
      <c r="G1564" s="415"/>
      <c r="H1564" s="447"/>
    </row>
    <row r="1565" spans="1:8" ht="13.5" customHeight="1">
      <c r="A1565" s="412"/>
      <c r="B1565" s="413"/>
      <c r="C1565" s="413"/>
      <c r="D1565" s="416"/>
      <c r="E1565" s="415"/>
      <c r="F1565" s="415"/>
      <c r="G1565" s="415"/>
      <c r="H1565" s="447"/>
    </row>
    <row r="1566" spans="1:8" ht="26.25" customHeight="1">
      <c r="A1566" s="412"/>
      <c r="B1566" s="413"/>
      <c r="C1566" s="413"/>
      <c r="D1566" s="416"/>
      <c r="E1566" s="415"/>
      <c r="F1566" s="415"/>
      <c r="G1566" s="415"/>
      <c r="H1566" s="447"/>
    </row>
    <row r="1567" spans="1:8" ht="13.5" customHeight="1">
      <c r="A1567" s="412"/>
      <c r="B1567" s="413"/>
      <c r="C1567" s="413"/>
      <c r="D1567" s="416"/>
      <c r="E1567" s="415"/>
      <c r="F1567" s="415"/>
      <c r="G1567" s="415"/>
      <c r="H1567" s="447"/>
    </row>
    <row r="1568" spans="1:8" ht="26.25" customHeight="1">
      <c r="A1568" s="412"/>
      <c r="B1568" s="413"/>
      <c r="C1568" s="413"/>
      <c r="D1568" s="416"/>
      <c r="E1568" s="415"/>
      <c r="F1568" s="415"/>
      <c r="G1568" s="415"/>
      <c r="H1568" s="447"/>
    </row>
    <row r="1569" spans="1:8" ht="13.5" customHeight="1">
      <c r="A1569" s="412"/>
      <c r="B1569" s="413"/>
      <c r="C1569" s="413"/>
      <c r="D1569" s="416"/>
      <c r="E1569" s="415"/>
      <c r="F1569" s="415"/>
      <c r="G1569" s="415"/>
      <c r="H1569" s="447"/>
    </row>
    <row r="1570" spans="1:8" ht="13.5" customHeight="1">
      <c r="A1570" s="412"/>
      <c r="B1570" s="413"/>
      <c r="C1570" s="413"/>
      <c r="D1570" s="416"/>
      <c r="E1570" s="415"/>
      <c r="F1570" s="415"/>
      <c r="G1570" s="415"/>
      <c r="H1570" s="447"/>
    </row>
    <row r="1571" spans="1:8" ht="13.5" customHeight="1">
      <c r="A1571" s="412"/>
      <c r="B1571" s="413"/>
      <c r="C1571" s="413"/>
      <c r="D1571" s="416"/>
      <c r="E1571" s="415"/>
      <c r="F1571" s="415"/>
      <c r="G1571" s="415"/>
      <c r="H1571" s="447"/>
    </row>
    <row r="1572" spans="1:8" ht="13.5" customHeight="1">
      <c r="A1572" s="412"/>
      <c r="B1572" s="413"/>
      <c r="C1572" s="413"/>
      <c r="D1572" s="416"/>
      <c r="E1572" s="415"/>
      <c r="F1572" s="415"/>
      <c r="G1572" s="415"/>
      <c r="H1572" s="447"/>
    </row>
    <row r="1573" spans="1:8" ht="13.5" customHeight="1">
      <c r="A1573" s="412"/>
      <c r="B1573" s="413"/>
      <c r="C1573" s="413"/>
      <c r="D1573" s="416"/>
      <c r="E1573" s="415"/>
      <c r="F1573" s="415"/>
      <c r="G1573" s="415"/>
      <c r="H1573" s="447"/>
    </row>
    <row r="1574" spans="1:8" ht="27.75" customHeight="1">
      <c r="A1574" s="412"/>
      <c r="B1574" s="413"/>
      <c r="C1574" s="413"/>
      <c r="D1574" s="416"/>
      <c r="E1574" s="415"/>
      <c r="F1574" s="415"/>
      <c r="G1574" s="415"/>
      <c r="H1574" s="447"/>
    </row>
    <row r="1575" spans="1:8" ht="13.5" customHeight="1">
      <c r="A1575" s="412"/>
      <c r="B1575" s="413"/>
      <c r="C1575" s="413"/>
      <c r="D1575" s="416"/>
      <c r="E1575" s="415"/>
      <c r="F1575" s="415"/>
      <c r="G1575" s="415"/>
      <c r="H1575" s="447"/>
    </row>
    <row r="1576" spans="1:8" ht="13.5" customHeight="1">
      <c r="A1576" s="412"/>
      <c r="B1576" s="413"/>
      <c r="C1576" s="413"/>
      <c r="D1576" s="416"/>
      <c r="E1576" s="415"/>
      <c r="F1576" s="415"/>
      <c r="G1576" s="415"/>
      <c r="H1576" s="447"/>
    </row>
    <row r="1577" spans="1:8" ht="13.5" customHeight="1">
      <c r="A1577" s="412"/>
      <c r="B1577" s="413"/>
      <c r="C1577" s="413"/>
      <c r="D1577" s="416"/>
      <c r="E1577" s="415"/>
      <c r="F1577" s="415"/>
      <c r="G1577" s="415"/>
      <c r="H1577" s="447"/>
    </row>
    <row r="1578" spans="1:8" ht="13.5" customHeight="1">
      <c r="A1578" s="412"/>
      <c r="B1578" s="413"/>
      <c r="C1578" s="413"/>
      <c r="D1578" s="416"/>
      <c r="E1578" s="415"/>
      <c r="F1578" s="415"/>
      <c r="G1578" s="415"/>
      <c r="H1578" s="447"/>
    </row>
    <row r="1579" spans="1:8" ht="13.5" customHeight="1">
      <c r="A1579" s="412"/>
      <c r="B1579" s="413"/>
      <c r="C1579" s="413"/>
      <c r="D1579" s="416"/>
      <c r="E1579" s="415"/>
      <c r="F1579" s="415"/>
      <c r="G1579" s="415"/>
      <c r="H1579" s="447"/>
    </row>
    <row r="1580" spans="1:8" ht="27" customHeight="1">
      <c r="A1580" s="412"/>
      <c r="B1580" s="413"/>
      <c r="C1580" s="413"/>
      <c r="D1580" s="416"/>
      <c r="E1580" s="415"/>
      <c r="F1580" s="415"/>
      <c r="G1580" s="415"/>
      <c r="H1580" s="447"/>
    </row>
    <row r="1581" spans="1:8" ht="13.5" customHeight="1">
      <c r="A1581" s="412"/>
      <c r="B1581" s="413"/>
      <c r="C1581" s="413"/>
      <c r="D1581" s="416"/>
      <c r="E1581" s="415"/>
      <c r="F1581" s="415"/>
      <c r="G1581" s="415"/>
      <c r="H1581" s="447"/>
    </row>
    <row r="1582" spans="1:8" s="331" customFormat="1" ht="39.75" customHeight="1">
      <c r="A1582" s="412"/>
      <c r="B1582" s="413"/>
      <c r="C1582" s="413"/>
      <c r="D1582" s="416"/>
      <c r="E1582" s="415"/>
      <c r="F1582" s="415"/>
      <c r="G1582" s="415"/>
      <c r="H1582" s="447"/>
    </row>
    <row r="1583" spans="1:8" s="331" customFormat="1" ht="13.5" customHeight="1">
      <c r="A1583" s="412"/>
      <c r="B1583" s="413"/>
      <c r="C1583" s="413"/>
      <c r="D1583" s="416"/>
      <c r="E1583" s="415"/>
      <c r="F1583" s="415"/>
      <c r="G1583" s="415"/>
      <c r="H1583" s="447"/>
    </row>
    <row r="1584" spans="1:8" s="331" customFormat="1" ht="13.5" customHeight="1">
      <c r="A1584" s="412"/>
      <c r="B1584" s="413"/>
      <c r="C1584" s="413"/>
      <c r="D1584" s="416"/>
      <c r="E1584" s="415"/>
      <c r="F1584" s="415"/>
      <c r="G1584" s="415"/>
      <c r="H1584" s="447"/>
    </row>
    <row r="1585" spans="1:8" s="331" customFormat="1" ht="13.5" customHeight="1">
      <c r="A1585" s="412"/>
      <c r="B1585" s="413"/>
      <c r="C1585" s="413"/>
      <c r="D1585" s="416"/>
      <c r="E1585" s="415"/>
      <c r="F1585" s="415"/>
      <c r="G1585" s="415"/>
      <c r="H1585" s="447"/>
    </row>
    <row r="1586" spans="1:8" s="331" customFormat="1" ht="13.5" customHeight="1">
      <c r="A1586" s="412"/>
      <c r="B1586" s="413"/>
      <c r="C1586" s="413"/>
      <c r="D1586" s="416"/>
      <c r="E1586" s="415"/>
      <c r="F1586" s="415"/>
      <c r="G1586" s="415"/>
      <c r="H1586" s="447"/>
    </row>
    <row r="1587" spans="1:8" s="331" customFormat="1" ht="13.5" customHeight="1">
      <c r="A1587" s="412"/>
      <c r="B1587" s="413"/>
      <c r="C1587" s="413"/>
      <c r="D1587" s="416"/>
      <c r="E1587" s="415"/>
      <c r="F1587" s="415"/>
      <c r="G1587" s="415"/>
      <c r="H1587" s="447"/>
    </row>
    <row r="1588" spans="1:8" s="331" customFormat="1" ht="13.5" customHeight="1">
      <c r="A1588" s="412"/>
      <c r="B1588" s="413"/>
      <c r="C1588" s="413"/>
      <c r="D1588" s="416"/>
      <c r="E1588" s="415"/>
      <c r="F1588" s="415"/>
      <c r="G1588" s="415"/>
      <c r="H1588" s="447"/>
    </row>
    <row r="1589" spans="1:8" s="331" customFormat="1" ht="27" customHeight="1">
      <c r="A1589" s="412"/>
      <c r="B1589" s="413"/>
      <c r="C1589" s="413"/>
      <c r="D1589" s="416"/>
      <c r="E1589" s="415"/>
      <c r="F1589" s="415"/>
      <c r="G1589" s="415"/>
      <c r="H1589" s="447"/>
    </row>
    <row r="1590" spans="1:8" s="331" customFormat="1" ht="13.5" customHeight="1">
      <c r="A1590" s="412"/>
      <c r="B1590" s="413"/>
      <c r="C1590" s="413"/>
      <c r="D1590" s="416"/>
      <c r="E1590" s="415"/>
      <c r="F1590" s="415"/>
      <c r="G1590" s="415"/>
      <c r="H1590" s="447"/>
    </row>
    <row r="1591" spans="1:8" s="331" customFormat="1" ht="13.5" customHeight="1">
      <c r="A1591" s="412"/>
      <c r="B1591" s="413"/>
      <c r="C1591" s="413"/>
      <c r="D1591" s="416"/>
      <c r="E1591" s="415"/>
      <c r="F1591" s="415"/>
      <c r="G1591" s="415"/>
      <c r="H1591" s="447"/>
    </row>
    <row r="1592" spans="1:8" s="331" customFormat="1" ht="13.5" customHeight="1">
      <c r="A1592" s="412"/>
      <c r="B1592" s="413"/>
      <c r="C1592" s="413"/>
      <c r="D1592" s="416"/>
      <c r="E1592" s="415"/>
      <c r="F1592" s="415"/>
      <c r="G1592" s="415"/>
      <c r="H1592" s="447"/>
    </row>
    <row r="1593" spans="1:8" s="331" customFormat="1" ht="13.5" customHeight="1">
      <c r="A1593" s="412"/>
      <c r="B1593" s="413"/>
      <c r="C1593" s="413"/>
      <c r="D1593" s="416"/>
      <c r="E1593" s="415"/>
      <c r="F1593" s="415"/>
      <c r="G1593" s="415"/>
      <c r="H1593" s="447"/>
    </row>
    <row r="1594" spans="1:8" s="331" customFormat="1" ht="13.5" customHeight="1">
      <c r="A1594" s="412"/>
      <c r="B1594" s="413"/>
      <c r="C1594" s="413"/>
      <c r="D1594" s="416"/>
      <c r="E1594" s="415"/>
      <c r="F1594" s="415"/>
      <c r="G1594" s="415"/>
      <c r="H1594" s="447"/>
    </row>
    <row r="1595" spans="1:8" s="331" customFormat="1" ht="13.5" customHeight="1">
      <c r="A1595" s="412"/>
      <c r="B1595" s="413"/>
      <c r="C1595" s="413"/>
      <c r="D1595" s="416"/>
      <c r="E1595" s="415"/>
      <c r="F1595" s="415"/>
      <c r="G1595" s="415"/>
      <c r="H1595" s="447"/>
    </row>
    <row r="1596" spans="1:8" s="331" customFormat="1" ht="13.5" customHeight="1">
      <c r="A1596" s="412"/>
      <c r="B1596" s="413"/>
      <c r="C1596" s="413"/>
      <c r="D1596" s="416"/>
      <c r="E1596" s="415"/>
      <c r="F1596" s="415"/>
      <c r="G1596" s="415"/>
      <c r="H1596" s="447"/>
    </row>
    <row r="1597" spans="1:8" s="331" customFormat="1" ht="13.5" customHeight="1">
      <c r="A1597" s="412"/>
      <c r="B1597" s="413"/>
      <c r="C1597" s="413"/>
      <c r="D1597" s="416"/>
      <c r="E1597" s="415"/>
      <c r="F1597" s="415"/>
      <c r="G1597" s="415"/>
      <c r="H1597" s="447"/>
    </row>
    <row r="1598" spans="1:8" s="331" customFormat="1" ht="13.5" customHeight="1">
      <c r="A1598" s="412"/>
      <c r="B1598" s="413"/>
      <c r="C1598" s="413"/>
      <c r="D1598" s="416"/>
      <c r="E1598" s="415"/>
      <c r="F1598" s="415"/>
      <c r="G1598" s="415"/>
      <c r="H1598" s="447"/>
    </row>
    <row r="1599" spans="1:8" s="331" customFormat="1" ht="13.5" customHeight="1">
      <c r="A1599" s="412"/>
      <c r="B1599" s="413"/>
      <c r="C1599" s="413"/>
      <c r="D1599" s="416"/>
      <c r="E1599" s="415"/>
      <c r="F1599" s="415"/>
      <c r="G1599" s="415"/>
      <c r="H1599" s="447"/>
    </row>
    <row r="1600" spans="1:8" s="331" customFormat="1" ht="13.5" customHeight="1">
      <c r="A1600" s="412"/>
      <c r="B1600" s="413"/>
      <c r="C1600" s="413"/>
      <c r="D1600" s="416"/>
      <c r="E1600" s="415"/>
      <c r="F1600" s="415"/>
      <c r="G1600" s="415"/>
      <c r="H1600" s="447"/>
    </row>
    <row r="1601" spans="1:8" ht="13.5" customHeight="1">
      <c r="A1601" s="412"/>
      <c r="B1601" s="413"/>
      <c r="C1601" s="413"/>
      <c r="D1601" s="416"/>
      <c r="E1601" s="415"/>
      <c r="F1601" s="415"/>
      <c r="G1601" s="415"/>
      <c r="H1601" s="447"/>
    </row>
    <row r="1602" spans="1:8" ht="13.5" customHeight="1">
      <c r="A1602" s="412"/>
      <c r="B1602" s="413"/>
      <c r="C1602" s="413"/>
      <c r="D1602" s="416"/>
      <c r="E1602" s="415"/>
      <c r="F1602" s="415"/>
      <c r="G1602" s="415"/>
      <c r="H1602" s="447"/>
    </row>
    <row r="1603" spans="1:8" ht="13.5" customHeight="1">
      <c r="A1603" s="412"/>
      <c r="B1603" s="413"/>
      <c r="C1603" s="413"/>
      <c r="D1603" s="416"/>
      <c r="E1603" s="415"/>
      <c r="F1603" s="415"/>
      <c r="G1603" s="415"/>
      <c r="H1603" s="447"/>
    </row>
    <row r="1604" spans="1:8" ht="13.5" customHeight="1">
      <c r="A1604" s="412"/>
      <c r="B1604" s="413"/>
      <c r="C1604" s="413"/>
      <c r="D1604" s="416"/>
      <c r="E1604" s="415"/>
      <c r="F1604" s="415"/>
      <c r="G1604" s="415"/>
      <c r="H1604" s="447"/>
    </row>
    <row r="1605" spans="1:8" ht="13.5" customHeight="1">
      <c r="A1605" s="412"/>
      <c r="B1605" s="413"/>
      <c r="C1605" s="413"/>
      <c r="D1605" s="416"/>
      <c r="E1605" s="415"/>
      <c r="F1605" s="415"/>
      <c r="G1605" s="415"/>
      <c r="H1605" s="447"/>
    </row>
    <row r="1606" spans="1:8" ht="13.5" customHeight="1">
      <c r="A1606" s="412"/>
      <c r="B1606" s="413"/>
      <c r="C1606" s="413"/>
      <c r="D1606" s="416"/>
      <c r="E1606" s="415"/>
      <c r="F1606" s="415"/>
      <c r="G1606" s="415"/>
      <c r="H1606" s="447"/>
    </row>
    <row r="1607" spans="1:8" ht="13.5" customHeight="1">
      <c r="A1607" s="412"/>
      <c r="B1607" s="413"/>
      <c r="C1607" s="413"/>
      <c r="D1607" s="416"/>
      <c r="E1607" s="415"/>
      <c r="F1607" s="415"/>
      <c r="G1607" s="415"/>
      <c r="H1607" s="447"/>
    </row>
    <row r="1608" spans="1:8" ht="13.5" customHeight="1">
      <c r="A1608" s="412"/>
      <c r="B1608" s="413"/>
      <c r="C1608" s="413"/>
      <c r="D1608" s="416"/>
      <c r="E1608" s="415"/>
      <c r="F1608" s="415"/>
      <c r="G1608" s="415"/>
      <c r="H1608" s="447"/>
    </row>
    <row r="1609" spans="1:8" ht="13.5" customHeight="1">
      <c r="A1609" s="412"/>
      <c r="B1609" s="413"/>
      <c r="C1609" s="413"/>
      <c r="D1609" s="416"/>
      <c r="E1609" s="415"/>
      <c r="F1609" s="415"/>
      <c r="G1609" s="415"/>
      <c r="H1609" s="463"/>
    </row>
    <row r="1610" spans="1:8" ht="13.5" customHeight="1">
      <c r="A1610" s="412"/>
      <c r="B1610" s="413"/>
      <c r="C1610" s="413"/>
      <c r="D1610" s="416"/>
      <c r="E1610" s="415"/>
      <c r="F1610" s="415"/>
      <c r="G1610" s="415"/>
      <c r="H1610" s="463"/>
    </row>
    <row r="1611" spans="1:8" ht="13.5" customHeight="1">
      <c r="A1611" s="412"/>
      <c r="B1611" s="413"/>
      <c r="C1611" s="413"/>
      <c r="D1611" s="416"/>
      <c r="E1611" s="415"/>
      <c r="F1611" s="415"/>
      <c r="G1611" s="415"/>
      <c r="H1611" s="463"/>
    </row>
    <row r="1612" spans="1:8" ht="13.5" customHeight="1">
      <c r="A1612" s="412"/>
      <c r="B1612" s="413"/>
      <c r="C1612" s="413"/>
      <c r="D1612" s="416"/>
      <c r="E1612" s="415"/>
      <c r="F1612" s="415"/>
      <c r="G1612" s="415"/>
      <c r="H1612" s="463"/>
    </row>
    <row r="1613" spans="1:8" ht="13.5" customHeight="1">
      <c r="A1613" s="412"/>
      <c r="B1613" s="413"/>
      <c r="C1613" s="413"/>
      <c r="D1613" s="416"/>
      <c r="E1613" s="415"/>
      <c r="F1613" s="415"/>
      <c r="G1613" s="415"/>
      <c r="H1613" s="463"/>
    </row>
    <row r="1614" spans="1:8" ht="13.5" customHeight="1">
      <c r="A1614" s="412"/>
      <c r="B1614" s="413"/>
      <c r="C1614" s="413"/>
      <c r="D1614" s="416"/>
      <c r="E1614" s="415"/>
      <c r="F1614" s="415"/>
      <c r="G1614" s="415"/>
      <c r="H1614" s="463"/>
    </row>
    <row r="1615" spans="1:8" ht="13.5" customHeight="1">
      <c r="A1615" s="412"/>
      <c r="B1615" s="413"/>
      <c r="C1615" s="413"/>
      <c r="D1615" s="416"/>
      <c r="E1615" s="415"/>
      <c r="F1615" s="415"/>
      <c r="G1615" s="415"/>
      <c r="H1615" s="463"/>
    </row>
    <row r="1616" spans="1:8" ht="13.5" customHeight="1">
      <c r="A1616" s="412"/>
      <c r="B1616" s="413"/>
      <c r="C1616" s="413"/>
      <c r="D1616" s="416"/>
      <c r="E1616" s="415"/>
      <c r="F1616" s="415"/>
      <c r="G1616" s="415"/>
      <c r="H1616" s="463"/>
    </row>
    <row r="1617" spans="1:8" ht="13.5" customHeight="1">
      <c r="A1617" s="412"/>
      <c r="B1617" s="413"/>
      <c r="C1617" s="413"/>
      <c r="D1617" s="416"/>
      <c r="E1617" s="415"/>
      <c r="F1617" s="415"/>
      <c r="G1617" s="415"/>
      <c r="H1617" s="463"/>
    </row>
    <row r="1618" spans="1:8" ht="13.5" customHeight="1">
      <c r="A1618" s="412"/>
      <c r="B1618" s="413"/>
      <c r="C1618" s="413"/>
      <c r="D1618" s="416"/>
      <c r="E1618" s="415"/>
      <c r="F1618" s="415"/>
      <c r="G1618" s="415"/>
      <c r="H1618" s="463"/>
    </row>
    <row r="1619" spans="1:8" ht="13.5" customHeight="1">
      <c r="A1619" s="412"/>
      <c r="B1619" s="413"/>
      <c r="C1619" s="413"/>
      <c r="D1619" s="416"/>
      <c r="E1619" s="415"/>
      <c r="F1619" s="415"/>
      <c r="G1619" s="415"/>
      <c r="H1619" s="463"/>
    </row>
    <row r="1620" spans="1:8" ht="13.5" customHeight="1">
      <c r="A1620" s="412"/>
      <c r="B1620" s="413"/>
      <c r="C1620" s="413"/>
      <c r="D1620" s="416"/>
      <c r="E1620" s="415"/>
      <c r="F1620" s="415"/>
      <c r="G1620" s="415"/>
      <c r="H1620" s="463"/>
    </row>
    <row r="1621" spans="1:8" ht="13.5" customHeight="1">
      <c r="A1621" s="412"/>
      <c r="B1621" s="413"/>
      <c r="C1621" s="413"/>
      <c r="D1621" s="416"/>
      <c r="E1621" s="415"/>
      <c r="F1621" s="415"/>
      <c r="G1621" s="415"/>
      <c r="H1621" s="463"/>
    </row>
    <row r="1622" spans="1:8" ht="13.5" customHeight="1">
      <c r="A1622" s="412"/>
      <c r="B1622" s="413"/>
      <c r="C1622" s="413"/>
      <c r="D1622" s="416"/>
      <c r="E1622" s="415"/>
      <c r="F1622" s="415"/>
      <c r="G1622" s="415"/>
      <c r="H1622" s="463"/>
    </row>
    <row r="1623" spans="1:8" ht="13.5" customHeight="1">
      <c r="A1623" s="412"/>
      <c r="B1623" s="413"/>
      <c r="C1623" s="413"/>
      <c r="D1623" s="416"/>
      <c r="E1623" s="415"/>
      <c r="F1623" s="415"/>
      <c r="G1623" s="415"/>
      <c r="H1623" s="463"/>
    </row>
    <row r="1624" spans="1:8" ht="13.5" customHeight="1">
      <c r="A1624" s="412"/>
      <c r="B1624" s="413"/>
      <c r="C1624" s="413"/>
      <c r="D1624" s="416"/>
      <c r="E1624" s="415"/>
      <c r="F1624" s="415"/>
      <c r="G1624" s="415"/>
      <c r="H1624" s="463"/>
    </row>
    <row r="1625" spans="1:8" ht="13.5" customHeight="1">
      <c r="A1625" s="412"/>
      <c r="B1625" s="413"/>
      <c r="C1625" s="413"/>
      <c r="D1625" s="416"/>
      <c r="E1625" s="415"/>
      <c r="F1625" s="415"/>
      <c r="G1625" s="415"/>
      <c r="H1625" s="463"/>
    </row>
    <row r="1626" spans="1:8" ht="13.5" customHeight="1">
      <c r="A1626" s="412"/>
      <c r="B1626" s="413"/>
      <c r="C1626" s="413"/>
      <c r="D1626" s="416"/>
      <c r="E1626" s="415"/>
      <c r="F1626" s="415"/>
      <c r="G1626" s="415"/>
      <c r="H1626" s="463"/>
    </row>
    <row r="1627" spans="1:8" ht="13.5" customHeight="1">
      <c r="A1627" s="412"/>
      <c r="B1627" s="413"/>
      <c r="C1627" s="413"/>
      <c r="D1627" s="416"/>
      <c r="E1627" s="415"/>
      <c r="F1627" s="415"/>
      <c r="G1627" s="415"/>
      <c r="H1627" s="463"/>
    </row>
    <row r="1628" spans="1:8" ht="13.5" customHeight="1">
      <c r="A1628" s="412"/>
      <c r="B1628" s="413"/>
      <c r="C1628" s="413"/>
      <c r="D1628" s="416"/>
      <c r="E1628" s="415"/>
      <c r="F1628" s="415"/>
      <c r="G1628" s="415"/>
      <c r="H1628" s="463"/>
    </row>
    <row r="1629" spans="1:8" ht="13.5" customHeight="1">
      <c r="A1629" s="412"/>
      <c r="B1629" s="413"/>
      <c r="C1629" s="413"/>
      <c r="D1629" s="416"/>
      <c r="E1629" s="415"/>
      <c r="F1629" s="415"/>
      <c r="G1629" s="415"/>
      <c r="H1629" s="463"/>
    </row>
    <row r="1630" spans="1:8" ht="13.5" customHeight="1">
      <c r="A1630" s="412"/>
      <c r="B1630" s="413"/>
      <c r="C1630" s="413"/>
      <c r="D1630" s="416"/>
      <c r="E1630" s="415"/>
      <c r="F1630" s="415"/>
      <c r="G1630" s="415"/>
      <c r="H1630" s="463"/>
    </row>
    <row r="1631" spans="1:8" ht="13.5" customHeight="1">
      <c r="A1631" s="412"/>
      <c r="B1631" s="413"/>
      <c r="C1631" s="413"/>
      <c r="D1631" s="416"/>
      <c r="E1631" s="415"/>
      <c r="F1631" s="415"/>
      <c r="G1631" s="415"/>
      <c r="H1631" s="463"/>
    </row>
    <row r="1632" spans="1:8" ht="13.5" customHeight="1">
      <c r="A1632" s="412"/>
      <c r="B1632" s="413"/>
      <c r="C1632" s="413"/>
      <c r="D1632" s="416"/>
      <c r="E1632" s="415"/>
      <c r="F1632" s="415"/>
      <c r="G1632" s="415"/>
      <c r="H1632" s="463"/>
    </row>
    <row r="1633" spans="1:8" ht="13.5" customHeight="1">
      <c r="A1633" s="412"/>
      <c r="B1633" s="413"/>
      <c r="C1633" s="413"/>
      <c r="D1633" s="416"/>
      <c r="E1633" s="415"/>
      <c r="F1633" s="415"/>
      <c r="G1633" s="415"/>
      <c r="H1633" s="463"/>
    </row>
    <row r="1634" spans="1:8" ht="13.5" customHeight="1">
      <c r="A1634" s="412"/>
      <c r="B1634" s="413"/>
      <c r="C1634" s="413"/>
      <c r="D1634" s="416"/>
      <c r="E1634" s="415"/>
      <c r="F1634" s="415"/>
      <c r="G1634" s="415"/>
      <c r="H1634" s="463"/>
    </row>
    <row r="1635" spans="1:8" ht="13.5" customHeight="1">
      <c r="A1635" s="412"/>
      <c r="B1635" s="413"/>
      <c r="C1635" s="413"/>
      <c r="D1635" s="416"/>
      <c r="E1635" s="415"/>
      <c r="F1635" s="415"/>
      <c r="G1635" s="415"/>
      <c r="H1635" s="463"/>
    </row>
    <row r="1636" spans="1:8" ht="13.5" customHeight="1">
      <c r="A1636" s="412"/>
      <c r="B1636" s="413"/>
      <c r="C1636" s="413"/>
      <c r="D1636" s="416"/>
      <c r="E1636" s="415"/>
      <c r="F1636" s="415"/>
      <c r="G1636" s="415"/>
      <c r="H1636" s="447"/>
    </row>
    <row r="1637" spans="1:8" ht="13.5" customHeight="1">
      <c r="A1637" s="412"/>
      <c r="B1637" s="413"/>
      <c r="C1637" s="413"/>
      <c r="D1637" s="416"/>
      <c r="E1637" s="415"/>
      <c r="F1637" s="415"/>
      <c r="G1637" s="415"/>
      <c r="H1637" s="447"/>
    </row>
    <row r="1638" spans="1:8" ht="13.5" customHeight="1">
      <c r="A1638" s="412"/>
      <c r="B1638" s="413"/>
      <c r="C1638" s="413"/>
      <c r="D1638" s="416"/>
      <c r="E1638" s="415"/>
      <c r="F1638" s="415"/>
      <c r="G1638" s="415"/>
      <c r="H1638" s="447"/>
    </row>
    <row r="1639" spans="1:8" ht="13.5" customHeight="1">
      <c r="A1639" s="412"/>
      <c r="B1639" s="413"/>
      <c r="C1639" s="413"/>
      <c r="D1639" s="416"/>
      <c r="E1639" s="415"/>
      <c r="F1639" s="415"/>
      <c r="G1639" s="415"/>
      <c r="H1639" s="447"/>
    </row>
    <row r="1640" spans="1:8" ht="13.5" customHeight="1">
      <c r="A1640" s="412"/>
      <c r="B1640" s="413"/>
      <c r="C1640" s="413"/>
      <c r="D1640" s="416"/>
      <c r="E1640" s="415"/>
      <c r="F1640" s="415"/>
      <c r="G1640" s="415"/>
      <c r="H1640" s="447"/>
    </row>
    <row r="1641" spans="1:8" ht="13.5" customHeight="1">
      <c r="A1641" s="412"/>
      <c r="B1641" s="413"/>
      <c r="C1641" s="413"/>
      <c r="D1641" s="416"/>
      <c r="E1641" s="415"/>
      <c r="F1641" s="415"/>
      <c r="G1641" s="415"/>
      <c r="H1641" s="447"/>
    </row>
    <row r="1642" spans="1:8" ht="13.5" customHeight="1">
      <c r="A1642" s="412"/>
      <c r="B1642" s="413"/>
      <c r="C1642" s="413"/>
      <c r="D1642" s="416"/>
      <c r="E1642" s="415"/>
      <c r="F1642" s="415"/>
      <c r="G1642" s="415"/>
      <c r="H1642" s="447"/>
    </row>
    <row r="1643" spans="1:8" ht="13.5" customHeight="1">
      <c r="A1643" s="412"/>
      <c r="B1643" s="413"/>
      <c r="C1643" s="413"/>
      <c r="D1643" s="416"/>
      <c r="E1643" s="415"/>
      <c r="F1643" s="415"/>
      <c r="G1643" s="415"/>
      <c r="H1643" s="447"/>
    </row>
    <row r="1644" spans="1:8" ht="13.5" customHeight="1">
      <c r="A1644" s="412"/>
      <c r="B1644" s="413"/>
      <c r="C1644" s="413"/>
      <c r="D1644" s="416"/>
      <c r="E1644" s="415"/>
      <c r="F1644" s="415"/>
      <c r="G1644" s="415"/>
      <c r="H1644" s="447"/>
    </row>
    <row r="1645" spans="1:8" s="466" customFormat="1" ht="13.5" customHeight="1">
      <c r="A1645" s="412"/>
      <c r="B1645" s="413"/>
      <c r="C1645" s="413"/>
      <c r="D1645" s="416"/>
      <c r="E1645" s="415"/>
      <c r="F1645" s="415"/>
      <c r="G1645" s="415"/>
      <c r="H1645" s="465"/>
    </row>
    <row r="1646" spans="1:8" s="468" customFormat="1" ht="13.5" customHeight="1">
      <c r="A1646" s="412"/>
      <c r="B1646" s="413"/>
      <c r="C1646" s="413"/>
      <c r="D1646" s="416"/>
      <c r="E1646" s="415"/>
      <c r="F1646" s="415"/>
      <c r="G1646" s="415"/>
      <c r="H1646" s="467"/>
    </row>
    <row r="1647" spans="1:8" s="468" customFormat="1" ht="13.5" customHeight="1">
      <c r="A1647" s="412"/>
      <c r="B1647" s="413"/>
      <c r="C1647" s="413"/>
      <c r="D1647" s="416"/>
      <c r="E1647" s="415"/>
      <c r="F1647" s="415"/>
      <c r="G1647" s="415"/>
      <c r="H1647" s="467"/>
    </row>
    <row r="1648" spans="1:8" s="468" customFormat="1" ht="13.5" customHeight="1">
      <c r="A1648" s="412"/>
      <c r="B1648" s="413"/>
      <c r="C1648" s="413"/>
      <c r="D1648" s="416"/>
      <c r="E1648" s="415"/>
      <c r="F1648" s="415"/>
      <c r="G1648" s="415"/>
      <c r="H1648" s="467"/>
    </row>
    <row r="1649" spans="1:8" s="468" customFormat="1" ht="13.5" customHeight="1">
      <c r="A1649" s="412"/>
      <c r="B1649" s="413"/>
      <c r="C1649" s="413"/>
      <c r="D1649" s="416"/>
      <c r="E1649" s="415"/>
      <c r="F1649" s="415"/>
      <c r="G1649" s="415"/>
      <c r="H1649" s="467"/>
    </row>
    <row r="1650" spans="1:8" s="468" customFormat="1" ht="13.5" customHeight="1">
      <c r="A1650" s="412"/>
      <c r="B1650" s="413"/>
      <c r="C1650" s="413"/>
      <c r="D1650" s="416"/>
      <c r="E1650" s="415"/>
      <c r="F1650" s="415"/>
      <c r="G1650" s="415"/>
      <c r="H1650" s="467"/>
    </row>
    <row r="1651" spans="1:8" s="468" customFormat="1" ht="13.5" customHeight="1">
      <c r="A1651" s="412"/>
      <c r="B1651" s="413"/>
      <c r="C1651" s="413"/>
      <c r="D1651" s="416"/>
      <c r="E1651" s="415"/>
      <c r="F1651" s="415"/>
      <c r="G1651" s="415"/>
      <c r="H1651" s="467"/>
    </row>
    <row r="1652" spans="1:8" s="468" customFormat="1" ht="13.5" customHeight="1">
      <c r="A1652" s="412"/>
      <c r="B1652" s="413"/>
      <c r="C1652" s="413"/>
      <c r="D1652" s="416"/>
      <c r="E1652" s="415"/>
      <c r="F1652" s="415"/>
      <c r="G1652" s="415"/>
      <c r="H1652" s="467"/>
    </row>
    <row r="1653" spans="1:8" s="468" customFormat="1" ht="13.5" customHeight="1">
      <c r="A1653" s="412"/>
      <c r="B1653" s="413"/>
      <c r="C1653" s="413"/>
      <c r="D1653" s="416"/>
      <c r="E1653" s="415"/>
      <c r="F1653" s="415"/>
      <c r="G1653" s="415"/>
      <c r="H1653" s="467"/>
    </row>
    <row r="1654" spans="1:8" s="468" customFormat="1" ht="13.5" customHeight="1">
      <c r="A1654" s="412"/>
      <c r="B1654" s="413"/>
      <c r="C1654" s="413"/>
      <c r="D1654" s="416"/>
      <c r="E1654" s="415"/>
      <c r="F1654" s="415"/>
      <c r="G1654" s="415"/>
      <c r="H1654" s="467"/>
    </row>
    <row r="1655" spans="1:8" s="468" customFormat="1" ht="13.5" customHeight="1">
      <c r="A1655" s="412"/>
      <c r="B1655" s="413"/>
      <c r="C1655" s="413"/>
      <c r="D1655" s="416"/>
      <c r="E1655" s="415"/>
      <c r="F1655" s="415"/>
      <c r="G1655" s="415"/>
      <c r="H1655" s="467"/>
    </row>
    <row r="1656" spans="1:8" s="468" customFormat="1" ht="13.5" customHeight="1">
      <c r="A1656" s="412"/>
      <c r="B1656" s="413"/>
      <c r="C1656" s="413"/>
      <c r="D1656" s="416"/>
      <c r="E1656" s="415"/>
      <c r="F1656" s="415"/>
      <c r="G1656" s="415"/>
      <c r="H1656" s="467"/>
    </row>
    <row r="1657" spans="1:8" s="468" customFormat="1" ht="13.5" customHeight="1">
      <c r="A1657" s="412"/>
      <c r="B1657" s="413"/>
      <c r="C1657" s="413"/>
      <c r="D1657" s="416"/>
      <c r="E1657" s="415"/>
      <c r="F1657" s="415"/>
      <c r="G1657" s="415"/>
      <c r="H1657" s="467"/>
    </row>
    <row r="1658" spans="1:8" s="468" customFormat="1" ht="13.5" customHeight="1">
      <c r="A1658" s="412"/>
      <c r="B1658" s="413"/>
      <c r="C1658" s="413"/>
      <c r="D1658" s="416"/>
      <c r="E1658" s="415"/>
      <c r="F1658" s="415"/>
      <c r="G1658" s="415"/>
      <c r="H1658" s="467"/>
    </row>
    <row r="1659" spans="1:8" s="468" customFormat="1" ht="13.5" customHeight="1">
      <c r="A1659" s="412"/>
      <c r="B1659" s="413"/>
      <c r="C1659" s="413"/>
      <c r="D1659" s="416"/>
      <c r="E1659" s="415"/>
      <c r="F1659" s="415"/>
      <c r="G1659" s="415"/>
      <c r="H1659" s="467"/>
    </row>
    <row r="1660" spans="1:8" s="468" customFormat="1" ht="13.5" customHeight="1">
      <c r="A1660" s="412"/>
      <c r="B1660" s="413"/>
      <c r="C1660" s="413"/>
      <c r="D1660" s="416"/>
      <c r="E1660" s="415"/>
      <c r="F1660" s="415"/>
      <c r="G1660" s="415"/>
      <c r="H1660" s="467"/>
    </row>
    <row r="1661" spans="1:8" s="468" customFormat="1" ht="13.5" customHeight="1">
      <c r="A1661" s="412"/>
      <c r="B1661" s="413"/>
      <c r="C1661" s="413"/>
      <c r="D1661" s="416"/>
      <c r="E1661" s="415"/>
      <c r="F1661" s="415"/>
      <c r="G1661" s="415"/>
      <c r="H1661" s="467"/>
    </row>
    <row r="1662" spans="1:8" s="468" customFormat="1" ht="13.5" customHeight="1">
      <c r="A1662" s="412"/>
      <c r="B1662" s="413"/>
      <c r="C1662" s="413"/>
      <c r="D1662" s="416"/>
      <c r="E1662" s="415"/>
      <c r="F1662" s="415"/>
      <c r="G1662" s="415"/>
      <c r="H1662" s="467"/>
    </row>
    <row r="1663" spans="1:8" s="468" customFormat="1" ht="13.5" customHeight="1">
      <c r="A1663" s="412"/>
      <c r="B1663" s="413"/>
      <c r="C1663" s="413"/>
      <c r="D1663" s="416"/>
      <c r="E1663" s="415"/>
      <c r="F1663" s="415"/>
      <c r="G1663" s="415"/>
      <c r="H1663" s="467"/>
    </row>
    <row r="1664" spans="1:8" s="468" customFormat="1" ht="13.5" customHeight="1">
      <c r="A1664" s="412"/>
      <c r="B1664" s="413"/>
      <c r="C1664" s="413"/>
      <c r="D1664" s="416"/>
      <c r="E1664" s="415"/>
      <c r="F1664" s="415"/>
      <c r="G1664" s="415"/>
      <c r="H1664" s="467"/>
    </row>
    <row r="1665" spans="1:8" s="468" customFormat="1" ht="13.5" customHeight="1">
      <c r="A1665" s="412"/>
      <c r="B1665" s="413"/>
      <c r="C1665" s="413"/>
      <c r="D1665" s="416"/>
      <c r="E1665" s="415"/>
      <c r="F1665" s="415"/>
      <c r="G1665" s="415"/>
      <c r="H1665" s="467"/>
    </row>
    <row r="1666" spans="1:8" s="466" customFormat="1" ht="13.5" customHeight="1">
      <c r="A1666" s="412"/>
      <c r="B1666" s="413"/>
      <c r="C1666" s="413"/>
      <c r="D1666" s="416"/>
      <c r="E1666" s="415"/>
      <c r="F1666" s="415"/>
      <c r="G1666" s="415"/>
      <c r="H1666" s="465"/>
    </row>
    <row r="1667" spans="1:8" s="469" customFormat="1" ht="13.5" customHeight="1">
      <c r="A1667" s="412"/>
      <c r="B1667" s="413"/>
      <c r="C1667" s="413"/>
      <c r="D1667" s="416"/>
      <c r="E1667" s="415"/>
      <c r="F1667" s="415"/>
      <c r="G1667" s="415"/>
    </row>
    <row r="1668" spans="1:8" s="469" customFormat="1" ht="13.5" customHeight="1">
      <c r="A1668" s="412"/>
      <c r="B1668" s="413"/>
      <c r="C1668" s="413"/>
      <c r="D1668" s="416"/>
      <c r="E1668" s="415"/>
      <c r="F1668" s="415"/>
      <c r="G1668" s="415"/>
    </row>
    <row r="1669" spans="1:8" s="469" customFormat="1" ht="13.5" customHeight="1">
      <c r="A1669" s="412"/>
      <c r="B1669" s="413"/>
      <c r="C1669" s="413"/>
      <c r="D1669" s="416"/>
      <c r="E1669" s="415"/>
      <c r="F1669" s="415"/>
      <c r="G1669" s="415"/>
    </row>
    <row r="1670" spans="1:8" s="469" customFormat="1" ht="13.5" customHeight="1">
      <c r="A1670" s="412"/>
      <c r="B1670" s="413"/>
      <c r="C1670" s="413"/>
      <c r="D1670" s="416"/>
      <c r="E1670" s="415"/>
      <c r="F1670" s="415"/>
      <c r="G1670" s="415"/>
    </row>
    <row r="1671" spans="1:8" s="469" customFormat="1" ht="13.5" customHeight="1">
      <c r="A1671" s="412"/>
      <c r="B1671" s="413"/>
      <c r="C1671" s="413"/>
      <c r="D1671" s="416"/>
      <c r="E1671" s="415"/>
      <c r="F1671" s="415"/>
      <c r="G1671" s="415"/>
    </row>
    <row r="1672" spans="1:8" s="469" customFormat="1" ht="13.5" customHeight="1">
      <c r="A1672" s="412"/>
      <c r="B1672" s="413"/>
      <c r="C1672" s="413"/>
      <c r="D1672" s="416"/>
      <c r="E1672" s="415"/>
      <c r="F1672" s="415"/>
      <c r="G1672" s="415"/>
    </row>
    <row r="1673" spans="1:8" s="469" customFormat="1" ht="13.5" customHeight="1">
      <c r="A1673" s="412"/>
      <c r="B1673" s="413"/>
      <c r="C1673" s="413"/>
      <c r="D1673" s="416"/>
      <c r="E1673" s="415"/>
      <c r="F1673" s="415"/>
      <c r="G1673" s="415"/>
    </row>
    <row r="1674" spans="1:8" s="469" customFormat="1" ht="13.5" customHeight="1">
      <c r="A1674" s="412"/>
      <c r="B1674" s="413"/>
      <c r="C1674" s="413"/>
      <c r="D1674" s="416"/>
      <c r="E1674" s="415"/>
      <c r="F1674" s="415"/>
      <c r="G1674" s="415"/>
    </row>
    <row r="1675" spans="1:8" s="469" customFormat="1" ht="13.5" customHeight="1">
      <c r="A1675" s="412"/>
      <c r="B1675" s="413"/>
      <c r="C1675" s="413"/>
      <c r="D1675" s="416"/>
      <c r="E1675" s="415"/>
      <c r="F1675" s="415"/>
      <c r="G1675" s="415"/>
    </row>
    <row r="1676" spans="1:8" s="469" customFormat="1" ht="13.5" customHeight="1">
      <c r="A1676" s="412"/>
      <c r="B1676" s="413"/>
      <c r="C1676" s="413"/>
      <c r="D1676" s="416"/>
      <c r="E1676" s="415"/>
      <c r="F1676" s="415"/>
      <c r="G1676" s="415"/>
    </row>
    <row r="1677" spans="1:8" s="469" customFormat="1" ht="13.5" customHeight="1">
      <c r="A1677" s="412"/>
      <c r="B1677" s="413"/>
      <c r="C1677" s="413"/>
      <c r="D1677" s="416"/>
      <c r="E1677" s="415"/>
      <c r="F1677" s="415"/>
      <c r="G1677" s="415"/>
    </row>
    <row r="1678" spans="1:8" s="469" customFormat="1" ht="13.5" customHeight="1">
      <c r="A1678" s="412"/>
      <c r="B1678" s="413"/>
      <c r="C1678" s="413"/>
      <c r="D1678" s="416"/>
      <c r="E1678" s="415"/>
      <c r="F1678" s="415"/>
      <c r="G1678" s="415"/>
    </row>
    <row r="1679" spans="1:8" s="469" customFormat="1" ht="13.5" customHeight="1">
      <c r="A1679" s="412"/>
      <c r="B1679" s="413"/>
      <c r="C1679" s="413"/>
      <c r="D1679" s="416"/>
      <c r="E1679" s="415"/>
      <c r="F1679" s="415"/>
      <c r="G1679" s="415"/>
    </row>
    <row r="1680" spans="1:8" s="469" customFormat="1" ht="13.5" customHeight="1">
      <c r="A1680" s="412"/>
      <c r="B1680" s="413"/>
      <c r="C1680" s="413"/>
      <c r="D1680" s="416"/>
      <c r="E1680" s="415"/>
      <c r="F1680" s="415"/>
      <c r="G1680" s="415"/>
    </row>
    <row r="1681" spans="1:7" s="469" customFormat="1" ht="13.5" customHeight="1">
      <c r="A1681" s="412"/>
      <c r="B1681" s="413"/>
      <c r="C1681" s="413"/>
      <c r="D1681" s="416"/>
      <c r="E1681" s="415"/>
      <c r="F1681" s="415"/>
      <c r="G1681" s="415"/>
    </row>
    <row r="1682" spans="1:7" s="469" customFormat="1" ht="13.5" customHeight="1">
      <c r="A1682" s="412"/>
      <c r="B1682" s="413"/>
      <c r="C1682" s="413"/>
      <c r="D1682" s="416"/>
      <c r="E1682" s="415"/>
      <c r="F1682" s="415"/>
      <c r="G1682" s="415"/>
    </row>
    <row r="1683" spans="1:7" s="469" customFormat="1" ht="13.5" customHeight="1">
      <c r="A1683" s="412"/>
      <c r="B1683" s="413"/>
      <c r="C1683" s="413"/>
      <c r="D1683" s="416"/>
      <c r="E1683" s="415"/>
      <c r="F1683" s="415"/>
      <c r="G1683" s="415"/>
    </row>
    <row r="1684" spans="1:7" s="469" customFormat="1" ht="13.5" customHeight="1">
      <c r="A1684" s="412"/>
      <c r="B1684" s="413"/>
      <c r="C1684" s="413"/>
      <c r="D1684" s="416"/>
      <c r="E1684" s="415"/>
      <c r="F1684" s="415"/>
      <c r="G1684" s="415"/>
    </row>
    <row r="1685" spans="1:7" s="469" customFormat="1" ht="13.5" customHeight="1">
      <c r="A1685" s="412"/>
      <c r="B1685" s="413"/>
      <c r="C1685" s="413"/>
      <c r="D1685" s="416"/>
      <c r="E1685" s="415"/>
      <c r="F1685" s="415"/>
      <c r="G1685" s="415"/>
    </row>
    <row r="1686" spans="1:7" s="469" customFormat="1" ht="13.5" customHeight="1">
      <c r="A1686" s="412"/>
      <c r="B1686" s="413"/>
      <c r="C1686" s="413"/>
      <c r="D1686" s="416"/>
      <c r="E1686" s="415"/>
      <c r="F1686" s="415"/>
      <c r="G1686" s="415"/>
    </row>
    <row r="1687" spans="1:7" s="469" customFormat="1" ht="13.5" customHeight="1">
      <c r="A1687" s="412"/>
      <c r="B1687" s="413"/>
      <c r="C1687" s="413"/>
      <c r="D1687" s="416"/>
      <c r="E1687" s="415"/>
      <c r="F1687" s="415"/>
      <c r="G1687" s="415"/>
    </row>
    <row r="1688" spans="1:7" s="469" customFormat="1" ht="13.5" customHeight="1">
      <c r="A1688" s="412"/>
      <c r="B1688" s="413"/>
      <c r="C1688" s="413"/>
      <c r="D1688" s="416"/>
      <c r="E1688" s="415"/>
      <c r="F1688" s="415"/>
      <c r="G1688" s="415"/>
    </row>
    <row r="1689" spans="1:7" s="469" customFormat="1" ht="13.5" customHeight="1">
      <c r="A1689" s="412"/>
      <c r="B1689" s="413"/>
      <c r="C1689" s="413"/>
      <c r="D1689" s="416"/>
      <c r="E1689" s="415"/>
      <c r="F1689" s="415"/>
      <c r="G1689" s="415"/>
    </row>
    <row r="1690" spans="1:7" s="469" customFormat="1" ht="13.5" customHeight="1">
      <c r="A1690" s="412"/>
      <c r="B1690" s="413"/>
      <c r="C1690" s="413"/>
      <c r="D1690" s="416"/>
      <c r="E1690" s="415"/>
      <c r="F1690" s="415"/>
      <c r="G1690" s="415"/>
    </row>
    <row r="1691" spans="1:7" s="469" customFormat="1" ht="13.5" customHeight="1">
      <c r="A1691" s="412"/>
      <c r="B1691" s="413"/>
      <c r="C1691" s="413"/>
      <c r="D1691" s="416"/>
      <c r="E1691" s="415"/>
      <c r="F1691" s="415"/>
      <c r="G1691" s="415"/>
    </row>
    <row r="1692" spans="1:7" s="469" customFormat="1" ht="13.5" customHeight="1">
      <c r="A1692" s="412"/>
      <c r="B1692" s="413"/>
      <c r="C1692" s="413"/>
      <c r="D1692" s="416"/>
      <c r="E1692" s="415"/>
      <c r="F1692" s="415"/>
      <c r="G1692" s="415"/>
    </row>
    <row r="1693" spans="1:7" s="469" customFormat="1" ht="13.5" customHeight="1">
      <c r="A1693" s="412"/>
      <c r="B1693" s="470"/>
      <c r="C1693" s="413"/>
      <c r="D1693" s="416"/>
      <c r="E1693" s="415"/>
      <c r="F1693" s="415"/>
      <c r="G1693" s="415"/>
    </row>
    <row r="1694" spans="1:7" s="469" customFormat="1" ht="13.5" customHeight="1">
      <c r="A1694" s="412"/>
      <c r="B1694" s="413"/>
      <c r="C1694" s="413"/>
      <c r="D1694" s="416"/>
      <c r="E1694" s="415"/>
      <c r="F1694" s="415"/>
      <c r="G1694" s="415"/>
    </row>
    <row r="1695" spans="1:7" s="469" customFormat="1" ht="13.5" customHeight="1">
      <c r="A1695" s="412"/>
      <c r="B1695" s="413"/>
      <c r="C1695" s="413"/>
      <c r="D1695" s="416"/>
      <c r="E1695" s="415"/>
      <c r="F1695" s="415"/>
      <c r="G1695" s="415"/>
    </row>
    <row r="1696" spans="1:7" s="469" customFormat="1" ht="13.5" customHeight="1">
      <c r="A1696" s="412"/>
      <c r="B1696" s="413"/>
      <c r="C1696" s="413"/>
      <c r="D1696" s="416"/>
      <c r="E1696" s="415"/>
      <c r="F1696" s="415"/>
      <c r="G1696" s="415"/>
    </row>
    <row r="1697" spans="1:7" s="469" customFormat="1" ht="13.5" customHeight="1">
      <c r="A1697" s="412"/>
      <c r="B1697" s="413"/>
      <c r="C1697" s="413"/>
      <c r="D1697" s="416"/>
      <c r="E1697" s="415"/>
      <c r="F1697" s="415"/>
      <c r="G1697" s="415"/>
    </row>
    <row r="1698" spans="1:7" s="469" customFormat="1" ht="13.5" customHeight="1">
      <c r="A1698" s="412"/>
      <c r="B1698" s="413"/>
      <c r="C1698" s="413"/>
      <c r="D1698" s="416"/>
      <c r="E1698" s="415"/>
      <c r="F1698" s="415"/>
      <c r="G1698" s="415"/>
    </row>
    <row r="1699" spans="1:7" s="469" customFormat="1" ht="13.5" customHeight="1">
      <c r="A1699" s="471"/>
      <c r="B1699" s="413"/>
      <c r="C1699" s="464"/>
      <c r="D1699" s="416"/>
      <c r="E1699" s="415"/>
      <c r="F1699" s="415"/>
      <c r="G1699" s="415"/>
    </row>
    <row r="1700" spans="1:7" s="469" customFormat="1" ht="13.5" customHeight="1">
      <c r="A1700" s="471"/>
      <c r="B1700" s="413"/>
      <c r="C1700" s="464"/>
      <c r="D1700" s="416"/>
      <c r="E1700" s="415"/>
      <c r="F1700" s="415"/>
      <c r="G1700" s="415"/>
    </row>
    <row r="1701" spans="1:7" s="469" customFormat="1" ht="13.5" customHeight="1">
      <c r="A1701" s="471"/>
      <c r="B1701" s="413"/>
      <c r="C1701" s="464"/>
      <c r="D1701" s="416"/>
      <c r="E1701" s="415"/>
      <c r="F1701" s="415"/>
      <c r="G1701" s="415"/>
    </row>
    <row r="1702" spans="1:7" s="469" customFormat="1" ht="13.5" customHeight="1">
      <c r="A1702" s="471"/>
      <c r="B1702" s="413"/>
      <c r="C1702" s="464"/>
      <c r="D1702" s="416"/>
      <c r="E1702" s="415"/>
      <c r="F1702" s="415"/>
      <c r="G1702" s="415"/>
    </row>
    <row r="1703" spans="1:7" s="469" customFormat="1" ht="13.5" customHeight="1">
      <c r="A1703" s="471"/>
      <c r="B1703" s="413"/>
      <c r="C1703" s="472"/>
      <c r="D1703" s="416"/>
      <c r="E1703" s="415"/>
      <c r="F1703" s="473"/>
      <c r="G1703" s="415"/>
    </row>
    <row r="1704" spans="1:7" s="469" customFormat="1" ht="13.5" customHeight="1">
      <c r="A1704" s="471"/>
      <c r="B1704" s="464"/>
      <c r="C1704" s="472"/>
      <c r="D1704" s="416"/>
      <c r="E1704" s="473"/>
      <c r="F1704" s="473"/>
      <c r="G1704" s="415"/>
    </row>
    <row r="1705" spans="1:7" s="469" customFormat="1" ht="13.5" customHeight="1">
      <c r="A1705" s="412"/>
      <c r="B1705" s="413"/>
      <c r="C1705" s="464"/>
      <c r="D1705" s="416"/>
      <c r="E1705" s="473"/>
      <c r="F1705" s="473"/>
      <c r="G1705" s="415"/>
    </row>
    <row r="1706" spans="1:7" s="469" customFormat="1" ht="13.5" customHeight="1">
      <c r="A1706" s="412"/>
      <c r="B1706" s="413"/>
      <c r="C1706" s="464"/>
      <c r="D1706" s="416"/>
      <c r="E1706" s="473"/>
      <c r="F1706" s="473"/>
      <c r="G1706" s="415"/>
    </row>
    <row r="1707" spans="1:7" s="469" customFormat="1" ht="13.5" customHeight="1">
      <c r="A1707" s="412"/>
      <c r="B1707" s="413"/>
      <c r="C1707" s="464"/>
      <c r="D1707" s="416"/>
      <c r="E1707" s="473"/>
      <c r="F1707" s="473"/>
      <c r="G1707" s="415"/>
    </row>
    <row r="1708" spans="1:7" s="469" customFormat="1" ht="13.5" customHeight="1">
      <c r="A1708" s="412"/>
      <c r="B1708" s="413"/>
      <c r="C1708" s="464"/>
      <c r="D1708" s="416"/>
      <c r="E1708" s="473"/>
      <c r="F1708" s="473"/>
      <c r="G1708" s="415"/>
    </row>
    <row r="1709" spans="1:7" s="469" customFormat="1" ht="13.5" customHeight="1">
      <c r="A1709" s="412"/>
      <c r="B1709" s="413"/>
      <c r="C1709" s="464"/>
      <c r="D1709" s="416"/>
      <c r="E1709" s="473"/>
      <c r="F1709" s="473"/>
      <c r="G1709" s="415"/>
    </row>
    <row r="1710" spans="1:7" s="469" customFormat="1" ht="13.5" customHeight="1">
      <c r="A1710" s="412"/>
      <c r="B1710" s="413"/>
      <c r="C1710" s="464"/>
      <c r="D1710" s="416"/>
      <c r="E1710" s="473"/>
      <c r="F1710" s="473"/>
      <c r="G1710" s="415"/>
    </row>
    <row r="1711" spans="1:7" s="469" customFormat="1" ht="13.5" customHeight="1">
      <c r="A1711" s="412"/>
      <c r="B1711" s="413"/>
      <c r="C1711" s="464"/>
      <c r="D1711" s="416"/>
      <c r="E1711" s="473"/>
      <c r="F1711" s="473"/>
      <c r="G1711" s="415"/>
    </row>
    <row r="1712" spans="1:7" s="469" customFormat="1" ht="13.5" customHeight="1">
      <c r="A1712" s="412"/>
      <c r="B1712" s="413"/>
      <c r="C1712" s="464"/>
      <c r="D1712" s="416"/>
      <c r="E1712" s="473"/>
      <c r="F1712" s="473"/>
      <c r="G1712" s="415"/>
    </row>
    <row r="1713" spans="1:8" s="469" customFormat="1" ht="13.5" customHeight="1">
      <c r="A1713" s="412"/>
      <c r="B1713" s="413"/>
      <c r="C1713" s="464"/>
      <c r="D1713" s="416"/>
      <c r="E1713" s="473"/>
      <c r="F1713" s="473"/>
      <c r="G1713" s="415"/>
    </row>
    <row r="1714" spans="1:8" s="469" customFormat="1" ht="13.5" customHeight="1">
      <c r="A1714" s="412"/>
      <c r="B1714" s="413"/>
      <c r="C1714" s="464"/>
      <c r="D1714" s="416"/>
      <c r="E1714" s="473"/>
      <c r="F1714" s="473"/>
      <c r="G1714" s="415"/>
    </row>
    <row r="1715" spans="1:8" s="468" customFormat="1" ht="13.5" customHeight="1">
      <c r="A1715" s="412"/>
      <c r="B1715" s="413"/>
      <c r="C1715" s="464"/>
      <c r="D1715" s="416"/>
      <c r="E1715" s="473"/>
      <c r="F1715" s="473"/>
      <c r="G1715" s="415"/>
      <c r="H1715" s="474"/>
    </row>
    <row r="1716" spans="1:8" s="468" customFormat="1" ht="13.5" customHeight="1">
      <c r="A1716" s="412"/>
      <c r="B1716" s="413"/>
      <c r="C1716" s="464"/>
      <c r="D1716" s="416"/>
      <c r="E1716" s="473"/>
      <c r="F1716" s="473"/>
      <c r="G1716" s="415"/>
      <c r="H1716" s="474"/>
    </row>
    <row r="1717" spans="1:8" ht="13.5" customHeight="1">
      <c r="A1717" s="412"/>
      <c r="B1717" s="413"/>
      <c r="C1717" s="464"/>
      <c r="D1717" s="416"/>
      <c r="E1717" s="473"/>
      <c r="F1717" s="473"/>
      <c r="G1717" s="415"/>
    </row>
    <row r="1718" spans="1:8" ht="13.5" customHeight="1">
      <c r="A1718" s="412"/>
      <c r="B1718" s="413"/>
      <c r="C1718" s="464"/>
      <c r="D1718" s="416"/>
      <c r="E1718" s="473"/>
      <c r="F1718" s="473"/>
      <c r="G1718" s="415"/>
    </row>
    <row r="1719" spans="1:8" ht="13.5" customHeight="1">
      <c r="A1719" s="412"/>
      <c r="B1719" s="413"/>
      <c r="C1719" s="464"/>
      <c r="D1719" s="416"/>
      <c r="E1719" s="473"/>
      <c r="F1719" s="473"/>
      <c r="G1719" s="415"/>
    </row>
    <row r="1720" spans="1:8" ht="13.5" customHeight="1">
      <c r="A1720" s="412"/>
      <c r="B1720" s="413"/>
      <c r="C1720" s="464"/>
      <c r="D1720" s="416"/>
      <c r="E1720" s="473"/>
      <c r="F1720" s="473"/>
      <c r="G1720" s="415"/>
    </row>
    <row r="1721" spans="1:8" ht="13.5" customHeight="1">
      <c r="A1721" s="412"/>
      <c r="B1721" s="413"/>
      <c r="C1721" s="464"/>
      <c r="D1721" s="416"/>
      <c r="E1721" s="473"/>
      <c r="F1721" s="473"/>
      <c r="G1721" s="415"/>
    </row>
    <row r="1722" spans="1:8" ht="13.5" customHeight="1">
      <c r="A1722" s="412"/>
      <c r="B1722" s="413"/>
      <c r="C1722" s="464"/>
      <c r="D1722" s="416"/>
      <c r="E1722" s="473"/>
      <c r="F1722" s="473"/>
      <c r="G1722" s="415"/>
    </row>
    <row r="1723" spans="1:8" ht="13.5" customHeight="1">
      <c r="A1723" s="412"/>
      <c r="B1723" s="413"/>
      <c r="C1723" s="464"/>
      <c r="D1723" s="416"/>
      <c r="E1723" s="473"/>
      <c r="F1723" s="473"/>
      <c r="G1723" s="415"/>
    </row>
    <row r="1724" spans="1:8" ht="13.5" customHeight="1">
      <c r="A1724" s="412"/>
      <c r="B1724" s="413"/>
      <c r="C1724" s="464"/>
      <c r="D1724" s="416"/>
      <c r="E1724" s="473"/>
      <c r="F1724" s="473"/>
      <c r="G1724" s="415"/>
    </row>
    <row r="1725" spans="1:8" ht="13.5" customHeight="1">
      <c r="A1725" s="412"/>
      <c r="B1725" s="413"/>
      <c r="C1725" s="464"/>
      <c r="D1725" s="416"/>
      <c r="E1725" s="473"/>
      <c r="F1725" s="473"/>
      <c r="G1725" s="415"/>
    </row>
    <row r="1726" spans="1:8" ht="13.5" customHeight="1">
      <c r="A1726" s="412"/>
      <c r="B1726" s="413"/>
      <c r="C1726" s="464"/>
      <c r="D1726" s="416"/>
      <c r="E1726" s="473"/>
      <c r="F1726" s="473"/>
      <c r="G1726" s="415"/>
    </row>
    <row r="1727" spans="1:8" ht="13.5" customHeight="1">
      <c r="A1727" s="412"/>
      <c r="B1727" s="413"/>
      <c r="C1727" s="464"/>
      <c r="D1727" s="416"/>
      <c r="E1727" s="473"/>
      <c r="F1727" s="473"/>
      <c r="G1727" s="415"/>
    </row>
    <row r="1728" spans="1:8" ht="13.5" customHeight="1">
      <c r="A1728" s="412"/>
      <c r="B1728" s="413"/>
      <c r="C1728" s="464"/>
      <c r="D1728" s="416"/>
      <c r="E1728" s="473"/>
      <c r="F1728" s="473"/>
      <c r="G1728" s="415"/>
    </row>
    <row r="1729" spans="1:7" ht="13.5" customHeight="1">
      <c r="A1729" s="412"/>
      <c r="B1729" s="413"/>
      <c r="C1729" s="464"/>
      <c r="D1729" s="416"/>
      <c r="E1729" s="473"/>
      <c r="F1729" s="473"/>
      <c r="G1729" s="415"/>
    </row>
    <row r="1730" spans="1:7" ht="13.5" customHeight="1">
      <c r="A1730" s="412"/>
      <c r="B1730" s="413"/>
      <c r="C1730" s="464"/>
      <c r="D1730" s="416"/>
      <c r="E1730" s="473"/>
      <c r="F1730" s="473"/>
      <c r="G1730" s="415"/>
    </row>
    <row r="1731" spans="1:7" ht="13.5" customHeight="1">
      <c r="A1731" s="412"/>
      <c r="B1731" s="413"/>
      <c r="C1731" s="464"/>
      <c r="D1731" s="416"/>
      <c r="E1731" s="473"/>
      <c r="F1731" s="473"/>
      <c r="G1731" s="415"/>
    </row>
    <row r="1732" spans="1:7" ht="13.5" customHeight="1">
      <c r="A1732" s="412"/>
      <c r="B1732" s="413"/>
      <c r="C1732" s="413"/>
      <c r="D1732" s="416"/>
      <c r="E1732" s="473"/>
      <c r="F1732" s="473"/>
      <c r="G1732" s="415"/>
    </row>
    <row r="1733" spans="1:7" ht="13.5" customHeight="1">
      <c r="A1733" s="412"/>
      <c r="B1733" s="464"/>
      <c r="C1733" s="464"/>
      <c r="D1733" s="416"/>
      <c r="E1733" s="473"/>
      <c r="F1733" s="473"/>
      <c r="G1733" s="415"/>
    </row>
    <row r="1734" spans="1:7" ht="13.5" customHeight="1">
      <c r="A1734" s="412"/>
      <c r="B1734" s="413"/>
      <c r="C1734" s="472"/>
      <c r="D1734" s="416"/>
      <c r="E1734" s="473"/>
      <c r="F1734" s="473"/>
      <c r="G1734" s="415"/>
    </row>
    <row r="1735" spans="1:7" ht="13.5" customHeight="1">
      <c r="A1735" s="412"/>
      <c r="B1735" s="413"/>
      <c r="C1735" s="472"/>
      <c r="D1735" s="416"/>
      <c r="E1735" s="473"/>
      <c r="F1735" s="473"/>
      <c r="G1735" s="415"/>
    </row>
    <row r="1736" spans="1:7">
      <c r="A1736" s="412"/>
      <c r="B1736" s="446"/>
      <c r="C1736" s="472"/>
      <c r="D1736" s="416"/>
      <c r="E1736" s="473"/>
      <c r="F1736" s="473"/>
      <c r="G1736" s="415"/>
    </row>
    <row r="1737" spans="1:7">
      <c r="A1737" s="412"/>
      <c r="B1737" s="446"/>
      <c r="C1737" s="472"/>
      <c r="D1737" s="416"/>
      <c r="E1737" s="473"/>
      <c r="F1737" s="473"/>
      <c r="G1737" s="415"/>
    </row>
    <row r="1738" spans="1:7">
      <c r="A1738" s="412"/>
      <c r="B1738" s="413"/>
      <c r="C1738" s="472"/>
      <c r="D1738" s="416"/>
      <c r="E1738" s="473"/>
      <c r="F1738" s="473"/>
      <c r="G1738" s="415"/>
    </row>
    <row r="1739" spans="1:7">
      <c r="A1739" s="412"/>
      <c r="B1739" s="413"/>
      <c r="C1739" s="472"/>
      <c r="D1739" s="416"/>
      <c r="E1739" s="473"/>
      <c r="F1739" s="473"/>
      <c r="G1739" s="415"/>
    </row>
    <row r="1740" spans="1:7">
      <c r="A1740" s="412"/>
      <c r="B1740" s="413"/>
      <c r="C1740" s="472"/>
      <c r="D1740" s="416"/>
      <c r="E1740" s="473"/>
      <c r="F1740" s="473"/>
      <c r="G1740" s="415"/>
    </row>
    <row r="1741" spans="1:7">
      <c r="A1741" s="412"/>
      <c r="B1741" s="413"/>
      <c r="C1741" s="472"/>
      <c r="D1741" s="416"/>
      <c r="E1741" s="473"/>
      <c r="F1741" s="473"/>
      <c r="G1741" s="415"/>
    </row>
    <row r="1742" spans="1:7">
      <c r="A1742" s="412"/>
      <c r="B1742" s="413"/>
      <c r="C1742" s="472"/>
      <c r="D1742" s="416"/>
      <c r="E1742" s="473"/>
      <c r="F1742" s="473"/>
      <c r="G1742" s="415"/>
    </row>
    <row r="1743" spans="1:7">
      <c r="A1743" s="412"/>
      <c r="B1743" s="413"/>
      <c r="C1743" s="472"/>
      <c r="D1743" s="416"/>
      <c r="E1743" s="473"/>
      <c r="F1743" s="473"/>
      <c r="G1743" s="415"/>
    </row>
    <row r="1744" spans="1:7">
      <c r="A1744" s="412"/>
      <c r="B1744" s="413"/>
      <c r="C1744" s="472"/>
      <c r="D1744" s="416"/>
      <c r="E1744" s="473"/>
      <c r="F1744" s="473"/>
      <c r="G1744" s="415"/>
    </row>
    <row r="1745" spans="1:7">
      <c r="A1745" s="412"/>
      <c r="B1745" s="413"/>
      <c r="C1745" s="472"/>
      <c r="D1745" s="416"/>
      <c r="E1745" s="473"/>
      <c r="F1745" s="473"/>
      <c r="G1745" s="415"/>
    </row>
    <row r="1746" spans="1:7">
      <c r="A1746" s="412"/>
      <c r="B1746" s="413"/>
      <c r="C1746" s="464"/>
      <c r="D1746" s="416"/>
      <c r="E1746" s="473"/>
      <c r="F1746" s="473"/>
      <c r="G1746" s="415"/>
    </row>
    <row r="1747" spans="1:7">
      <c r="A1747" s="412"/>
      <c r="B1747" s="413"/>
      <c r="C1747" s="472"/>
      <c r="D1747" s="416"/>
      <c r="E1747" s="473"/>
      <c r="F1747" s="473"/>
      <c r="G1747" s="415"/>
    </row>
    <row r="1748" spans="1:7">
      <c r="A1748" s="412"/>
      <c r="B1748" s="413"/>
      <c r="C1748" s="472"/>
      <c r="D1748" s="416"/>
      <c r="E1748" s="473"/>
      <c r="F1748" s="473"/>
      <c r="G1748" s="415"/>
    </row>
    <row r="1749" spans="1:7">
      <c r="A1749" s="412"/>
      <c r="B1749" s="413"/>
      <c r="C1749" s="472"/>
      <c r="D1749" s="416"/>
      <c r="E1749" s="473"/>
      <c r="F1749" s="473"/>
      <c r="G1749" s="415"/>
    </row>
    <row r="1750" spans="1:7">
      <c r="A1750" s="412"/>
      <c r="B1750" s="413"/>
      <c r="C1750" s="464"/>
      <c r="D1750" s="416"/>
      <c r="E1750" s="473"/>
      <c r="F1750" s="473"/>
      <c r="G1750" s="415"/>
    </row>
    <row r="1751" spans="1:7">
      <c r="A1751" s="412"/>
      <c r="B1751" s="413"/>
      <c r="C1751" s="464"/>
      <c r="D1751" s="416"/>
      <c r="E1751" s="473"/>
      <c r="F1751" s="473"/>
      <c r="G1751" s="415"/>
    </row>
    <row r="1752" spans="1:7">
      <c r="A1752" s="412"/>
      <c r="B1752" s="413"/>
      <c r="C1752" s="464"/>
      <c r="D1752" s="416"/>
      <c r="E1752" s="473"/>
      <c r="F1752" s="473"/>
      <c r="G1752" s="415"/>
    </row>
    <row r="1753" spans="1:7">
      <c r="A1753" s="412"/>
      <c r="B1753" s="413"/>
      <c r="C1753" s="464"/>
      <c r="D1753" s="416"/>
      <c r="E1753" s="473"/>
      <c r="F1753" s="473"/>
      <c r="G1753" s="415"/>
    </row>
    <row r="1754" spans="1:7">
      <c r="A1754" s="412"/>
      <c r="B1754" s="413"/>
      <c r="C1754" s="464"/>
      <c r="D1754" s="416"/>
      <c r="E1754" s="473"/>
      <c r="F1754" s="473"/>
      <c r="G1754" s="415"/>
    </row>
    <row r="1755" spans="1:7">
      <c r="A1755" s="412"/>
      <c r="B1755" s="413"/>
      <c r="C1755" s="464"/>
      <c r="D1755" s="416"/>
      <c r="E1755" s="473"/>
      <c r="F1755" s="473"/>
      <c r="G1755" s="415"/>
    </row>
    <row r="1756" spans="1:7">
      <c r="A1756" s="412"/>
      <c r="B1756" s="413"/>
      <c r="C1756" s="464"/>
      <c r="D1756" s="416"/>
      <c r="E1756" s="473"/>
      <c r="F1756" s="473"/>
      <c r="G1756" s="415"/>
    </row>
    <row r="1757" spans="1:7">
      <c r="A1757" s="412"/>
      <c r="B1757" s="413"/>
      <c r="C1757" s="464"/>
      <c r="D1757" s="416"/>
      <c r="E1757" s="473"/>
      <c r="F1757" s="473"/>
      <c r="G1757" s="415"/>
    </row>
    <row r="1758" spans="1:7">
      <c r="A1758" s="412"/>
      <c r="B1758" s="413"/>
      <c r="C1758" s="472"/>
      <c r="D1758" s="416"/>
      <c r="E1758" s="473"/>
      <c r="F1758" s="473"/>
      <c r="G1758" s="415"/>
    </row>
    <row r="1759" spans="1:7">
      <c r="A1759" s="412"/>
      <c r="B1759" s="413"/>
      <c r="C1759" s="464"/>
      <c r="D1759" s="416"/>
      <c r="E1759" s="473"/>
      <c r="F1759" s="473"/>
      <c r="G1759" s="415"/>
    </row>
    <row r="1760" spans="1:7">
      <c r="A1760" s="412"/>
      <c r="B1760" s="413"/>
      <c r="C1760" s="464"/>
      <c r="D1760" s="416"/>
      <c r="E1760" s="473"/>
      <c r="F1760" s="473"/>
      <c r="G1760" s="415"/>
    </row>
    <row r="1761" spans="1:7">
      <c r="A1761" s="412"/>
      <c r="B1761" s="413"/>
      <c r="C1761" s="464"/>
      <c r="D1761" s="416"/>
      <c r="E1761" s="473"/>
      <c r="F1761" s="473"/>
      <c r="G1761" s="415"/>
    </row>
    <row r="1762" spans="1:7">
      <c r="A1762" s="412"/>
      <c r="B1762" s="413"/>
      <c r="C1762" s="464"/>
      <c r="D1762" s="416"/>
      <c r="E1762" s="473"/>
      <c r="F1762" s="473"/>
      <c r="G1762" s="415"/>
    </row>
    <row r="1763" spans="1:7">
      <c r="A1763" s="412"/>
      <c r="B1763" s="413"/>
      <c r="C1763" s="464"/>
      <c r="D1763" s="416"/>
      <c r="E1763" s="473"/>
      <c r="F1763" s="473"/>
      <c r="G1763" s="415"/>
    </row>
    <row r="1764" spans="1:7">
      <c r="A1764" s="412"/>
      <c r="B1764" s="413"/>
      <c r="C1764" s="464"/>
      <c r="D1764" s="416"/>
      <c r="E1764" s="473"/>
      <c r="F1764" s="473"/>
      <c r="G1764" s="415"/>
    </row>
    <row r="1765" spans="1:7">
      <c r="A1765" s="412"/>
      <c r="B1765" s="413"/>
      <c r="C1765" s="464"/>
      <c r="D1765" s="416"/>
      <c r="E1765" s="473"/>
      <c r="F1765" s="473"/>
      <c r="G1765" s="415"/>
    </row>
    <row r="1766" spans="1:7">
      <c r="A1766" s="412"/>
      <c r="B1766" s="413"/>
      <c r="C1766" s="464"/>
      <c r="D1766" s="416"/>
      <c r="E1766" s="473"/>
      <c r="F1766" s="473"/>
      <c r="G1766" s="415"/>
    </row>
    <row r="1767" spans="1:7">
      <c r="A1767" s="412"/>
      <c r="B1767" s="413"/>
      <c r="C1767" s="464"/>
      <c r="D1767" s="416"/>
      <c r="E1767" s="473"/>
      <c r="F1767" s="473"/>
      <c r="G1767" s="415"/>
    </row>
    <row r="1768" spans="1:7">
      <c r="A1768" s="412"/>
      <c r="B1768" s="413"/>
      <c r="C1768" s="464"/>
      <c r="D1768" s="416"/>
      <c r="E1768" s="473"/>
      <c r="F1768" s="473"/>
      <c r="G1768" s="415"/>
    </row>
    <row r="1769" spans="1:7">
      <c r="A1769" s="412"/>
      <c r="B1769" s="413"/>
      <c r="C1769" s="464"/>
      <c r="D1769" s="416"/>
      <c r="E1769" s="473"/>
      <c r="F1769" s="473"/>
      <c r="G1769" s="415"/>
    </row>
    <row r="1770" spans="1:7">
      <c r="A1770" s="412"/>
      <c r="B1770" s="413"/>
      <c r="C1770" s="464"/>
      <c r="D1770" s="416"/>
      <c r="E1770" s="473"/>
      <c r="F1770" s="473"/>
      <c r="G1770" s="415"/>
    </row>
    <row r="1771" spans="1:7">
      <c r="A1771" s="412"/>
      <c r="B1771" s="413"/>
      <c r="C1771" s="464"/>
      <c r="D1771" s="416"/>
      <c r="E1771" s="473"/>
      <c r="F1771" s="473"/>
      <c r="G1771" s="415"/>
    </row>
    <row r="1772" spans="1:7">
      <c r="A1772" s="412"/>
      <c r="B1772" s="413"/>
      <c r="C1772" s="464"/>
      <c r="D1772" s="416"/>
      <c r="E1772" s="473"/>
      <c r="F1772" s="473"/>
      <c r="G1772" s="415"/>
    </row>
    <row r="1773" spans="1:7">
      <c r="A1773" s="412"/>
      <c r="B1773" s="413"/>
      <c r="C1773" s="464"/>
      <c r="D1773" s="416"/>
      <c r="E1773" s="473"/>
      <c r="F1773" s="473"/>
      <c r="G1773" s="415"/>
    </row>
    <row r="1774" spans="1:7">
      <c r="A1774" s="412"/>
      <c r="B1774" s="413"/>
      <c r="C1774" s="464"/>
      <c r="D1774" s="416"/>
      <c r="E1774" s="473"/>
      <c r="F1774" s="473"/>
      <c r="G1774" s="415"/>
    </row>
    <row r="1775" spans="1:7">
      <c r="A1775" s="412"/>
      <c r="B1775" s="413"/>
      <c r="C1775" s="464"/>
      <c r="D1775" s="416"/>
      <c r="E1775" s="473"/>
      <c r="F1775" s="473"/>
      <c r="G1775" s="415"/>
    </row>
    <row r="1776" spans="1:7">
      <c r="A1776" s="412"/>
      <c r="B1776" s="413"/>
      <c r="C1776" s="464"/>
      <c r="D1776" s="416"/>
      <c r="E1776" s="473"/>
      <c r="F1776" s="473"/>
      <c r="G1776" s="415"/>
    </row>
    <row r="1777" spans="1:7">
      <c r="A1777" s="412"/>
      <c r="B1777" s="413"/>
      <c r="C1777" s="464"/>
      <c r="D1777" s="416"/>
      <c r="E1777" s="473"/>
      <c r="F1777" s="473"/>
      <c r="G1777" s="415"/>
    </row>
    <row r="1778" spans="1:7">
      <c r="A1778" s="412"/>
      <c r="B1778" s="464"/>
      <c r="C1778" s="464"/>
      <c r="D1778" s="416"/>
      <c r="E1778" s="473"/>
      <c r="F1778" s="473"/>
      <c r="G1778" s="415"/>
    </row>
    <row r="1779" spans="1:7">
      <c r="A1779" s="412"/>
      <c r="B1779" s="413"/>
      <c r="C1779" s="464"/>
      <c r="D1779" s="416"/>
      <c r="E1779" s="473"/>
      <c r="F1779" s="473"/>
      <c r="G1779" s="415"/>
    </row>
    <row r="1780" spans="1:7">
      <c r="A1780" s="412"/>
      <c r="B1780" s="413"/>
      <c r="C1780" s="464"/>
      <c r="D1780" s="416"/>
      <c r="E1780" s="473"/>
      <c r="F1780" s="473"/>
      <c r="G1780" s="415"/>
    </row>
    <row r="1781" spans="1:7">
      <c r="A1781" s="412"/>
      <c r="B1781" s="413"/>
      <c r="C1781" s="464"/>
      <c r="D1781" s="416"/>
      <c r="E1781" s="473"/>
      <c r="F1781" s="473"/>
      <c r="G1781" s="415"/>
    </row>
    <row r="1782" spans="1:7">
      <c r="A1782" s="412"/>
      <c r="B1782" s="413"/>
      <c r="C1782" s="464"/>
      <c r="D1782" s="416"/>
      <c r="E1782" s="473"/>
      <c r="F1782" s="473"/>
      <c r="G1782" s="415"/>
    </row>
    <row r="1783" spans="1:7">
      <c r="A1783" s="412"/>
      <c r="B1783" s="413"/>
      <c r="C1783" s="464"/>
      <c r="D1783" s="416"/>
      <c r="E1783" s="473"/>
      <c r="F1783" s="473"/>
      <c r="G1783" s="415"/>
    </row>
    <row r="1784" spans="1:7">
      <c r="A1784" s="412"/>
      <c r="B1784" s="413"/>
      <c r="C1784" s="464"/>
      <c r="D1784" s="416"/>
      <c r="E1784" s="473"/>
      <c r="F1784" s="473"/>
      <c r="G1784" s="415"/>
    </row>
    <row r="1785" spans="1:7">
      <c r="A1785" s="412"/>
      <c r="B1785" s="413"/>
      <c r="C1785" s="464"/>
      <c r="D1785" s="416"/>
      <c r="E1785" s="473"/>
      <c r="F1785" s="473"/>
      <c r="G1785" s="415"/>
    </row>
    <row r="1786" spans="1:7">
      <c r="A1786" s="412"/>
      <c r="B1786" s="413"/>
      <c r="C1786" s="464"/>
      <c r="D1786" s="416"/>
      <c r="E1786" s="473"/>
      <c r="F1786" s="473"/>
      <c r="G1786" s="415"/>
    </row>
    <row r="1787" spans="1:7">
      <c r="A1787" s="412"/>
      <c r="B1787" s="464"/>
      <c r="C1787" s="464"/>
      <c r="D1787" s="416"/>
      <c r="E1787" s="473"/>
      <c r="F1787" s="473"/>
      <c r="G1787" s="415"/>
    </row>
    <row r="1788" spans="1:7">
      <c r="A1788" s="412"/>
      <c r="B1788" s="413"/>
      <c r="C1788" s="464"/>
      <c r="D1788" s="416"/>
      <c r="E1788" s="473"/>
      <c r="F1788" s="473"/>
      <c r="G1788" s="415"/>
    </row>
    <row r="1789" spans="1:7">
      <c r="A1789" s="412"/>
      <c r="B1789" s="413"/>
      <c r="C1789" s="464"/>
      <c r="D1789" s="416"/>
      <c r="E1789" s="473"/>
      <c r="F1789" s="473"/>
      <c r="G1789" s="415"/>
    </row>
    <row r="1790" spans="1:7">
      <c r="A1790" s="412"/>
      <c r="B1790" s="464"/>
      <c r="C1790" s="464"/>
      <c r="D1790" s="416"/>
      <c r="E1790" s="473"/>
      <c r="F1790" s="473"/>
      <c r="G1790" s="415"/>
    </row>
    <row r="1791" spans="1:7">
      <c r="A1791" s="412"/>
      <c r="B1791" s="413"/>
      <c r="C1791" s="464"/>
      <c r="D1791" s="416"/>
      <c r="E1791" s="473"/>
      <c r="F1791" s="473"/>
      <c r="G1791" s="415"/>
    </row>
    <row r="1792" spans="1:7">
      <c r="A1792" s="412"/>
      <c r="B1792" s="413"/>
      <c r="C1792" s="464"/>
      <c r="D1792" s="416"/>
      <c r="E1792" s="473"/>
      <c r="F1792" s="473"/>
      <c r="G1792" s="415"/>
    </row>
    <row r="1793" spans="1:7">
      <c r="A1793" s="412"/>
      <c r="B1793" s="413"/>
      <c r="C1793" s="464"/>
      <c r="D1793" s="416"/>
      <c r="E1793" s="473"/>
      <c r="F1793" s="473"/>
      <c r="G1793" s="415"/>
    </row>
    <row r="1794" spans="1:7">
      <c r="A1794" s="412"/>
      <c r="B1794" s="413"/>
      <c r="C1794" s="464"/>
      <c r="D1794" s="416"/>
      <c r="E1794" s="473"/>
      <c r="F1794" s="473"/>
      <c r="G1794" s="415"/>
    </row>
    <row r="1795" spans="1:7">
      <c r="A1795" s="412"/>
      <c r="B1795" s="464"/>
      <c r="C1795" s="464"/>
      <c r="D1795" s="416"/>
      <c r="E1795" s="473"/>
      <c r="F1795" s="473"/>
      <c r="G1795" s="415"/>
    </row>
    <row r="1796" spans="1:7">
      <c r="A1796" s="412"/>
      <c r="B1796" s="413"/>
      <c r="C1796" s="464"/>
      <c r="D1796" s="416"/>
      <c r="E1796" s="473"/>
      <c r="F1796" s="473"/>
      <c r="G1796" s="415"/>
    </row>
    <row r="1797" spans="1:7">
      <c r="A1797" s="412"/>
      <c r="B1797" s="413"/>
      <c r="C1797" s="464"/>
      <c r="D1797" s="416"/>
      <c r="E1797" s="473"/>
      <c r="F1797" s="473"/>
      <c r="G1797" s="415"/>
    </row>
    <row r="1798" spans="1:7">
      <c r="A1798" s="412"/>
      <c r="B1798" s="413"/>
      <c r="C1798" s="464"/>
      <c r="D1798" s="416"/>
      <c r="E1798" s="473"/>
      <c r="F1798" s="473"/>
      <c r="G1798" s="415"/>
    </row>
    <row r="1799" spans="1:7">
      <c r="A1799" s="412"/>
      <c r="B1799" s="413"/>
      <c r="C1799" s="464"/>
      <c r="D1799" s="416"/>
      <c r="E1799" s="473"/>
      <c r="F1799" s="473"/>
      <c r="G1799" s="415"/>
    </row>
    <row r="1800" spans="1:7">
      <c r="A1800" s="412"/>
      <c r="B1800" s="464"/>
      <c r="C1800" s="464"/>
      <c r="D1800" s="416"/>
      <c r="E1800" s="473"/>
      <c r="F1800" s="473"/>
      <c r="G1800" s="415"/>
    </row>
    <row r="1801" spans="1:7">
      <c r="A1801" s="412"/>
      <c r="B1801" s="413"/>
      <c r="C1801" s="464"/>
      <c r="D1801" s="416"/>
      <c r="E1801" s="473"/>
      <c r="F1801" s="473"/>
      <c r="G1801" s="415"/>
    </row>
    <row r="1802" spans="1:7">
      <c r="A1802" s="412"/>
      <c r="B1802" s="413"/>
      <c r="C1802" s="464"/>
      <c r="D1802" s="416"/>
      <c r="E1802" s="473"/>
      <c r="F1802" s="473"/>
      <c r="G1802" s="415"/>
    </row>
    <row r="1803" spans="1:7">
      <c r="A1803" s="412"/>
      <c r="B1803" s="413"/>
      <c r="C1803" s="464"/>
      <c r="D1803" s="416"/>
      <c r="E1803" s="473"/>
      <c r="F1803" s="473"/>
      <c r="G1803" s="415"/>
    </row>
    <row r="1804" spans="1:7">
      <c r="A1804" s="412"/>
      <c r="B1804" s="413"/>
      <c r="C1804" s="464"/>
      <c r="D1804" s="416"/>
      <c r="E1804" s="473"/>
      <c r="F1804" s="473"/>
      <c r="G1804" s="415"/>
    </row>
    <row r="1805" spans="1:7">
      <c r="A1805" s="412"/>
      <c r="B1805" s="413"/>
      <c r="C1805" s="464"/>
      <c r="D1805" s="416"/>
      <c r="E1805" s="473"/>
      <c r="F1805" s="473"/>
      <c r="G1805" s="415"/>
    </row>
    <row r="1806" spans="1:7">
      <c r="A1806" s="412"/>
      <c r="B1806" s="413"/>
      <c r="C1806" s="464"/>
      <c r="D1806" s="416"/>
      <c r="E1806" s="473"/>
      <c r="F1806" s="473"/>
      <c r="G1806" s="415"/>
    </row>
    <row r="1807" spans="1:7">
      <c r="A1807" s="412"/>
      <c r="B1807" s="464"/>
      <c r="C1807" s="464"/>
      <c r="D1807" s="416"/>
      <c r="E1807" s="473"/>
      <c r="F1807" s="473"/>
      <c r="G1807" s="415"/>
    </row>
    <row r="1808" spans="1:7">
      <c r="A1808" s="412"/>
      <c r="B1808" s="464"/>
      <c r="C1808" s="464"/>
      <c r="D1808" s="416"/>
      <c r="E1808" s="473"/>
      <c r="F1808" s="473"/>
      <c r="G1808" s="415"/>
    </row>
    <row r="1809" spans="1:7">
      <c r="A1809" s="412"/>
      <c r="B1809" s="413"/>
      <c r="C1809" s="464"/>
      <c r="D1809" s="416"/>
      <c r="E1809" s="473"/>
      <c r="F1809" s="473"/>
      <c r="G1809" s="415"/>
    </row>
    <row r="1810" spans="1:7">
      <c r="A1810" s="412"/>
      <c r="B1810" s="413"/>
      <c r="C1810" s="464"/>
      <c r="D1810" s="416"/>
      <c r="E1810" s="473"/>
      <c r="F1810" s="473"/>
      <c r="G1810" s="415"/>
    </row>
    <row r="1811" spans="1:7">
      <c r="A1811" s="412"/>
      <c r="B1811" s="413"/>
      <c r="C1811" s="464"/>
      <c r="D1811" s="416"/>
      <c r="E1811" s="473"/>
      <c r="F1811" s="473"/>
      <c r="G1811" s="415"/>
    </row>
    <row r="1812" spans="1:7">
      <c r="A1812" s="412"/>
      <c r="B1812" s="413"/>
      <c r="C1812" s="464"/>
      <c r="D1812" s="416"/>
      <c r="E1812" s="473"/>
      <c r="F1812" s="473"/>
      <c r="G1812" s="415"/>
    </row>
    <row r="1813" spans="1:7">
      <c r="A1813" s="412"/>
      <c r="B1813" s="464"/>
      <c r="C1813" s="464"/>
      <c r="D1813" s="416"/>
      <c r="E1813" s="473"/>
      <c r="F1813" s="473"/>
      <c r="G1813" s="415"/>
    </row>
    <row r="1814" spans="1:7">
      <c r="A1814" s="412"/>
      <c r="B1814" s="413"/>
      <c r="C1814" s="413"/>
      <c r="D1814" s="416"/>
      <c r="E1814" s="473"/>
      <c r="F1814" s="473"/>
      <c r="G1814" s="415"/>
    </row>
    <row r="1815" spans="1:7">
      <c r="A1815" s="412"/>
      <c r="B1815" s="413"/>
      <c r="C1815" s="464"/>
      <c r="D1815" s="416"/>
      <c r="E1815" s="473"/>
      <c r="F1815" s="473"/>
      <c r="G1815" s="415"/>
    </row>
    <row r="1816" spans="1:7">
      <c r="A1816" s="412"/>
      <c r="B1816" s="413"/>
      <c r="C1816" s="464"/>
      <c r="D1816" s="416"/>
      <c r="E1816" s="473"/>
      <c r="F1816" s="473"/>
      <c r="G1816" s="415"/>
    </row>
    <row r="1817" spans="1:7">
      <c r="A1817" s="412"/>
      <c r="B1817" s="464"/>
      <c r="C1817" s="464"/>
      <c r="D1817" s="416"/>
      <c r="E1817" s="473"/>
      <c r="F1817" s="473"/>
      <c r="G1817" s="415"/>
    </row>
    <row r="1818" spans="1:7">
      <c r="A1818" s="412"/>
      <c r="B1818" s="413"/>
      <c r="C1818" s="464"/>
      <c r="D1818" s="416"/>
      <c r="E1818" s="473"/>
      <c r="F1818" s="473"/>
      <c r="G1818" s="415"/>
    </row>
    <row r="1819" spans="1:7">
      <c r="A1819" s="412"/>
      <c r="B1819" s="464"/>
      <c r="C1819" s="464"/>
      <c r="D1819" s="416"/>
      <c r="E1819" s="473"/>
      <c r="F1819" s="473"/>
      <c r="G1819" s="415"/>
    </row>
    <row r="1820" spans="1:7">
      <c r="A1820" s="412"/>
      <c r="B1820" s="464"/>
      <c r="C1820" s="464"/>
      <c r="D1820" s="416"/>
      <c r="E1820" s="473"/>
      <c r="F1820" s="473"/>
      <c r="G1820" s="415"/>
    </row>
    <row r="1821" spans="1:7">
      <c r="A1821" s="412"/>
      <c r="B1821" s="464"/>
      <c r="C1821" s="464"/>
      <c r="D1821" s="416"/>
      <c r="E1821" s="473"/>
      <c r="F1821" s="473"/>
      <c r="G1821" s="415"/>
    </row>
    <row r="1822" spans="1:7">
      <c r="A1822" s="412"/>
      <c r="B1822" s="464"/>
      <c r="C1822" s="464"/>
      <c r="D1822" s="416"/>
      <c r="E1822" s="473"/>
      <c r="F1822" s="473"/>
      <c r="G1822" s="415"/>
    </row>
    <row r="1823" spans="1:7">
      <c r="A1823" s="412"/>
      <c r="B1823" s="464"/>
      <c r="C1823" s="464"/>
      <c r="D1823" s="416"/>
      <c r="E1823" s="473"/>
      <c r="F1823" s="473"/>
      <c r="G1823" s="415"/>
    </row>
    <row r="1824" spans="1:7">
      <c r="A1824" s="412"/>
      <c r="B1824" s="413"/>
      <c r="C1824" s="464"/>
      <c r="D1824" s="416"/>
      <c r="E1824" s="473"/>
      <c r="F1824" s="473"/>
      <c r="G1824" s="415"/>
    </row>
    <row r="1825" spans="1:7">
      <c r="A1825" s="412"/>
      <c r="B1825" s="413"/>
      <c r="C1825" s="464"/>
      <c r="D1825" s="416"/>
      <c r="E1825" s="473"/>
      <c r="F1825" s="473"/>
      <c r="G1825" s="415"/>
    </row>
    <row r="1826" spans="1:7">
      <c r="A1826" s="412"/>
      <c r="B1826" s="413"/>
      <c r="C1826" s="464"/>
      <c r="D1826" s="416"/>
      <c r="E1826" s="473"/>
      <c r="F1826" s="473"/>
      <c r="G1826" s="415"/>
    </row>
    <row r="1827" spans="1:7">
      <c r="A1827" s="412"/>
      <c r="B1827" s="464"/>
      <c r="C1827" s="464"/>
      <c r="D1827" s="416"/>
      <c r="E1827" s="473"/>
      <c r="F1827" s="473"/>
      <c r="G1827" s="415"/>
    </row>
    <row r="1828" spans="1:7">
      <c r="A1828" s="412"/>
      <c r="B1828" s="413"/>
      <c r="C1828" s="464"/>
      <c r="D1828" s="416"/>
      <c r="E1828" s="473"/>
      <c r="F1828" s="473"/>
      <c r="G1828" s="415"/>
    </row>
    <row r="1829" spans="1:7">
      <c r="A1829" s="412"/>
      <c r="B1829" s="413"/>
      <c r="C1829" s="464"/>
      <c r="D1829" s="416"/>
      <c r="E1829" s="473"/>
      <c r="F1829" s="473"/>
      <c r="G1829" s="415"/>
    </row>
    <row r="1830" spans="1:7">
      <c r="A1830" s="412"/>
      <c r="B1830" s="413"/>
      <c r="C1830" s="464"/>
      <c r="D1830" s="416"/>
      <c r="E1830" s="473"/>
      <c r="F1830" s="473"/>
      <c r="G1830" s="415"/>
    </row>
    <row r="1831" spans="1:7">
      <c r="A1831" s="412"/>
      <c r="B1831" s="413"/>
      <c r="C1831" s="464"/>
      <c r="D1831" s="416"/>
      <c r="E1831" s="473"/>
      <c r="F1831" s="473"/>
      <c r="G1831" s="415"/>
    </row>
    <row r="1832" spans="1:7">
      <c r="A1832" s="412"/>
      <c r="B1832" s="413"/>
      <c r="C1832" s="464"/>
      <c r="D1832" s="416"/>
      <c r="E1832" s="473"/>
      <c r="F1832" s="473"/>
      <c r="G1832" s="415"/>
    </row>
    <row r="1833" spans="1:7">
      <c r="A1833" s="412"/>
      <c r="B1833" s="413"/>
      <c r="C1833" s="464"/>
      <c r="D1833" s="416"/>
      <c r="E1833" s="473"/>
      <c r="F1833" s="473"/>
      <c r="G1833" s="415"/>
    </row>
    <row r="1834" spans="1:7">
      <c r="A1834" s="412"/>
      <c r="B1834" s="413"/>
      <c r="C1834" s="464"/>
      <c r="D1834" s="416"/>
      <c r="E1834" s="473"/>
      <c r="F1834" s="473"/>
      <c r="G1834" s="415"/>
    </row>
    <row r="1835" spans="1:7">
      <c r="A1835" s="412"/>
      <c r="B1835" s="413"/>
      <c r="C1835" s="464"/>
      <c r="D1835" s="416"/>
      <c r="E1835" s="473"/>
      <c r="F1835" s="473"/>
      <c r="G1835" s="415"/>
    </row>
    <row r="1836" spans="1:7">
      <c r="A1836" s="412"/>
      <c r="B1836" s="413"/>
      <c r="C1836" s="464"/>
      <c r="D1836" s="416"/>
      <c r="E1836" s="473"/>
      <c r="F1836" s="473"/>
      <c r="G1836" s="415"/>
    </row>
    <row r="1837" spans="1:7">
      <c r="A1837" s="412"/>
      <c r="B1837" s="413"/>
      <c r="C1837" s="464"/>
      <c r="D1837" s="416"/>
      <c r="E1837" s="473"/>
      <c r="F1837" s="473"/>
      <c r="G1837" s="415"/>
    </row>
    <row r="1838" spans="1:7">
      <c r="A1838" s="412"/>
      <c r="B1838" s="413"/>
      <c r="C1838" s="464"/>
      <c r="D1838" s="416"/>
      <c r="E1838" s="473"/>
      <c r="F1838" s="473"/>
      <c r="G1838" s="415"/>
    </row>
    <row r="1839" spans="1:7">
      <c r="A1839" s="412"/>
      <c r="B1839" s="413"/>
      <c r="C1839" s="464"/>
      <c r="D1839" s="416"/>
      <c r="E1839" s="473"/>
      <c r="F1839" s="473"/>
      <c r="G1839" s="415"/>
    </row>
    <row r="1840" spans="1:7">
      <c r="A1840" s="412"/>
      <c r="B1840" s="413"/>
      <c r="C1840" s="464"/>
      <c r="D1840" s="416"/>
      <c r="E1840" s="473"/>
      <c r="F1840" s="473"/>
      <c r="G1840" s="415"/>
    </row>
    <row r="1841" spans="1:7">
      <c r="A1841" s="412"/>
      <c r="B1841" s="413"/>
      <c r="C1841" s="464"/>
      <c r="D1841" s="416"/>
      <c r="E1841" s="473"/>
      <c r="F1841" s="473"/>
      <c r="G1841" s="415"/>
    </row>
    <row r="1842" spans="1:7">
      <c r="A1842" s="412"/>
      <c r="B1842" s="413"/>
      <c r="C1842" s="464"/>
      <c r="D1842" s="416"/>
      <c r="E1842" s="473"/>
      <c r="F1842" s="473"/>
      <c r="G1842" s="415"/>
    </row>
    <row r="1843" spans="1:7">
      <c r="A1843" s="412"/>
      <c r="B1843" s="413"/>
      <c r="C1843" s="464"/>
      <c r="D1843" s="416"/>
      <c r="E1843" s="473"/>
      <c r="F1843" s="473"/>
      <c r="G1843" s="415"/>
    </row>
    <row r="1844" spans="1:7">
      <c r="A1844" s="412"/>
      <c r="B1844" s="413"/>
      <c r="C1844" s="464"/>
      <c r="D1844" s="416"/>
      <c r="E1844" s="473"/>
      <c r="F1844" s="473"/>
      <c r="G1844" s="415"/>
    </row>
    <row r="1845" spans="1:7">
      <c r="A1845" s="412"/>
      <c r="B1845" s="413"/>
      <c r="C1845" s="464"/>
      <c r="D1845" s="416"/>
      <c r="E1845" s="473"/>
      <c r="F1845" s="473"/>
      <c r="G1845" s="415"/>
    </row>
    <row r="1846" spans="1:7">
      <c r="A1846" s="412"/>
      <c r="B1846" s="413"/>
      <c r="C1846" s="464"/>
      <c r="D1846" s="416"/>
      <c r="E1846" s="473"/>
      <c r="F1846" s="473"/>
      <c r="G1846" s="415"/>
    </row>
    <row r="1847" spans="1:7">
      <c r="A1847" s="412"/>
      <c r="B1847" s="413"/>
      <c r="C1847" s="464"/>
      <c r="D1847" s="416"/>
      <c r="E1847" s="473"/>
      <c r="F1847" s="473"/>
      <c r="G1847" s="415"/>
    </row>
    <row r="1848" spans="1:7">
      <c r="A1848" s="412"/>
      <c r="B1848" s="413"/>
      <c r="C1848" s="464"/>
      <c r="D1848" s="416"/>
      <c r="E1848" s="473"/>
      <c r="F1848" s="473"/>
      <c r="G1848" s="415"/>
    </row>
    <row r="1849" spans="1:7">
      <c r="A1849" s="412"/>
      <c r="B1849" s="413"/>
      <c r="C1849" s="464"/>
      <c r="D1849" s="416"/>
      <c r="E1849" s="473"/>
      <c r="F1849" s="473"/>
      <c r="G1849" s="415"/>
    </row>
    <row r="1850" spans="1:7">
      <c r="A1850" s="412"/>
      <c r="B1850" s="413"/>
      <c r="C1850" s="464"/>
      <c r="D1850" s="416"/>
      <c r="E1850" s="473"/>
      <c r="F1850" s="473"/>
      <c r="G1850" s="415"/>
    </row>
    <row r="1851" spans="1:7">
      <c r="A1851" s="412"/>
      <c r="B1851" s="413"/>
      <c r="C1851" s="464"/>
      <c r="D1851" s="416"/>
      <c r="E1851" s="473"/>
      <c r="F1851" s="473"/>
      <c r="G1851" s="415"/>
    </row>
    <row r="1852" spans="1:7">
      <c r="A1852" s="412"/>
      <c r="B1852" s="413"/>
      <c r="C1852" s="464"/>
      <c r="D1852" s="416"/>
      <c r="E1852" s="473"/>
      <c r="F1852" s="473"/>
      <c r="G1852" s="415"/>
    </row>
    <row r="1853" spans="1:7">
      <c r="A1853" s="412"/>
      <c r="B1853" s="413"/>
      <c r="C1853" s="464"/>
      <c r="D1853" s="416"/>
      <c r="E1853" s="473"/>
      <c r="F1853" s="473"/>
      <c r="G1853" s="415"/>
    </row>
    <row r="1854" spans="1:7">
      <c r="A1854" s="412"/>
      <c r="B1854" s="413"/>
      <c r="C1854" s="464"/>
      <c r="D1854" s="416"/>
      <c r="E1854" s="473"/>
      <c r="F1854" s="473"/>
      <c r="G1854" s="415"/>
    </row>
    <row r="1855" spans="1:7">
      <c r="A1855" s="412"/>
      <c r="B1855" s="413"/>
      <c r="C1855" s="464"/>
      <c r="D1855" s="416"/>
      <c r="E1855" s="473"/>
      <c r="F1855" s="473"/>
      <c r="G1855" s="415"/>
    </row>
    <row r="1856" spans="1:7">
      <c r="A1856" s="412"/>
      <c r="B1856" s="413"/>
      <c r="C1856" s="464"/>
      <c r="D1856" s="416"/>
      <c r="E1856" s="473"/>
      <c r="F1856" s="473"/>
      <c r="G1856" s="415"/>
    </row>
    <row r="1857" spans="1:7">
      <c r="A1857" s="451"/>
      <c r="B1857" s="413"/>
      <c r="C1857" s="464"/>
      <c r="D1857" s="416"/>
      <c r="E1857" s="473"/>
      <c r="F1857" s="473"/>
      <c r="G1857" s="415"/>
    </row>
    <row r="1858" spans="1:7">
      <c r="A1858" s="412"/>
      <c r="B1858" s="413"/>
      <c r="C1858" s="464"/>
      <c r="D1858" s="416"/>
      <c r="E1858" s="473"/>
      <c r="F1858" s="473"/>
      <c r="G1858" s="415"/>
    </row>
    <row r="1859" spans="1:7">
      <c r="A1859" s="412"/>
      <c r="B1859" s="413"/>
      <c r="C1859" s="464"/>
      <c r="D1859" s="416"/>
      <c r="E1859" s="473"/>
      <c r="F1859" s="473"/>
      <c r="G1859" s="415"/>
    </row>
    <row r="1860" spans="1:7">
      <c r="A1860" s="412"/>
      <c r="B1860" s="413"/>
      <c r="C1860" s="464"/>
      <c r="D1860" s="416"/>
      <c r="E1860" s="473"/>
      <c r="F1860" s="473"/>
      <c r="G1860" s="415"/>
    </row>
    <row r="1861" spans="1:7">
      <c r="A1861" s="412"/>
      <c r="B1861" s="413"/>
      <c r="C1861" s="464"/>
      <c r="D1861" s="416"/>
      <c r="E1861" s="473"/>
      <c r="F1861" s="473"/>
      <c r="G1861" s="415"/>
    </row>
    <row r="1862" spans="1:7">
      <c r="A1862" s="412"/>
      <c r="B1862" s="413"/>
      <c r="C1862" s="464"/>
      <c r="D1862" s="416"/>
      <c r="E1862" s="473"/>
      <c r="F1862" s="473"/>
      <c r="G1862" s="415"/>
    </row>
    <row r="1863" spans="1:7">
      <c r="A1863" s="412"/>
      <c r="B1863" s="413"/>
      <c r="C1863" s="464"/>
      <c r="D1863" s="416"/>
      <c r="E1863" s="473"/>
      <c r="F1863" s="473"/>
      <c r="G1863" s="415"/>
    </row>
    <row r="1864" spans="1:7">
      <c r="A1864" s="412"/>
      <c r="B1864" s="413"/>
      <c r="C1864" s="464"/>
      <c r="D1864" s="416"/>
      <c r="E1864" s="473"/>
      <c r="F1864" s="473"/>
      <c r="G1864" s="415"/>
    </row>
    <row r="1865" spans="1:7">
      <c r="A1865" s="412"/>
      <c r="B1865" s="413"/>
      <c r="C1865" s="464"/>
      <c r="D1865" s="416"/>
      <c r="E1865" s="473"/>
      <c r="F1865" s="473"/>
      <c r="G1865" s="415"/>
    </row>
    <row r="1866" spans="1:7">
      <c r="A1866" s="412"/>
      <c r="B1866" s="413"/>
      <c r="C1866" s="464"/>
      <c r="D1866" s="416"/>
      <c r="E1866" s="473"/>
      <c r="F1866" s="473"/>
      <c r="G1866" s="415"/>
    </row>
    <row r="1867" spans="1:7">
      <c r="A1867" s="412"/>
      <c r="B1867" s="413"/>
      <c r="C1867" s="464"/>
      <c r="D1867" s="416"/>
      <c r="E1867" s="473"/>
      <c r="F1867" s="473"/>
      <c r="G1867" s="415"/>
    </row>
    <row r="1868" spans="1:7">
      <c r="A1868" s="412"/>
      <c r="B1868" s="413"/>
      <c r="C1868" s="464"/>
      <c r="D1868" s="416"/>
      <c r="E1868" s="473"/>
      <c r="F1868" s="473"/>
      <c r="G1868" s="415"/>
    </row>
    <row r="1869" spans="1:7">
      <c r="A1869" s="412"/>
      <c r="B1869" s="413"/>
      <c r="C1869" s="464"/>
      <c r="D1869" s="416"/>
      <c r="E1869" s="473"/>
      <c r="F1869" s="473"/>
      <c r="G1869" s="415"/>
    </row>
    <row r="1870" spans="1:7">
      <c r="A1870" s="412"/>
      <c r="B1870" s="413"/>
      <c r="C1870" s="464"/>
      <c r="D1870" s="416"/>
      <c r="E1870" s="473"/>
      <c r="F1870" s="473"/>
      <c r="G1870" s="415"/>
    </row>
    <row r="1871" spans="1:7">
      <c r="A1871" s="412"/>
      <c r="B1871" s="413"/>
      <c r="C1871" s="464"/>
      <c r="D1871" s="416"/>
      <c r="E1871" s="473"/>
      <c r="F1871" s="473"/>
      <c r="G1871" s="415"/>
    </row>
    <row r="1872" spans="1:7">
      <c r="A1872" s="412"/>
      <c r="B1872" s="413"/>
      <c r="C1872" s="464"/>
      <c r="D1872" s="416"/>
      <c r="E1872" s="473"/>
      <c r="F1872" s="473"/>
      <c r="G1872" s="415"/>
    </row>
    <row r="1873" spans="1:7">
      <c r="A1873" s="412"/>
      <c r="B1873" s="413"/>
      <c r="C1873" s="464"/>
      <c r="D1873" s="416"/>
      <c r="E1873" s="473"/>
      <c r="F1873" s="473"/>
      <c r="G1873" s="415"/>
    </row>
    <row r="1874" spans="1:7">
      <c r="A1874" s="412"/>
      <c r="B1874" s="413"/>
      <c r="C1874" s="464"/>
      <c r="D1874" s="416"/>
      <c r="E1874" s="473"/>
      <c r="F1874" s="473"/>
      <c r="G1874" s="415"/>
    </row>
    <row r="1875" spans="1:7">
      <c r="A1875" s="412"/>
      <c r="B1875" s="413"/>
      <c r="C1875" s="464"/>
      <c r="D1875" s="416"/>
      <c r="E1875" s="473"/>
      <c r="F1875" s="473"/>
      <c r="G1875" s="415"/>
    </row>
    <row r="1876" spans="1:7">
      <c r="A1876" s="412"/>
      <c r="B1876" s="413"/>
      <c r="C1876" s="464"/>
      <c r="D1876" s="416"/>
      <c r="E1876" s="473"/>
      <c r="F1876" s="473"/>
      <c r="G1876" s="415"/>
    </row>
    <row r="1877" spans="1:7">
      <c r="A1877" s="412"/>
      <c r="B1877" s="413"/>
      <c r="C1877" s="464"/>
      <c r="D1877" s="416"/>
      <c r="E1877" s="473"/>
      <c r="F1877" s="473"/>
      <c r="G1877" s="415"/>
    </row>
    <row r="1878" spans="1:7">
      <c r="A1878" s="412"/>
      <c r="B1878" s="413"/>
      <c r="C1878" s="464"/>
      <c r="D1878" s="416"/>
      <c r="E1878" s="473"/>
      <c r="F1878" s="473"/>
      <c r="G1878" s="415"/>
    </row>
    <row r="1879" spans="1:7">
      <c r="A1879" s="412"/>
      <c r="B1879" s="413"/>
      <c r="C1879" s="464"/>
      <c r="D1879" s="416"/>
      <c r="E1879" s="473"/>
      <c r="F1879" s="473"/>
      <c r="G1879" s="415"/>
    </row>
    <row r="1880" spans="1:7">
      <c r="A1880" s="412"/>
      <c r="B1880" s="413"/>
      <c r="C1880" s="464"/>
      <c r="D1880" s="416"/>
      <c r="E1880" s="473"/>
      <c r="F1880" s="473"/>
      <c r="G1880" s="415"/>
    </row>
    <row r="1881" spans="1:7">
      <c r="A1881" s="412"/>
      <c r="B1881" s="413"/>
      <c r="C1881" s="464"/>
      <c r="D1881" s="416"/>
      <c r="E1881" s="473"/>
      <c r="F1881" s="473"/>
      <c r="G1881" s="415"/>
    </row>
    <row r="1882" spans="1:7">
      <c r="A1882" s="412"/>
      <c r="B1882" s="413"/>
      <c r="C1882" s="464"/>
      <c r="D1882" s="416"/>
      <c r="E1882" s="473"/>
      <c r="F1882" s="473"/>
      <c r="G1882" s="415"/>
    </row>
    <row r="1883" spans="1:7">
      <c r="A1883" s="412"/>
      <c r="B1883" s="413"/>
      <c r="C1883" s="464"/>
      <c r="D1883" s="416"/>
      <c r="E1883" s="473"/>
      <c r="F1883" s="473"/>
      <c r="G1883" s="415"/>
    </row>
    <row r="1884" spans="1:7">
      <c r="A1884" s="412"/>
      <c r="B1884" s="413"/>
      <c r="C1884" s="464"/>
      <c r="D1884" s="416"/>
      <c r="E1884" s="473"/>
      <c r="F1884" s="473"/>
      <c r="G1884" s="415"/>
    </row>
    <row r="1885" spans="1:7">
      <c r="A1885" s="412"/>
      <c r="B1885" s="413"/>
      <c r="C1885" s="464"/>
      <c r="D1885" s="416"/>
      <c r="E1885" s="473"/>
      <c r="F1885" s="473"/>
      <c r="G1885" s="415"/>
    </row>
    <row r="1886" spans="1:7">
      <c r="A1886" s="412"/>
      <c r="B1886" s="413"/>
      <c r="C1886" s="464"/>
      <c r="D1886" s="416"/>
      <c r="E1886" s="473"/>
      <c r="F1886" s="473"/>
      <c r="G1886" s="415"/>
    </row>
    <row r="1887" spans="1:7">
      <c r="A1887" s="412"/>
      <c r="B1887" s="413"/>
      <c r="C1887" s="464"/>
      <c r="D1887" s="416"/>
      <c r="E1887" s="473"/>
      <c r="F1887" s="473"/>
      <c r="G1887" s="415"/>
    </row>
    <row r="1888" spans="1:7">
      <c r="A1888" s="412"/>
      <c r="B1888" s="413"/>
      <c r="C1888" s="464"/>
      <c r="D1888" s="416"/>
      <c r="E1888" s="473"/>
      <c r="F1888" s="473"/>
      <c r="G1888" s="415"/>
    </row>
    <row r="1889" spans="1:7">
      <c r="A1889" s="412"/>
      <c r="B1889" s="413"/>
      <c r="C1889" s="464"/>
      <c r="D1889" s="416"/>
      <c r="E1889" s="473"/>
      <c r="F1889" s="473"/>
      <c r="G1889" s="415"/>
    </row>
    <row r="1890" spans="1:7">
      <c r="A1890" s="412"/>
      <c r="B1890" s="413"/>
      <c r="C1890" s="464"/>
      <c r="D1890" s="416"/>
      <c r="E1890" s="473"/>
      <c r="F1890" s="473"/>
      <c r="G1890" s="415"/>
    </row>
    <row r="1891" spans="1:7">
      <c r="A1891" s="412"/>
      <c r="B1891" s="413"/>
      <c r="C1891" s="464"/>
      <c r="D1891" s="416"/>
      <c r="E1891" s="473"/>
      <c r="F1891" s="473"/>
      <c r="G1891" s="415"/>
    </row>
    <row r="1892" spans="1:7">
      <c r="A1892" s="412"/>
      <c r="B1892" s="413"/>
      <c r="C1892" s="464"/>
      <c r="D1892" s="416"/>
      <c r="E1892" s="473"/>
      <c r="F1892" s="473"/>
      <c r="G1892" s="415"/>
    </row>
    <row r="1893" spans="1:7">
      <c r="A1893" s="412"/>
      <c r="B1893" s="413"/>
      <c r="C1893" s="464"/>
      <c r="D1893" s="416"/>
      <c r="E1893" s="473"/>
      <c r="F1893" s="473"/>
      <c r="G1893" s="415"/>
    </row>
    <row r="1894" spans="1:7">
      <c r="A1894" s="412"/>
      <c r="B1894" s="413"/>
      <c r="C1894" s="464"/>
      <c r="D1894" s="416"/>
      <c r="E1894" s="473"/>
      <c r="F1894" s="473"/>
      <c r="G1894" s="415"/>
    </row>
    <row r="1895" spans="1:7">
      <c r="A1895" s="412"/>
      <c r="B1895" s="413"/>
      <c r="C1895" s="464"/>
      <c r="D1895" s="416"/>
      <c r="E1895" s="473"/>
      <c r="F1895" s="473"/>
      <c r="G1895" s="415"/>
    </row>
    <row r="1896" spans="1:7">
      <c r="A1896" s="412"/>
      <c r="B1896" s="413"/>
      <c r="C1896" s="464"/>
      <c r="D1896" s="416"/>
      <c r="E1896" s="473"/>
      <c r="F1896" s="473"/>
      <c r="G1896" s="415"/>
    </row>
    <row r="1897" spans="1:7">
      <c r="A1897" s="412"/>
      <c r="B1897" s="413"/>
      <c r="C1897" s="464"/>
      <c r="D1897" s="416"/>
      <c r="E1897" s="473"/>
      <c r="F1897" s="473"/>
      <c r="G1897" s="415"/>
    </row>
    <row r="1898" spans="1:7">
      <c r="A1898" s="412"/>
      <c r="B1898" s="413"/>
      <c r="C1898" s="464"/>
      <c r="D1898" s="416"/>
      <c r="E1898" s="473"/>
      <c r="F1898" s="473"/>
      <c r="G1898" s="415"/>
    </row>
    <row r="1899" spans="1:7">
      <c r="A1899" s="412"/>
      <c r="B1899" s="413"/>
      <c r="C1899" s="464"/>
      <c r="D1899" s="416"/>
      <c r="E1899" s="473"/>
      <c r="F1899" s="473"/>
      <c r="G1899" s="415"/>
    </row>
    <row r="1900" spans="1:7">
      <c r="A1900" s="475"/>
      <c r="B1900" s="413"/>
      <c r="C1900" s="464"/>
      <c r="D1900" s="416"/>
      <c r="E1900" s="473"/>
      <c r="F1900" s="473"/>
      <c r="G1900" s="415"/>
    </row>
    <row r="1901" spans="1:7">
      <c r="A1901" s="412"/>
      <c r="B1901" s="413"/>
      <c r="C1901" s="464"/>
      <c r="D1901" s="416"/>
      <c r="E1901" s="473"/>
      <c r="F1901" s="473"/>
      <c r="G1901" s="415"/>
    </row>
    <row r="1902" spans="1:7">
      <c r="A1902" s="412"/>
      <c r="B1902" s="413"/>
      <c r="C1902" s="464"/>
      <c r="D1902" s="416"/>
      <c r="E1902" s="473"/>
      <c r="F1902" s="473"/>
      <c r="G1902" s="415"/>
    </row>
    <row r="1903" spans="1:7" ht="12.75" customHeight="1">
      <c r="A1903" s="412"/>
      <c r="B1903" s="413"/>
      <c r="C1903" s="464"/>
      <c r="D1903" s="416"/>
      <c r="E1903" s="473"/>
      <c r="F1903" s="473"/>
      <c r="G1903" s="415"/>
    </row>
    <row r="1904" spans="1:7" ht="12.75" customHeight="1">
      <c r="A1904" s="412"/>
      <c r="B1904" s="413"/>
      <c r="C1904" s="464"/>
      <c r="D1904" s="416"/>
      <c r="E1904" s="473"/>
      <c r="F1904" s="473"/>
      <c r="G1904" s="415"/>
    </row>
    <row r="1905" spans="1:7" ht="12.75" customHeight="1">
      <c r="A1905" s="412"/>
      <c r="B1905" s="413"/>
      <c r="C1905" s="464"/>
      <c r="D1905" s="416"/>
      <c r="E1905" s="473"/>
      <c r="F1905" s="473"/>
      <c r="G1905" s="415"/>
    </row>
    <row r="1906" spans="1:7" ht="12.75" customHeight="1">
      <c r="A1906" s="412"/>
      <c r="B1906" s="413"/>
      <c r="C1906" s="464"/>
      <c r="D1906" s="416"/>
      <c r="E1906" s="473"/>
      <c r="F1906" s="473"/>
      <c r="G1906" s="415"/>
    </row>
    <row r="1907" spans="1:7" ht="12.75" customHeight="1">
      <c r="A1907" s="412"/>
      <c r="B1907" s="413"/>
      <c r="C1907" s="464"/>
      <c r="D1907" s="416"/>
      <c r="E1907" s="473"/>
      <c r="F1907" s="473"/>
      <c r="G1907" s="415"/>
    </row>
    <row r="1908" spans="1:7" ht="12.75" customHeight="1">
      <c r="A1908" s="412"/>
      <c r="B1908" s="413"/>
      <c r="C1908" s="464"/>
      <c r="D1908" s="416"/>
      <c r="E1908" s="473"/>
      <c r="F1908" s="473"/>
      <c r="G1908" s="415"/>
    </row>
    <row r="1909" spans="1:7" ht="12.75" customHeight="1">
      <c r="A1909" s="412"/>
      <c r="B1909" s="413"/>
      <c r="C1909" s="464"/>
      <c r="D1909" s="416"/>
      <c r="E1909" s="473"/>
      <c r="F1909" s="473"/>
      <c r="G1909" s="415"/>
    </row>
    <row r="1910" spans="1:7" ht="12.75" customHeight="1">
      <c r="A1910" s="412"/>
      <c r="B1910" s="413"/>
      <c r="C1910" s="464"/>
      <c r="D1910" s="416"/>
      <c r="E1910" s="473"/>
      <c r="F1910" s="473"/>
      <c r="G1910" s="415"/>
    </row>
    <row r="1911" spans="1:7" ht="12.75" customHeight="1">
      <c r="A1911" s="412"/>
      <c r="B1911" s="413"/>
      <c r="C1911" s="464"/>
      <c r="D1911" s="416"/>
      <c r="E1911" s="473"/>
      <c r="F1911" s="473"/>
      <c r="G1911" s="415"/>
    </row>
    <row r="1912" spans="1:7" ht="12.75" customHeight="1">
      <c r="A1912" s="412"/>
      <c r="B1912" s="413"/>
      <c r="C1912" s="464"/>
      <c r="D1912" s="416"/>
      <c r="E1912" s="473"/>
      <c r="F1912" s="473"/>
      <c r="G1912" s="415"/>
    </row>
    <row r="1913" spans="1:7" ht="12.75" customHeight="1">
      <c r="A1913" s="412"/>
      <c r="B1913" s="413"/>
      <c r="C1913" s="464"/>
      <c r="D1913" s="416"/>
      <c r="E1913" s="473"/>
      <c r="F1913" s="473"/>
      <c r="G1913" s="415"/>
    </row>
    <row r="1914" spans="1:7" ht="12.75" customHeight="1">
      <c r="A1914" s="412"/>
      <c r="B1914" s="413"/>
      <c r="C1914" s="464"/>
      <c r="D1914" s="416"/>
      <c r="E1914" s="473"/>
      <c r="F1914" s="473"/>
      <c r="G1914" s="415"/>
    </row>
    <row r="1915" spans="1:7" ht="12.75" customHeight="1">
      <c r="A1915" s="412"/>
      <c r="B1915" s="413"/>
      <c r="C1915" s="464"/>
      <c r="D1915" s="416"/>
      <c r="E1915" s="473"/>
      <c r="F1915" s="473"/>
      <c r="G1915" s="415"/>
    </row>
    <row r="1916" spans="1:7" ht="12.75" customHeight="1">
      <c r="A1916" s="412"/>
      <c r="B1916" s="413"/>
      <c r="C1916" s="464"/>
      <c r="D1916" s="416"/>
      <c r="E1916" s="473"/>
      <c r="F1916" s="473"/>
      <c r="G1916" s="415"/>
    </row>
    <row r="1917" spans="1:7" ht="12.75" customHeight="1">
      <c r="A1917" s="412"/>
      <c r="B1917" s="413"/>
      <c r="C1917" s="464"/>
      <c r="D1917" s="416"/>
      <c r="E1917" s="473"/>
      <c r="F1917" s="473"/>
      <c r="G1917" s="415"/>
    </row>
    <row r="1918" spans="1:7" ht="12.75" customHeight="1">
      <c r="A1918" s="412"/>
      <c r="B1918" s="413"/>
      <c r="C1918" s="464"/>
      <c r="D1918" s="416"/>
      <c r="E1918" s="473"/>
      <c r="F1918" s="473"/>
      <c r="G1918" s="415"/>
    </row>
    <row r="1919" spans="1:7" ht="12.75" customHeight="1">
      <c r="A1919" s="412"/>
      <c r="B1919" s="413"/>
      <c r="C1919" s="464"/>
      <c r="D1919" s="416"/>
      <c r="E1919" s="473"/>
      <c r="F1919" s="473"/>
      <c r="G1919" s="415"/>
    </row>
    <row r="1920" spans="1:7" ht="12.75" customHeight="1">
      <c r="A1920" s="412"/>
      <c r="B1920" s="413"/>
      <c r="C1920" s="464"/>
      <c r="D1920" s="416"/>
      <c r="E1920" s="473"/>
      <c r="F1920" s="473"/>
      <c r="G1920" s="415"/>
    </row>
    <row r="1921" spans="1:7" ht="12.75" customHeight="1">
      <c r="A1921" s="412"/>
      <c r="B1921" s="413"/>
      <c r="C1921" s="464"/>
      <c r="D1921" s="416"/>
      <c r="E1921" s="473"/>
      <c r="F1921" s="473"/>
      <c r="G1921" s="415"/>
    </row>
    <row r="1922" spans="1:7" ht="12.75" customHeight="1">
      <c r="A1922" s="412"/>
      <c r="B1922" s="413"/>
      <c r="C1922" s="464"/>
      <c r="D1922" s="416"/>
      <c r="E1922" s="473"/>
      <c r="F1922" s="473"/>
      <c r="G1922" s="415"/>
    </row>
    <row r="1923" spans="1:7" ht="12.75" customHeight="1">
      <c r="A1923" s="412"/>
      <c r="B1923" s="413"/>
      <c r="C1923" s="464"/>
      <c r="D1923" s="416"/>
      <c r="E1923" s="473"/>
      <c r="F1923" s="473"/>
      <c r="G1923" s="415"/>
    </row>
    <row r="1924" spans="1:7" ht="12.75" customHeight="1">
      <c r="A1924" s="412"/>
      <c r="B1924" s="413"/>
      <c r="C1924" s="464"/>
      <c r="D1924" s="416"/>
      <c r="E1924" s="473"/>
      <c r="F1924" s="473"/>
      <c r="G1924" s="415"/>
    </row>
    <row r="1925" spans="1:7" ht="12.75" customHeight="1">
      <c r="A1925" s="412"/>
      <c r="B1925" s="413"/>
      <c r="C1925" s="464"/>
      <c r="D1925" s="416"/>
      <c r="E1925" s="473"/>
      <c r="F1925" s="473"/>
      <c r="G1925" s="415"/>
    </row>
    <row r="1926" spans="1:7" ht="12.75" customHeight="1">
      <c r="A1926" s="412"/>
      <c r="B1926" s="413"/>
      <c r="C1926" s="464"/>
      <c r="D1926" s="416"/>
      <c r="E1926" s="473"/>
      <c r="F1926" s="473"/>
      <c r="G1926" s="415"/>
    </row>
    <row r="1927" spans="1:7" ht="13.5" customHeight="1">
      <c r="A1927" s="412"/>
      <c r="B1927" s="413"/>
      <c r="C1927" s="464"/>
      <c r="D1927" s="416"/>
      <c r="E1927" s="473"/>
      <c r="F1927" s="473"/>
      <c r="G1927" s="415"/>
    </row>
    <row r="1928" spans="1:7" ht="12.75" customHeight="1">
      <c r="A1928" s="412"/>
      <c r="B1928" s="413"/>
      <c r="C1928" s="464"/>
      <c r="D1928" s="416"/>
      <c r="E1928" s="473"/>
      <c r="F1928" s="473"/>
      <c r="G1928" s="415"/>
    </row>
    <row r="1929" spans="1:7" ht="12.75" customHeight="1">
      <c r="A1929" s="412"/>
      <c r="B1929" s="413"/>
      <c r="C1929" s="464"/>
      <c r="D1929" s="416"/>
      <c r="E1929" s="473"/>
      <c r="F1929" s="473"/>
      <c r="G1929" s="415"/>
    </row>
    <row r="1930" spans="1:7" ht="12.75" customHeight="1">
      <c r="A1930" s="412"/>
      <c r="B1930" s="413"/>
      <c r="C1930" s="464"/>
      <c r="D1930" s="416"/>
      <c r="E1930" s="473"/>
      <c r="F1930" s="473"/>
      <c r="G1930" s="415"/>
    </row>
    <row r="1931" spans="1:7" ht="12.75" customHeight="1">
      <c r="A1931" s="412"/>
      <c r="B1931" s="413"/>
      <c r="C1931" s="464"/>
      <c r="D1931" s="416"/>
      <c r="E1931" s="473"/>
      <c r="F1931" s="473"/>
      <c r="G1931" s="415"/>
    </row>
    <row r="1932" spans="1:7" ht="12.75" customHeight="1">
      <c r="A1932" s="412"/>
      <c r="B1932" s="413"/>
      <c r="C1932" s="464"/>
      <c r="D1932" s="416"/>
      <c r="E1932" s="473"/>
      <c r="F1932" s="473"/>
      <c r="G1932" s="415"/>
    </row>
    <row r="1933" spans="1:7" ht="12.75" customHeight="1">
      <c r="A1933" s="412"/>
      <c r="B1933" s="413"/>
      <c r="C1933" s="464"/>
      <c r="D1933" s="416"/>
      <c r="E1933" s="473"/>
      <c r="F1933" s="473"/>
      <c r="G1933" s="415"/>
    </row>
    <row r="1934" spans="1:7" ht="12.75" customHeight="1">
      <c r="A1934" s="412"/>
      <c r="B1934" s="413"/>
      <c r="C1934" s="464"/>
      <c r="D1934" s="416"/>
      <c r="E1934" s="473"/>
      <c r="F1934" s="473"/>
      <c r="G1934" s="415"/>
    </row>
    <row r="1935" spans="1:7" ht="12.75" customHeight="1">
      <c r="A1935" s="412"/>
      <c r="B1935" s="413"/>
      <c r="C1935" s="464"/>
      <c r="D1935" s="416"/>
      <c r="E1935" s="473"/>
      <c r="F1935" s="473"/>
      <c r="G1935" s="415"/>
    </row>
    <row r="1936" spans="1:7" ht="12.75" customHeight="1">
      <c r="A1936" s="412"/>
      <c r="B1936" s="413"/>
      <c r="C1936" s="464"/>
      <c r="D1936" s="416"/>
      <c r="E1936" s="473"/>
      <c r="F1936" s="473"/>
      <c r="G1936" s="415"/>
    </row>
    <row r="1937" spans="1:7">
      <c r="A1937" s="412"/>
      <c r="B1937" s="413"/>
      <c r="C1937" s="464"/>
      <c r="D1937" s="416"/>
      <c r="E1937" s="473"/>
      <c r="F1937" s="473"/>
      <c r="G1937" s="415"/>
    </row>
    <row r="1938" spans="1:7">
      <c r="A1938" s="412"/>
      <c r="B1938" s="413"/>
      <c r="C1938" s="464"/>
      <c r="D1938" s="416"/>
      <c r="E1938" s="473"/>
      <c r="F1938" s="473"/>
      <c r="G1938" s="415"/>
    </row>
    <row r="1939" spans="1:7">
      <c r="A1939" s="412"/>
      <c r="B1939" s="413"/>
      <c r="C1939" s="464"/>
      <c r="D1939" s="416"/>
      <c r="E1939" s="473"/>
      <c r="F1939" s="473"/>
      <c r="G1939" s="415"/>
    </row>
    <row r="1940" spans="1:7">
      <c r="A1940" s="412"/>
      <c r="B1940" s="413"/>
      <c r="C1940" s="464"/>
      <c r="D1940" s="416"/>
      <c r="E1940" s="473"/>
      <c r="F1940" s="473"/>
      <c r="G1940" s="415"/>
    </row>
    <row r="1941" spans="1:7">
      <c r="A1941" s="412"/>
      <c r="B1941" s="413"/>
      <c r="C1941" s="464"/>
      <c r="D1941" s="416"/>
      <c r="E1941" s="473"/>
      <c r="F1941" s="473"/>
      <c r="G1941" s="415"/>
    </row>
    <row r="1942" spans="1:7">
      <c r="A1942" s="412"/>
      <c r="B1942" s="413"/>
      <c r="C1942" s="464"/>
      <c r="D1942" s="416"/>
      <c r="E1942" s="473"/>
      <c r="F1942" s="473"/>
      <c r="G1942" s="415"/>
    </row>
    <row r="1943" spans="1:7">
      <c r="A1943" s="412"/>
      <c r="B1943" s="413"/>
      <c r="C1943" s="464"/>
      <c r="D1943" s="416"/>
      <c r="E1943" s="473"/>
      <c r="F1943" s="473"/>
      <c r="G1943" s="415"/>
    </row>
    <row r="1944" spans="1:7">
      <c r="A1944" s="412"/>
      <c r="B1944" s="413"/>
      <c r="C1944" s="464"/>
      <c r="D1944" s="416"/>
      <c r="E1944" s="473"/>
      <c r="F1944" s="473"/>
      <c r="G1944" s="415"/>
    </row>
    <row r="1945" spans="1:7">
      <c r="A1945" s="412"/>
      <c r="B1945" s="413"/>
      <c r="C1945" s="464"/>
      <c r="D1945" s="416"/>
      <c r="E1945" s="473"/>
      <c r="F1945" s="473"/>
      <c r="G1945" s="415"/>
    </row>
    <row r="1946" spans="1:7">
      <c r="A1946" s="412"/>
      <c r="B1946" s="413"/>
      <c r="C1946" s="464"/>
      <c r="D1946" s="416"/>
      <c r="E1946" s="473"/>
      <c r="F1946" s="473"/>
      <c r="G1946" s="415"/>
    </row>
    <row r="1947" spans="1:7">
      <c r="A1947" s="412"/>
      <c r="B1947" s="413"/>
      <c r="C1947" s="464"/>
      <c r="D1947" s="416"/>
      <c r="E1947" s="473"/>
      <c r="F1947" s="473"/>
      <c r="G1947" s="415"/>
    </row>
    <row r="1948" spans="1:7">
      <c r="A1948" s="412"/>
      <c r="B1948" s="413"/>
      <c r="C1948" s="464"/>
      <c r="D1948" s="416"/>
      <c r="E1948" s="473"/>
      <c r="F1948" s="473"/>
      <c r="G1948" s="415"/>
    </row>
    <row r="1949" spans="1:7">
      <c r="A1949" s="412"/>
      <c r="B1949" s="413"/>
      <c r="C1949" s="464"/>
      <c r="D1949" s="416"/>
      <c r="E1949" s="473"/>
      <c r="F1949" s="473"/>
      <c r="G1949" s="415"/>
    </row>
    <row r="1950" spans="1:7">
      <c r="A1950" s="412"/>
      <c r="B1950" s="413"/>
      <c r="C1950" s="464"/>
      <c r="D1950" s="416"/>
      <c r="E1950" s="473"/>
      <c r="F1950" s="473"/>
      <c r="G1950" s="415"/>
    </row>
    <row r="1951" spans="1:7" ht="15" customHeight="1">
      <c r="A1951" s="412"/>
      <c r="B1951" s="413"/>
      <c r="C1951" s="464"/>
      <c r="D1951" s="416"/>
      <c r="E1951" s="473"/>
      <c r="F1951" s="473"/>
      <c r="G1951" s="415"/>
    </row>
    <row r="1952" spans="1:7" ht="15" customHeight="1">
      <c r="A1952" s="412"/>
      <c r="B1952" s="413"/>
      <c r="C1952" s="464"/>
      <c r="D1952" s="416"/>
      <c r="E1952" s="473"/>
      <c r="F1952" s="473"/>
      <c r="G1952" s="415"/>
    </row>
    <row r="1953" spans="1:7" ht="15" customHeight="1">
      <c r="A1953" s="412"/>
      <c r="B1953" s="413"/>
      <c r="C1953" s="464"/>
      <c r="D1953" s="416"/>
      <c r="E1953" s="473"/>
      <c r="F1953" s="473"/>
      <c r="G1953" s="415"/>
    </row>
    <row r="1954" spans="1:7">
      <c r="A1954" s="412"/>
      <c r="B1954" s="413"/>
      <c r="C1954" s="464"/>
      <c r="D1954" s="416"/>
      <c r="E1954" s="473"/>
      <c r="F1954" s="473"/>
      <c r="G1954" s="415"/>
    </row>
    <row r="1955" spans="1:7" ht="15" customHeight="1">
      <c r="A1955" s="412"/>
      <c r="B1955" s="413"/>
      <c r="C1955" s="464"/>
      <c r="D1955" s="416"/>
      <c r="E1955" s="473"/>
      <c r="F1955" s="473"/>
      <c r="G1955" s="415"/>
    </row>
    <row r="1956" spans="1:7" ht="15" customHeight="1">
      <c r="A1956" s="412"/>
      <c r="B1956" s="413"/>
      <c r="C1956" s="464"/>
      <c r="D1956" s="416"/>
      <c r="E1956" s="473"/>
      <c r="F1956" s="473"/>
      <c r="G1956" s="415"/>
    </row>
    <row r="1957" spans="1:7" ht="15" customHeight="1">
      <c r="A1957" s="412"/>
      <c r="B1957" s="413"/>
      <c r="C1957" s="464"/>
      <c r="D1957" s="416"/>
      <c r="E1957" s="473"/>
      <c r="F1957" s="473"/>
      <c r="G1957" s="415"/>
    </row>
    <row r="1958" spans="1:7" ht="15" customHeight="1">
      <c r="A1958" s="412"/>
      <c r="B1958" s="413"/>
      <c r="C1958" s="464"/>
      <c r="D1958" s="416"/>
      <c r="E1958" s="473"/>
      <c r="F1958" s="473"/>
      <c r="G1958" s="415"/>
    </row>
    <row r="1959" spans="1:7" ht="15" customHeight="1">
      <c r="A1959" s="412"/>
      <c r="B1959" s="413"/>
      <c r="C1959" s="464"/>
      <c r="D1959" s="416"/>
      <c r="E1959" s="473"/>
      <c r="F1959" s="473"/>
      <c r="G1959" s="415"/>
    </row>
    <row r="1960" spans="1:7" ht="15" customHeight="1">
      <c r="A1960" s="412"/>
      <c r="B1960" s="413"/>
      <c r="C1960" s="464"/>
      <c r="D1960" s="416"/>
      <c r="E1960" s="473"/>
      <c r="F1960" s="473"/>
      <c r="G1960" s="415"/>
    </row>
    <row r="1961" spans="1:7" ht="15" customHeight="1">
      <c r="A1961" s="412"/>
      <c r="B1961" s="413"/>
      <c r="C1961" s="464"/>
      <c r="D1961" s="416"/>
      <c r="E1961" s="473"/>
      <c r="F1961" s="473"/>
      <c r="G1961" s="415"/>
    </row>
    <row r="1962" spans="1:7" ht="15" customHeight="1">
      <c r="A1962" s="412"/>
      <c r="B1962" s="413"/>
      <c r="C1962" s="464"/>
      <c r="D1962" s="416"/>
      <c r="E1962" s="473"/>
      <c r="F1962" s="473"/>
      <c r="G1962" s="415"/>
    </row>
    <row r="1963" spans="1:7" ht="15" customHeight="1">
      <c r="A1963" s="412"/>
      <c r="B1963" s="413"/>
      <c r="C1963" s="464"/>
      <c r="D1963" s="416"/>
      <c r="E1963" s="473"/>
      <c r="F1963" s="473"/>
      <c r="G1963" s="415"/>
    </row>
    <row r="1964" spans="1:7">
      <c r="A1964" s="412"/>
      <c r="B1964" s="413"/>
      <c r="C1964" s="464"/>
      <c r="D1964" s="416"/>
      <c r="E1964" s="473"/>
      <c r="F1964" s="473"/>
      <c r="G1964" s="415"/>
    </row>
    <row r="1965" spans="1:7">
      <c r="A1965" s="412"/>
      <c r="B1965" s="413"/>
      <c r="C1965" s="464"/>
      <c r="D1965" s="416"/>
      <c r="E1965" s="473"/>
      <c r="F1965" s="473"/>
      <c r="G1965" s="415"/>
    </row>
    <row r="1966" spans="1:7">
      <c r="A1966" s="412"/>
      <c r="B1966" s="413"/>
      <c r="C1966" s="464"/>
      <c r="D1966" s="416"/>
      <c r="E1966" s="473"/>
      <c r="F1966" s="473"/>
      <c r="G1966" s="415"/>
    </row>
    <row r="1967" spans="1:7">
      <c r="A1967" s="412"/>
      <c r="B1967" s="413"/>
      <c r="C1967" s="464"/>
      <c r="D1967" s="416"/>
      <c r="E1967" s="473"/>
      <c r="F1967" s="473"/>
      <c r="G1967" s="415"/>
    </row>
    <row r="1968" spans="1:7">
      <c r="A1968" s="412"/>
      <c r="B1968" s="413"/>
      <c r="C1968" s="464"/>
      <c r="D1968" s="416"/>
      <c r="E1968" s="473"/>
      <c r="F1968" s="473"/>
      <c r="G1968" s="415"/>
    </row>
    <row r="1969" spans="1:7">
      <c r="A1969" s="412"/>
      <c r="B1969" s="413"/>
      <c r="C1969" s="464"/>
      <c r="D1969" s="416"/>
      <c r="E1969" s="473"/>
      <c r="F1969" s="473"/>
      <c r="G1969" s="415"/>
    </row>
    <row r="1970" spans="1:7">
      <c r="A1970" s="412"/>
      <c r="B1970" s="413"/>
      <c r="C1970" s="464"/>
      <c r="D1970" s="416"/>
      <c r="E1970" s="473"/>
      <c r="F1970" s="473"/>
      <c r="G1970" s="415"/>
    </row>
    <row r="1971" spans="1:7">
      <c r="A1971" s="412"/>
      <c r="B1971" s="413"/>
      <c r="C1971" s="464"/>
      <c r="D1971" s="416"/>
      <c r="E1971" s="473"/>
      <c r="F1971" s="473"/>
      <c r="G1971" s="415"/>
    </row>
    <row r="1972" spans="1:7">
      <c r="A1972" s="412"/>
      <c r="B1972" s="413"/>
      <c r="C1972" s="464"/>
      <c r="D1972" s="416"/>
      <c r="E1972" s="473"/>
      <c r="F1972" s="473"/>
      <c r="G1972" s="415"/>
    </row>
    <row r="1973" spans="1:7">
      <c r="A1973" s="412"/>
      <c r="B1973" s="413"/>
      <c r="C1973" s="464"/>
      <c r="D1973" s="416"/>
      <c r="E1973" s="473"/>
      <c r="F1973" s="473"/>
      <c r="G1973" s="415"/>
    </row>
    <row r="1974" spans="1:7">
      <c r="A1974" s="412"/>
      <c r="B1974" s="413"/>
      <c r="C1974" s="464"/>
      <c r="D1974" s="416"/>
      <c r="E1974" s="473"/>
      <c r="F1974" s="473"/>
      <c r="G1974" s="415"/>
    </row>
    <row r="1975" spans="1:7">
      <c r="A1975" s="412"/>
      <c r="B1975" s="413"/>
      <c r="C1975" s="464"/>
      <c r="D1975" s="416"/>
      <c r="E1975" s="473"/>
      <c r="F1975" s="473"/>
      <c r="G1975" s="415"/>
    </row>
    <row r="1976" spans="1:7">
      <c r="A1976" s="412"/>
      <c r="B1976" s="413"/>
      <c r="C1976" s="464"/>
      <c r="D1976" s="416"/>
      <c r="E1976" s="473"/>
      <c r="F1976" s="473"/>
      <c r="G1976" s="415"/>
    </row>
    <row r="1977" spans="1:7">
      <c r="A1977" s="412"/>
      <c r="B1977" s="413"/>
      <c r="C1977" s="464"/>
      <c r="D1977" s="416"/>
      <c r="E1977" s="473"/>
      <c r="F1977" s="473"/>
      <c r="G1977" s="415"/>
    </row>
    <row r="1978" spans="1:7">
      <c r="A1978" s="412"/>
      <c r="B1978" s="413"/>
      <c r="C1978" s="464"/>
      <c r="D1978" s="416"/>
      <c r="E1978" s="473"/>
      <c r="F1978" s="473"/>
      <c r="G1978" s="415"/>
    </row>
    <row r="1979" spans="1:7">
      <c r="A1979" s="412"/>
      <c r="B1979" s="413"/>
      <c r="C1979" s="464"/>
      <c r="D1979" s="416"/>
      <c r="E1979" s="473"/>
      <c r="F1979" s="473"/>
      <c r="G1979" s="415"/>
    </row>
    <row r="1980" spans="1:7">
      <c r="A1980" s="412"/>
      <c r="B1980" s="413"/>
      <c r="C1980" s="464"/>
      <c r="D1980" s="416"/>
      <c r="E1980" s="473"/>
      <c r="F1980" s="473"/>
      <c r="G1980" s="415"/>
    </row>
    <row r="1981" spans="1:7">
      <c r="A1981" s="412"/>
      <c r="B1981" s="413"/>
      <c r="C1981" s="464"/>
      <c r="D1981" s="416"/>
      <c r="E1981" s="473"/>
      <c r="F1981" s="473"/>
      <c r="G1981" s="415"/>
    </row>
    <row r="1982" spans="1:7">
      <c r="A1982" s="412"/>
      <c r="B1982" s="413"/>
      <c r="C1982" s="464"/>
      <c r="D1982" s="416"/>
      <c r="E1982" s="473"/>
      <c r="F1982" s="473"/>
      <c r="G1982" s="415"/>
    </row>
    <row r="1983" spans="1:7">
      <c r="A1983" s="412"/>
      <c r="B1983" s="413"/>
      <c r="C1983" s="464"/>
      <c r="D1983" s="416"/>
      <c r="E1983" s="473"/>
      <c r="F1983" s="473"/>
      <c r="G1983" s="415"/>
    </row>
    <row r="1984" spans="1:7">
      <c r="A1984" s="412"/>
      <c r="B1984" s="413"/>
      <c r="C1984" s="464"/>
      <c r="D1984" s="416"/>
      <c r="E1984" s="473"/>
      <c r="F1984" s="473"/>
      <c r="G1984" s="415"/>
    </row>
    <row r="1985" spans="1:7">
      <c r="A1985" s="412"/>
      <c r="B1985" s="413"/>
      <c r="C1985" s="464"/>
      <c r="D1985" s="416"/>
      <c r="E1985" s="473"/>
      <c r="F1985" s="473"/>
      <c r="G1985" s="415"/>
    </row>
    <row r="1986" spans="1:7">
      <c r="A1986" s="412"/>
      <c r="B1986" s="413"/>
      <c r="C1986" s="464"/>
      <c r="D1986" s="416"/>
      <c r="E1986" s="473"/>
      <c r="F1986" s="415"/>
      <c r="G1986" s="415"/>
    </row>
    <row r="1987" spans="1:7">
      <c r="A1987" s="412"/>
      <c r="B1987" s="413"/>
      <c r="C1987" s="464"/>
      <c r="D1987" s="416"/>
      <c r="E1987" s="415"/>
      <c r="F1987" s="473"/>
      <c r="G1987" s="415"/>
    </row>
    <row r="1988" spans="1:7">
      <c r="A1988" s="412"/>
      <c r="B1988" s="413"/>
      <c r="C1988" s="464"/>
      <c r="D1988" s="416"/>
      <c r="E1988" s="473"/>
      <c r="F1988" s="473"/>
      <c r="G1988" s="415"/>
    </row>
    <row r="1989" spans="1:7">
      <c r="A1989" s="412"/>
      <c r="B1989" s="413"/>
      <c r="C1989" s="464"/>
      <c r="D1989" s="416"/>
      <c r="E1989" s="473"/>
      <c r="F1989" s="473"/>
      <c r="G1989" s="415"/>
    </row>
    <row r="1990" spans="1:7">
      <c r="A1990" s="412"/>
      <c r="B1990" s="413"/>
      <c r="C1990" s="464"/>
      <c r="D1990" s="416"/>
      <c r="E1990" s="473"/>
      <c r="F1990" s="415"/>
      <c r="G1990" s="415"/>
    </row>
    <row r="1991" spans="1:7">
      <c r="A1991" s="412"/>
      <c r="B1991" s="413"/>
      <c r="C1991" s="464"/>
      <c r="D1991" s="416"/>
      <c r="E1991" s="415"/>
      <c r="F1991" s="473"/>
      <c r="G1991" s="415"/>
    </row>
    <row r="1992" spans="1:7">
      <c r="A1992" s="412"/>
      <c r="B1992" s="413"/>
      <c r="C1992" s="464"/>
      <c r="D1992" s="416"/>
      <c r="E1992" s="473"/>
      <c r="F1992" s="473"/>
      <c r="G1992" s="415"/>
    </row>
    <row r="1993" spans="1:7">
      <c r="A1993" s="412"/>
      <c r="B1993" s="413"/>
      <c r="C1993" s="464"/>
      <c r="D1993" s="416"/>
      <c r="E1993" s="473"/>
      <c r="F1993" s="473"/>
      <c r="G1993" s="415"/>
    </row>
    <row r="1994" spans="1:7">
      <c r="A1994" s="412"/>
      <c r="B1994" s="413"/>
      <c r="C1994" s="464"/>
      <c r="D1994" s="416"/>
      <c r="E1994" s="473"/>
      <c r="F1994" s="473"/>
      <c r="G1994" s="415"/>
    </row>
    <row r="1995" spans="1:7">
      <c r="A1995" s="412"/>
      <c r="B1995" s="413"/>
      <c r="C1995" s="464"/>
      <c r="D1995" s="416"/>
      <c r="E1995" s="473"/>
      <c r="F1995" s="473"/>
      <c r="G1995" s="415"/>
    </row>
    <row r="1996" spans="1:7">
      <c r="A1996" s="412"/>
      <c r="B1996" s="413"/>
      <c r="C1996" s="464"/>
      <c r="D1996" s="416"/>
      <c r="E1996" s="473"/>
      <c r="F1996" s="473"/>
      <c r="G1996" s="415"/>
    </row>
    <row r="1997" spans="1:7">
      <c r="A1997" s="412"/>
      <c r="B1997" s="413"/>
      <c r="C1997" s="464"/>
      <c r="D1997" s="416"/>
      <c r="E1997" s="473"/>
      <c r="F1997" s="473"/>
      <c r="G1997" s="415"/>
    </row>
    <row r="1998" spans="1:7">
      <c r="A1998" s="412"/>
      <c r="B1998" s="470"/>
      <c r="C1998" s="464"/>
      <c r="D1998" s="416"/>
      <c r="E1998" s="473"/>
      <c r="F1998" s="473"/>
      <c r="G1998" s="415"/>
    </row>
    <row r="1999" spans="1:7">
      <c r="A1999" s="412"/>
      <c r="B1999" s="413"/>
      <c r="C1999" s="464"/>
      <c r="D1999" s="416"/>
      <c r="E1999" s="473"/>
      <c r="F1999" s="473"/>
      <c r="G1999" s="415"/>
    </row>
    <row r="2000" spans="1:7">
      <c r="A2000" s="412"/>
      <c r="B2000" s="413"/>
      <c r="C2000" s="464"/>
      <c r="D2000" s="416"/>
      <c r="E2000" s="473"/>
      <c r="F2000" s="473"/>
      <c r="G2000" s="415"/>
    </row>
    <row r="2001" spans="1:7">
      <c r="A2001" s="412"/>
      <c r="B2001" s="413"/>
      <c r="C2001" s="464"/>
      <c r="D2001" s="416"/>
      <c r="E2001" s="473"/>
      <c r="F2001" s="473"/>
      <c r="G2001" s="415"/>
    </row>
    <row r="2002" spans="1:7">
      <c r="A2002" s="412"/>
      <c r="B2002" s="413"/>
      <c r="C2002" s="464"/>
      <c r="D2002" s="416"/>
      <c r="E2002" s="473"/>
      <c r="F2002" s="473"/>
      <c r="G2002" s="415"/>
    </row>
    <row r="2003" spans="1:7">
      <c r="A2003" s="412"/>
      <c r="B2003" s="413"/>
      <c r="C2003" s="464"/>
      <c r="D2003" s="416"/>
      <c r="E2003" s="473"/>
      <c r="F2003" s="473"/>
      <c r="G2003" s="415"/>
    </row>
    <row r="2004" spans="1:7">
      <c r="A2004" s="412"/>
      <c r="B2004" s="413"/>
      <c r="C2004" s="464"/>
      <c r="D2004" s="416"/>
      <c r="E2004" s="473"/>
      <c r="F2004" s="473"/>
      <c r="G2004" s="415"/>
    </row>
    <row r="2005" spans="1:7">
      <c r="A2005" s="412"/>
      <c r="B2005" s="413"/>
      <c r="C2005" s="464"/>
      <c r="D2005" s="416"/>
      <c r="E2005" s="473"/>
      <c r="F2005" s="473"/>
      <c r="G2005" s="415"/>
    </row>
    <row r="2006" spans="1:7">
      <c r="A2006" s="412"/>
      <c r="B2006" s="470"/>
      <c r="C2006" s="464"/>
      <c r="D2006" s="416"/>
      <c r="E2006" s="473"/>
      <c r="F2006" s="473"/>
      <c r="G2006" s="415"/>
    </row>
    <row r="2007" spans="1:7">
      <c r="A2007" s="412"/>
      <c r="B2007" s="413"/>
      <c r="C2007" s="464"/>
      <c r="D2007" s="416"/>
      <c r="E2007" s="473"/>
      <c r="F2007" s="473"/>
      <c r="G2007" s="415"/>
    </row>
    <row r="2008" spans="1:7">
      <c r="A2008" s="412"/>
      <c r="B2008" s="413"/>
      <c r="C2008" s="464"/>
      <c r="D2008" s="416"/>
      <c r="E2008" s="473"/>
      <c r="F2008" s="473"/>
      <c r="G2008" s="415"/>
    </row>
    <row r="2009" spans="1:7">
      <c r="A2009" s="412"/>
      <c r="B2009" s="413"/>
      <c r="C2009" s="464"/>
      <c r="D2009" s="416"/>
      <c r="E2009" s="473"/>
      <c r="F2009" s="473"/>
      <c r="G2009" s="415"/>
    </row>
    <row r="2010" spans="1:7">
      <c r="A2010" s="412"/>
      <c r="B2010" s="413"/>
      <c r="C2010" s="464"/>
      <c r="D2010" s="416"/>
      <c r="E2010" s="473"/>
      <c r="F2010" s="473"/>
      <c r="G2010" s="415"/>
    </row>
    <row r="2011" spans="1:7">
      <c r="A2011" s="412"/>
      <c r="B2011" s="413"/>
      <c r="C2011" s="464"/>
      <c r="D2011" s="416"/>
      <c r="E2011" s="473"/>
      <c r="F2011" s="473"/>
      <c r="G2011" s="415"/>
    </row>
    <row r="2012" spans="1:7">
      <c r="A2012" s="412"/>
      <c r="B2012" s="413"/>
      <c r="C2012" s="464"/>
      <c r="D2012" s="416"/>
      <c r="E2012" s="473"/>
      <c r="F2012" s="473"/>
      <c r="G2012" s="415"/>
    </row>
    <row r="2013" spans="1:7">
      <c r="A2013" s="412"/>
      <c r="B2013" s="413"/>
      <c r="C2013" s="464"/>
      <c r="D2013" s="416"/>
      <c r="E2013" s="473"/>
      <c r="F2013" s="473"/>
      <c r="G2013" s="415"/>
    </row>
    <row r="2014" spans="1:7">
      <c r="A2014" s="476"/>
      <c r="B2014" s="477"/>
      <c r="C2014" s="478"/>
      <c r="D2014" s="479"/>
      <c r="E2014" s="473"/>
      <c r="F2014" s="480"/>
      <c r="G2014" s="481"/>
    </row>
    <row r="2015" spans="1:7">
      <c r="A2015" s="412"/>
      <c r="B2015" s="418"/>
      <c r="C2015" s="417"/>
      <c r="D2015" s="445"/>
      <c r="E2015" s="480"/>
      <c r="F2015" s="482"/>
      <c r="G2015" s="483"/>
    </row>
    <row r="2016" spans="1:7">
      <c r="A2016" s="412"/>
      <c r="B2016" s="418"/>
      <c r="C2016" s="417"/>
      <c r="D2016" s="445"/>
      <c r="E2016" s="482"/>
      <c r="F2016" s="482"/>
      <c r="G2016" s="483"/>
    </row>
    <row r="2017" spans="1:7">
      <c r="A2017" s="412"/>
      <c r="B2017" s="418"/>
      <c r="C2017" s="417"/>
      <c r="D2017" s="445"/>
      <c r="E2017" s="482"/>
      <c r="F2017" s="482"/>
      <c r="G2017" s="483"/>
    </row>
    <row r="2018" spans="1:7">
      <c r="A2018" s="412"/>
      <c r="B2018" s="418"/>
      <c r="C2018" s="417"/>
      <c r="D2018" s="445"/>
      <c r="E2018" s="482"/>
      <c r="F2018" s="482"/>
      <c r="G2018" s="483"/>
    </row>
    <row r="2019" spans="1:7">
      <c r="A2019" s="412"/>
      <c r="B2019" s="418"/>
      <c r="C2019" s="417"/>
      <c r="D2019" s="445"/>
      <c r="E2019" s="482"/>
      <c r="F2019" s="482"/>
      <c r="G2019" s="483"/>
    </row>
    <row r="2020" spans="1:7">
      <c r="A2020" s="412"/>
      <c r="B2020" s="418"/>
      <c r="C2020" s="417"/>
      <c r="D2020" s="445"/>
      <c r="E2020" s="482"/>
      <c r="F2020" s="482"/>
      <c r="G2020" s="483"/>
    </row>
    <row r="2021" spans="1:7">
      <c r="A2021" s="412"/>
      <c r="B2021" s="418"/>
      <c r="C2021" s="417"/>
      <c r="D2021" s="445"/>
      <c r="E2021" s="482"/>
      <c r="F2021" s="482"/>
      <c r="G2021" s="483"/>
    </row>
    <row r="2022" spans="1:7">
      <c r="A2022" s="412"/>
      <c r="B2022" s="418"/>
      <c r="C2022" s="417"/>
      <c r="D2022" s="445"/>
      <c r="E2022" s="482"/>
      <c r="F2022" s="482"/>
      <c r="G2022" s="483"/>
    </row>
    <row r="2023" spans="1:7">
      <c r="A2023" s="412"/>
      <c r="B2023" s="418"/>
      <c r="C2023" s="417"/>
      <c r="D2023" s="445"/>
      <c r="E2023" s="482"/>
      <c r="F2023" s="482"/>
      <c r="G2023" s="483"/>
    </row>
    <row r="2024" spans="1:7">
      <c r="A2024" s="412"/>
      <c r="B2024" s="418"/>
      <c r="C2024" s="417"/>
      <c r="D2024" s="445"/>
      <c r="E2024" s="482"/>
      <c r="F2024" s="482"/>
      <c r="G2024" s="483"/>
    </row>
    <row r="2025" spans="1:7">
      <c r="A2025" s="412"/>
      <c r="B2025" s="418"/>
      <c r="C2025" s="417"/>
      <c r="D2025" s="445"/>
      <c r="E2025" s="482"/>
      <c r="F2025" s="482"/>
      <c r="G2025" s="483"/>
    </row>
    <row r="2026" spans="1:7">
      <c r="A2026" s="412"/>
      <c r="B2026" s="418"/>
      <c r="C2026" s="417"/>
      <c r="D2026" s="445"/>
      <c r="E2026" s="482"/>
      <c r="F2026" s="482"/>
      <c r="G2026" s="483"/>
    </row>
    <row r="2027" spans="1:7">
      <c r="A2027" s="412"/>
      <c r="B2027" s="418"/>
      <c r="C2027" s="417"/>
      <c r="D2027" s="445"/>
      <c r="E2027" s="482"/>
      <c r="F2027" s="482"/>
      <c r="G2027" s="483"/>
    </row>
    <row r="2028" spans="1:7">
      <c r="A2028" s="412"/>
      <c r="B2028" s="418"/>
      <c r="C2028" s="417"/>
      <c r="D2028" s="445"/>
      <c r="E2028" s="482"/>
      <c r="F2028" s="482"/>
      <c r="G2028" s="483"/>
    </row>
    <row r="2029" spans="1:7">
      <c r="A2029" s="412"/>
      <c r="B2029" s="418"/>
      <c r="C2029" s="417"/>
      <c r="D2029" s="445"/>
      <c r="E2029" s="482"/>
      <c r="F2029" s="482"/>
      <c r="G2029" s="483"/>
    </row>
    <row r="2030" spans="1:7">
      <c r="A2030" s="412"/>
      <c r="B2030" s="418"/>
      <c r="C2030" s="417"/>
      <c r="D2030" s="445"/>
      <c r="E2030" s="482"/>
      <c r="F2030" s="482"/>
      <c r="G2030" s="483"/>
    </row>
    <row r="2031" spans="1:7">
      <c r="A2031" s="412"/>
      <c r="B2031" s="418"/>
      <c r="C2031" s="417"/>
      <c r="D2031" s="445"/>
      <c r="E2031" s="482"/>
      <c r="F2031" s="482"/>
      <c r="G2031" s="483"/>
    </row>
    <row r="2032" spans="1:7">
      <c r="A2032" s="412"/>
      <c r="B2032" s="418"/>
      <c r="C2032" s="417"/>
      <c r="D2032" s="445"/>
      <c r="E2032" s="482"/>
      <c r="F2032" s="482"/>
      <c r="G2032" s="483"/>
    </row>
    <row r="2033" spans="1:7">
      <c r="A2033" s="412"/>
      <c r="B2033" s="418"/>
      <c r="C2033" s="417"/>
      <c r="D2033" s="445"/>
      <c r="E2033" s="482"/>
      <c r="F2033" s="482"/>
      <c r="G2033" s="483"/>
    </row>
    <row r="2034" spans="1:7">
      <c r="A2034" s="412"/>
      <c r="B2034" s="418"/>
      <c r="C2034" s="417"/>
      <c r="D2034" s="445"/>
      <c r="E2034" s="482"/>
      <c r="F2034" s="482"/>
      <c r="G2034" s="483"/>
    </row>
    <row r="2035" spans="1:7">
      <c r="A2035" s="412"/>
      <c r="B2035" s="418"/>
      <c r="C2035" s="417"/>
      <c r="D2035" s="445"/>
      <c r="E2035" s="482"/>
      <c r="F2035" s="482"/>
      <c r="G2035" s="483"/>
    </row>
    <row r="2036" spans="1:7">
      <c r="A2036" s="412"/>
      <c r="B2036" s="418"/>
      <c r="C2036" s="417"/>
      <c r="D2036" s="445"/>
      <c r="E2036" s="482"/>
      <c r="F2036" s="482"/>
      <c r="G2036" s="483"/>
    </row>
    <row r="2037" spans="1:7">
      <c r="A2037" s="412"/>
      <c r="B2037" s="418"/>
      <c r="C2037" s="417"/>
      <c r="D2037" s="445"/>
      <c r="E2037" s="482"/>
      <c r="F2037" s="482"/>
      <c r="G2037" s="483"/>
    </row>
    <row r="2038" spans="1:7">
      <c r="A2038" s="412"/>
      <c r="B2038" s="418"/>
      <c r="C2038" s="417"/>
      <c r="D2038" s="445"/>
      <c r="E2038" s="482"/>
      <c r="F2038" s="482"/>
      <c r="G2038" s="483"/>
    </row>
    <row r="2039" spans="1:7">
      <c r="A2039" s="412"/>
      <c r="B2039" s="418"/>
      <c r="C2039" s="417"/>
      <c r="D2039" s="445"/>
      <c r="E2039" s="482"/>
      <c r="F2039" s="482"/>
      <c r="G2039" s="483"/>
    </row>
    <row r="2040" spans="1:7">
      <c r="A2040" s="412"/>
      <c r="B2040" s="418"/>
      <c r="C2040" s="417"/>
      <c r="D2040" s="445"/>
      <c r="E2040" s="482"/>
      <c r="F2040" s="482"/>
      <c r="G2040" s="483"/>
    </row>
    <row r="2041" spans="1:7">
      <c r="A2041" s="412"/>
      <c r="B2041" s="418"/>
      <c r="C2041" s="417"/>
      <c r="D2041" s="445"/>
      <c r="E2041" s="482"/>
      <c r="F2041" s="482"/>
      <c r="G2041" s="483"/>
    </row>
    <row r="2042" spans="1:7">
      <c r="A2042" s="412"/>
      <c r="B2042" s="418"/>
      <c r="C2042" s="417"/>
      <c r="D2042" s="445"/>
      <c r="E2042" s="482"/>
      <c r="F2042" s="482"/>
      <c r="G2042" s="483"/>
    </row>
    <row r="2043" spans="1:7">
      <c r="A2043" s="412"/>
      <c r="B2043" s="418"/>
      <c r="C2043" s="417"/>
      <c r="D2043" s="445"/>
      <c r="E2043" s="482"/>
      <c r="F2043" s="482"/>
      <c r="G2043" s="483"/>
    </row>
    <row r="2044" spans="1:7">
      <c r="A2044" s="412"/>
      <c r="B2044" s="418"/>
      <c r="C2044" s="417"/>
      <c r="D2044" s="445"/>
      <c r="E2044" s="482"/>
      <c r="F2044" s="482"/>
      <c r="G2044" s="483"/>
    </row>
    <row r="2045" spans="1:7">
      <c r="A2045" s="412"/>
      <c r="B2045" s="418"/>
      <c r="C2045" s="417"/>
      <c r="D2045" s="445"/>
      <c r="E2045" s="482"/>
      <c r="F2045" s="482"/>
      <c r="G2045" s="483"/>
    </row>
    <row r="2046" spans="1:7">
      <c r="A2046" s="412"/>
      <c r="B2046" s="418"/>
      <c r="C2046" s="417"/>
      <c r="D2046" s="445"/>
      <c r="E2046" s="482"/>
      <c r="F2046" s="482"/>
      <c r="G2046" s="483"/>
    </row>
    <row r="2047" spans="1:7">
      <c r="A2047" s="412"/>
      <c r="B2047" s="418"/>
      <c r="C2047" s="417"/>
      <c r="D2047" s="445"/>
      <c r="E2047" s="482"/>
      <c r="F2047" s="482"/>
      <c r="G2047" s="483"/>
    </row>
    <row r="2048" spans="1:7">
      <c r="A2048" s="412"/>
      <c r="B2048" s="418"/>
      <c r="C2048" s="417"/>
      <c r="D2048" s="445"/>
      <c r="E2048" s="482"/>
      <c r="F2048" s="482"/>
      <c r="G2048" s="483"/>
    </row>
    <row r="2049" spans="1:7">
      <c r="A2049" s="412"/>
      <c r="B2049" s="418"/>
      <c r="C2049" s="417"/>
      <c r="D2049" s="445"/>
      <c r="E2049" s="482"/>
      <c r="F2049" s="482"/>
      <c r="G2049" s="483"/>
    </row>
    <row r="2050" spans="1:7">
      <c r="A2050" s="412"/>
      <c r="B2050" s="418"/>
      <c r="C2050" s="417"/>
      <c r="D2050" s="445"/>
      <c r="E2050" s="482"/>
      <c r="F2050" s="482"/>
      <c r="G2050" s="483"/>
    </row>
    <row r="2051" spans="1:7">
      <c r="A2051" s="412"/>
      <c r="B2051" s="418"/>
      <c r="C2051" s="417"/>
      <c r="D2051" s="445"/>
      <c r="E2051" s="482"/>
      <c r="F2051" s="482"/>
      <c r="G2051" s="483"/>
    </row>
    <row r="2052" spans="1:7">
      <c r="A2052" s="412"/>
      <c r="B2052" s="418"/>
      <c r="C2052" s="417"/>
      <c r="D2052" s="445"/>
      <c r="E2052" s="482"/>
      <c r="F2052" s="482"/>
      <c r="G2052" s="483"/>
    </row>
    <row r="2053" spans="1:7">
      <c r="A2053" s="412"/>
      <c r="B2053" s="418"/>
      <c r="C2053" s="417"/>
      <c r="D2053" s="445"/>
      <c r="E2053" s="482"/>
      <c r="F2053" s="482"/>
      <c r="G2053" s="483"/>
    </row>
    <row r="2054" spans="1:7">
      <c r="A2054" s="412"/>
      <c r="B2054" s="418"/>
      <c r="C2054" s="417"/>
      <c r="D2054" s="445"/>
      <c r="E2054" s="482"/>
      <c r="F2054" s="482"/>
      <c r="G2054" s="483"/>
    </row>
    <row r="2055" spans="1:7">
      <c r="A2055" s="412"/>
      <c r="B2055" s="418"/>
      <c r="C2055" s="417"/>
      <c r="D2055" s="445"/>
      <c r="E2055" s="482"/>
      <c r="F2055" s="482"/>
      <c r="G2055" s="483"/>
    </row>
    <row r="2056" spans="1:7">
      <c r="A2056" s="412"/>
      <c r="B2056" s="418"/>
      <c r="C2056" s="417"/>
      <c r="D2056" s="445"/>
      <c r="E2056" s="482"/>
      <c r="F2056" s="482"/>
      <c r="G2056" s="483"/>
    </row>
    <row r="2057" spans="1:7">
      <c r="A2057" s="412"/>
      <c r="B2057" s="418"/>
      <c r="C2057" s="417"/>
      <c r="D2057" s="445"/>
      <c r="E2057" s="482"/>
      <c r="F2057" s="482"/>
      <c r="G2057" s="483"/>
    </row>
    <row r="2058" spans="1:7">
      <c r="A2058" s="412"/>
      <c r="B2058" s="418"/>
      <c r="C2058" s="417"/>
      <c r="D2058" s="445"/>
      <c r="E2058" s="482"/>
      <c r="F2058" s="482"/>
      <c r="G2058" s="483"/>
    </row>
    <row r="2059" spans="1:7">
      <c r="A2059" s="412"/>
      <c r="B2059" s="418"/>
      <c r="C2059" s="417"/>
      <c r="D2059" s="445"/>
      <c r="E2059" s="482"/>
      <c r="F2059" s="482"/>
      <c r="G2059" s="483"/>
    </row>
    <row r="2060" spans="1:7">
      <c r="A2060" s="412"/>
      <c r="B2060" s="418"/>
      <c r="C2060" s="417"/>
      <c r="D2060" s="445"/>
      <c r="E2060" s="482"/>
      <c r="F2060" s="482"/>
      <c r="G2060" s="483"/>
    </row>
    <row r="2061" spans="1:7">
      <c r="A2061" s="412"/>
      <c r="B2061" s="418"/>
      <c r="C2061" s="417"/>
      <c r="D2061" s="445"/>
      <c r="E2061" s="482"/>
      <c r="F2061" s="482"/>
      <c r="G2061" s="483"/>
    </row>
    <row r="2062" spans="1:7">
      <c r="A2062" s="412"/>
      <c r="B2062" s="418"/>
      <c r="C2062" s="417"/>
      <c r="D2062" s="445"/>
      <c r="E2062" s="482"/>
      <c r="F2062" s="482"/>
      <c r="G2062" s="483"/>
    </row>
    <row r="2063" spans="1:7">
      <c r="A2063" s="412"/>
      <c r="B2063" s="418"/>
      <c r="C2063" s="417"/>
      <c r="D2063" s="445"/>
      <c r="E2063" s="482"/>
      <c r="F2063" s="482"/>
      <c r="G2063" s="483"/>
    </row>
    <row r="2064" spans="1:7">
      <c r="A2064" s="412"/>
      <c r="B2064" s="418"/>
      <c r="C2064" s="417"/>
      <c r="D2064" s="445"/>
      <c r="E2064" s="482"/>
      <c r="F2064" s="482"/>
      <c r="G2064" s="483"/>
    </row>
    <row r="2065" spans="1:7">
      <c r="A2065" s="412"/>
      <c r="B2065" s="418"/>
      <c r="C2065" s="417"/>
      <c r="D2065" s="445"/>
      <c r="E2065" s="482"/>
      <c r="F2065" s="482"/>
      <c r="G2065" s="483"/>
    </row>
    <row r="2066" spans="1:7">
      <c r="A2066" s="412"/>
      <c r="B2066" s="418"/>
      <c r="C2066" s="417"/>
      <c r="D2066" s="445"/>
      <c r="E2066" s="482"/>
      <c r="F2066" s="482"/>
      <c r="G2066" s="483"/>
    </row>
    <row r="2067" spans="1:7">
      <c r="A2067" s="412"/>
      <c r="B2067" s="418"/>
      <c r="C2067" s="417"/>
      <c r="D2067" s="445"/>
      <c r="E2067" s="482"/>
      <c r="F2067" s="482"/>
      <c r="G2067" s="483"/>
    </row>
    <row r="2068" spans="1:7">
      <c r="A2068" s="412"/>
      <c r="B2068" s="418"/>
      <c r="C2068" s="417"/>
      <c r="D2068" s="445"/>
      <c r="E2068" s="482"/>
      <c r="F2068" s="482"/>
      <c r="G2068" s="483"/>
    </row>
    <row r="2069" spans="1:7">
      <c r="A2069" s="412"/>
      <c r="B2069" s="418"/>
      <c r="C2069" s="417"/>
      <c r="D2069" s="445"/>
      <c r="E2069" s="482"/>
      <c r="F2069" s="482"/>
      <c r="G2069" s="483"/>
    </row>
    <row r="2070" spans="1:7">
      <c r="A2070" s="412"/>
      <c r="B2070" s="418"/>
      <c r="C2070" s="417"/>
      <c r="D2070" s="445"/>
      <c r="E2070" s="482"/>
      <c r="F2070" s="482"/>
      <c r="G2070" s="483"/>
    </row>
    <row r="2071" spans="1:7">
      <c r="A2071" s="412"/>
      <c r="B2071" s="418"/>
      <c r="C2071" s="417"/>
      <c r="D2071" s="445"/>
      <c r="E2071" s="482"/>
      <c r="F2071" s="482"/>
      <c r="G2071" s="483"/>
    </row>
    <row r="2072" spans="1:7">
      <c r="A2072" s="412"/>
      <c r="B2072" s="484"/>
      <c r="C2072" s="417"/>
      <c r="D2072" s="445"/>
      <c r="E2072" s="482"/>
      <c r="F2072" s="482"/>
      <c r="G2072" s="483"/>
    </row>
    <row r="2073" spans="1:7">
      <c r="A2073" s="412"/>
      <c r="B2073" s="484"/>
      <c r="C2073" s="417"/>
      <c r="D2073" s="445"/>
      <c r="E2073" s="482"/>
      <c r="F2073" s="482"/>
      <c r="G2073" s="483"/>
    </row>
    <row r="2074" spans="1:7">
      <c r="A2074" s="412"/>
      <c r="B2074" s="418"/>
      <c r="C2074" s="417"/>
      <c r="D2074" s="445"/>
      <c r="E2074" s="482"/>
      <c r="F2074" s="482"/>
      <c r="G2074" s="483"/>
    </row>
    <row r="2075" spans="1:7">
      <c r="A2075" s="412"/>
      <c r="B2075" s="418"/>
      <c r="C2075" s="417"/>
      <c r="D2075" s="445"/>
      <c r="E2075" s="482"/>
      <c r="F2075" s="482"/>
      <c r="G2075" s="483"/>
    </row>
    <row r="2076" spans="1:7">
      <c r="A2076" s="412"/>
      <c r="B2076" s="418"/>
      <c r="C2076" s="417"/>
      <c r="D2076" s="445"/>
      <c r="E2076" s="482"/>
      <c r="F2076" s="482"/>
      <c r="G2076" s="483"/>
    </row>
    <row r="2077" spans="1:7">
      <c r="A2077" s="412"/>
      <c r="B2077" s="418"/>
      <c r="C2077" s="417"/>
      <c r="D2077" s="445"/>
      <c r="E2077" s="482"/>
      <c r="F2077" s="482"/>
      <c r="G2077" s="483"/>
    </row>
    <row r="2078" spans="1:7">
      <c r="A2078" s="412"/>
      <c r="B2078" s="484"/>
      <c r="C2078" s="417"/>
      <c r="D2078" s="445"/>
      <c r="E2078" s="482"/>
      <c r="F2078" s="482"/>
      <c r="G2078" s="483"/>
    </row>
    <row r="2079" spans="1:7">
      <c r="A2079" s="412"/>
      <c r="B2079" s="418"/>
      <c r="C2079" s="417"/>
      <c r="D2079" s="445"/>
      <c r="E2079" s="482"/>
      <c r="F2079" s="482"/>
      <c r="G2079" s="483"/>
    </row>
    <row r="2080" spans="1:7">
      <c r="A2080" s="412"/>
      <c r="B2080" s="484"/>
      <c r="C2080" s="417"/>
      <c r="D2080" s="445"/>
      <c r="E2080" s="482"/>
      <c r="F2080" s="482"/>
      <c r="G2080" s="483"/>
    </row>
    <row r="2081" spans="1:7">
      <c r="A2081" s="412"/>
      <c r="B2081" s="484"/>
      <c r="C2081" s="417"/>
      <c r="D2081" s="445"/>
      <c r="E2081" s="482"/>
      <c r="F2081" s="482"/>
      <c r="G2081" s="483"/>
    </row>
    <row r="2082" spans="1:7">
      <c r="A2082" s="412"/>
      <c r="B2082" s="418"/>
      <c r="C2082" s="417"/>
      <c r="D2082" s="445"/>
      <c r="E2082" s="482"/>
      <c r="F2082" s="482"/>
      <c r="G2082" s="483"/>
    </row>
    <row r="2083" spans="1:7">
      <c r="A2083" s="476"/>
      <c r="B2083" s="485"/>
      <c r="C2083" s="486"/>
      <c r="D2083" s="487"/>
      <c r="E2083" s="482"/>
      <c r="F2083" s="488"/>
      <c r="G2083" s="489"/>
    </row>
    <row r="2084" spans="1:7">
      <c r="A2084" s="412"/>
      <c r="B2084" s="418"/>
      <c r="C2084" s="417"/>
      <c r="D2084" s="445"/>
      <c r="E2084" s="488"/>
      <c r="F2084" s="418"/>
      <c r="G2084" s="483"/>
    </row>
    <row r="2085" spans="1:7">
      <c r="A2085" s="412"/>
      <c r="B2085" s="418"/>
      <c r="C2085" s="417"/>
      <c r="D2085" s="445"/>
      <c r="E2085" s="418"/>
      <c r="F2085" s="418"/>
      <c r="G2085" s="483"/>
    </row>
    <row r="2086" spans="1:7">
      <c r="A2086" s="412"/>
      <c r="B2086" s="418"/>
      <c r="C2086" s="417"/>
      <c r="D2086" s="445"/>
      <c r="E2086" s="418"/>
      <c r="F2086" s="418"/>
      <c r="G2086" s="483"/>
    </row>
    <row r="2087" spans="1:7">
      <c r="A2087" s="412"/>
      <c r="B2087" s="418"/>
      <c r="C2087" s="417"/>
      <c r="D2087" s="445"/>
      <c r="E2087" s="418"/>
      <c r="F2087" s="418"/>
      <c r="G2087" s="483"/>
    </row>
    <row r="2088" spans="1:7">
      <c r="A2088" s="412"/>
      <c r="B2088" s="418"/>
      <c r="C2088" s="417"/>
      <c r="D2088" s="445"/>
      <c r="E2088" s="418"/>
      <c r="F2088" s="418"/>
      <c r="G2088" s="483"/>
    </row>
    <row r="2089" spans="1:7">
      <c r="A2089" s="412"/>
      <c r="B2089" s="418"/>
      <c r="C2089" s="417"/>
      <c r="D2089" s="445"/>
      <c r="E2089" s="418"/>
      <c r="F2089" s="418"/>
      <c r="G2089" s="483"/>
    </row>
    <row r="2090" spans="1:7">
      <c r="A2090" s="412"/>
      <c r="B2090" s="418"/>
      <c r="C2090" s="417"/>
      <c r="D2090" s="445"/>
      <c r="E2090" s="418"/>
      <c r="F2090" s="418"/>
      <c r="G2090" s="483"/>
    </row>
    <row r="2091" spans="1:7">
      <c r="A2091" s="412"/>
      <c r="B2091" s="418"/>
      <c r="C2091" s="417"/>
      <c r="D2091" s="445"/>
      <c r="E2091" s="418"/>
      <c r="F2091" s="418"/>
      <c r="G2091" s="483"/>
    </row>
    <row r="2092" spans="1:7">
      <c r="A2092" s="412"/>
      <c r="B2092" s="418"/>
      <c r="C2092" s="417"/>
      <c r="D2092" s="445"/>
      <c r="E2092" s="418"/>
      <c r="F2092" s="418"/>
      <c r="G2092" s="483"/>
    </row>
    <row r="2093" spans="1:7">
      <c r="A2093" s="412"/>
      <c r="B2093" s="418"/>
      <c r="C2093" s="417"/>
      <c r="D2093" s="445"/>
      <c r="E2093" s="418"/>
      <c r="F2093" s="418"/>
      <c r="G2093" s="483"/>
    </row>
    <row r="2094" spans="1:7">
      <c r="A2094" s="412"/>
      <c r="B2094" s="418"/>
      <c r="C2094" s="417"/>
      <c r="D2094" s="445"/>
      <c r="E2094" s="418"/>
      <c r="F2094" s="418"/>
      <c r="G2094" s="483"/>
    </row>
    <row r="2095" spans="1:7">
      <c r="A2095" s="412"/>
      <c r="B2095" s="418"/>
      <c r="C2095" s="417"/>
      <c r="D2095" s="445"/>
      <c r="E2095" s="418"/>
      <c r="F2095" s="418"/>
      <c r="G2095" s="483"/>
    </row>
    <row r="2096" spans="1:7">
      <c r="A2096" s="412"/>
      <c r="B2096" s="418"/>
      <c r="C2096" s="417"/>
      <c r="D2096" s="445"/>
      <c r="E2096" s="418"/>
      <c r="F2096" s="418"/>
      <c r="G2096" s="483"/>
    </row>
    <row r="2097" spans="1:7">
      <c r="A2097" s="412"/>
      <c r="B2097" s="418"/>
      <c r="C2097" s="417"/>
      <c r="D2097" s="445"/>
      <c r="E2097" s="418"/>
      <c r="F2097" s="418"/>
      <c r="G2097" s="483"/>
    </row>
    <row r="2098" spans="1:7">
      <c r="A2098" s="412"/>
      <c r="B2098" s="418"/>
      <c r="C2098" s="417"/>
      <c r="D2098" s="445"/>
      <c r="E2098" s="418"/>
      <c r="F2098" s="418"/>
      <c r="G2098" s="483"/>
    </row>
    <row r="2099" spans="1:7">
      <c r="A2099" s="412"/>
      <c r="B2099" s="418"/>
      <c r="C2099" s="417"/>
      <c r="D2099" s="445"/>
      <c r="E2099" s="418"/>
      <c r="F2099" s="418"/>
      <c r="G2099" s="483"/>
    </row>
    <row r="2100" spans="1:7">
      <c r="A2100" s="412"/>
      <c r="B2100" s="418"/>
      <c r="C2100" s="417"/>
      <c r="D2100" s="445"/>
      <c r="E2100" s="418"/>
      <c r="F2100" s="418"/>
      <c r="G2100" s="483"/>
    </row>
    <row r="2101" spans="1:7">
      <c r="A2101" s="476"/>
      <c r="B2101" s="485"/>
      <c r="C2101" s="486"/>
      <c r="D2101" s="487"/>
      <c r="E2101" s="418"/>
      <c r="F2101" s="490"/>
      <c r="G2101" s="491"/>
    </row>
    <row r="2102" spans="1:7">
      <c r="A2102" s="412"/>
      <c r="B2102" s="418"/>
      <c r="C2102" s="417"/>
      <c r="D2102" s="445"/>
      <c r="E2102" s="490"/>
      <c r="F2102" s="492"/>
      <c r="G2102" s="493"/>
    </row>
    <row r="2103" spans="1:7">
      <c r="A2103" s="412"/>
      <c r="B2103" s="417"/>
      <c r="C2103" s="417"/>
      <c r="D2103" s="445"/>
      <c r="E2103" s="492"/>
      <c r="F2103" s="492"/>
      <c r="G2103" s="493"/>
    </row>
    <row r="2104" spans="1:7">
      <c r="A2104" s="412"/>
      <c r="B2104" s="417"/>
      <c r="C2104" s="417"/>
      <c r="D2104" s="445"/>
      <c r="E2104" s="492"/>
      <c r="F2104" s="492"/>
      <c r="G2104" s="493"/>
    </row>
    <row r="2105" spans="1:7">
      <c r="A2105" s="412"/>
      <c r="B2105" s="417"/>
      <c r="C2105" s="417"/>
      <c r="D2105" s="445"/>
      <c r="E2105" s="492"/>
      <c r="F2105" s="492"/>
      <c r="G2105" s="493"/>
    </row>
    <row r="2106" spans="1:7">
      <c r="A2106" s="412"/>
      <c r="B2106" s="418"/>
      <c r="C2106" s="417"/>
      <c r="D2106" s="445"/>
      <c r="E2106" s="492"/>
      <c r="F2106" s="492"/>
      <c r="G2106" s="493"/>
    </row>
    <row r="2107" spans="1:7">
      <c r="A2107" s="412"/>
      <c r="B2107" s="418"/>
      <c r="C2107" s="417"/>
      <c r="D2107" s="445"/>
      <c r="E2107" s="492"/>
      <c r="F2107" s="492"/>
      <c r="G2107" s="493"/>
    </row>
    <row r="2108" spans="1:7">
      <c r="A2108" s="412"/>
      <c r="B2108" s="418"/>
      <c r="C2108" s="417"/>
      <c r="D2108" s="445"/>
      <c r="E2108" s="492"/>
      <c r="F2108" s="492"/>
      <c r="G2108" s="493"/>
    </row>
    <row r="2109" spans="1:7">
      <c r="A2109" s="412"/>
      <c r="B2109" s="418"/>
      <c r="C2109" s="417"/>
      <c r="D2109" s="445"/>
      <c r="E2109" s="492"/>
      <c r="F2109" s="492"/>
      <c r="G2109" s="493"/>
    </row>
    <row r="2110" spans="1:7">
      <c r="A2110" s="412"/>
      <c r="B2110" s="417"/>
      <c r="C2110" s="417"/>
      <c r="D2110" s="445"/>
      <c r="E2110" s="492"/>
      <c r="F2110" s="492"/>
      <c r="G2110" s="493"/>
    </row>
    <row r="2111" spans="1:7">
      <c r="A2111" s="412"/>
      <c r="B2111" s="417"/>
      <c r="C2111" s="417"/>
      <c r="D2111" s="445"/>
      <c r="E2111" s="492"/>
      <c r="F2111" s="492"/>
      <c r="G2111" s="493"/>
    </row>
    <row r="2112" spans="1:7">
      <c r="A2112" s="476"/>
      <c r="B2112" s="485"/>
      <c r="C2112" s="486"/>
      <c r="D2112" s="487"/>
      <c r="E2112" s="492"/>
      <c r="F2112" s="490"/>
      <c r="G2112" s="491"/>
    </row>
    <row r="2113" spans="1:7">
      <c r="A2113" s="412"/>
      <c r="B2113" s="418"/>
      <c r="C2113" s="417"/>
      <c r="D2113" s="445"/>
      <c r="E2113" s="490"/>
      <c r="F2113" s="492"/>
      <c r="G2113" s="493"/>
    </row>
    <row r="2114" spans="1:7">
      <c r="A2114" s="412"/>
      <c r="B2114" s="418"/>
      <c r="C2114" s="417"/>
      <c r="D2114" s="445"/>
      <c r="E2114" s="492"/>
      <c r="F2114" s="492"/>
      <c r="G2114" s="493"/>
    </row>
    <row r="2115" spans="1:7">
      <c r="A2115" s="412"/>
      <c r="B2115" s="418"/>
      <c r="C2115" s="417"/>
      <c r="D2115" s="445"/>
      <c r="E2115" s="492"/>
      <c r="F2115" s="492"/>
      <c r="G2115" s="493"/>
    </row>
    <row r="2116" spans="1:7">
      <c r="A2116" s="412"/>
      <c r="B2116" s="418"/>
      <c r="C2116" s="417"/>
      <c r="D2116" s="445"/>
      <c r="E2116" s="492"/>
      <c r="F2116" s="492"/>
      <c r="G2116" s="493"/>
    </row>
    <row r="2117" spans="1:7">
      <c r="A2117" s="412"/>
      <c r="B2117" s="418"/>
      <c r="C2117" s="417"/>
      <c r="D2117" s="445"/>
      <c r="E2117" s="492"/>
      <c r="F2117" s="492"/>
      <c r="G2117" s="493"/>
    </row>
    <row r="2118" spans="1:7">
      <c r="A2118" s="412"/>
      <c r="B2118" s="418"/>
      <c r="C2118" s="417"/>
      <c r="D2118" s="445"/>
      <c r="E2118" s="492"/>
      <c r="F2118" s="492"/>
      <c r="G2118" s="493"/>
    </row>
    <row r="2119" spans="1:7">
      <c r="A2119" s="412"/>
      <c r="B2119" s="418"/>
      <c r="C2119" s="417"/>
      <c r="D2119" s="445"/>
      <c r="E2119" s="492"/>
      <c r="F2119" s="492"/>
      <c r="G2119" s="493"/>
    </row>
    <row r="2120" spans="1:7">
      <c r="A2120" s="412"/>
      <c r="B2120" s="418"/>
      <c r="C2120" s="417"/>
      <c r="D2120" s="445"/>
      <c r="E2120" s="492"/>
      <c r="F2120" s="492"/>
      <c r="G2120" s="493"/>
    </row>
    <row r="2121" spans="1:7">
      <c r="A2121" s="412"/>
      <c r="B2121" s="418"/>
      <c r="C2121" s="417"/>
      <c r="D2121" s="445"/>
      <c r="E2121" s="492"/>
      <c r="F2121" s="492"/>
      <c r="G2121" s="493"/>
    </row>
    <row r="2122" spans="1:7">
      <c r="A2122" s="476"/>
      <c r="B2122" s="485"/>
      <c r="C2122" s="486"/>
      <c r="D2122" s="487"/>
      <c r="E2122" s="492"/>
      <c r="F2122" s="490"/>
      <c r="G2122" s="491"/>
    </row>
    <row r="2123" spans="1:7">
      <c r="A2123" s="412"/>
      <c r="B2123" s="418"/>
      <c r="C2123" s="417"/>
      <c r="D2123" s="445"/>
      <c r="E2123" s="490"/>
      <c r="F2123" s="492"/>
      <c r="G2123" s="493"/>
    </row>
    <row r="2124" spans="1:7">
      <c r="A2124" s="412"/>
      <c r="B2124" s="418"/>
      <c r="C2124" s="494"/>
      <c r="D2124" s="445"/>
      <c r="E2124" s="492"/>
      <c r="F2124" s="492"/>
      <c r="G2124" s="493"/>
    </row>
    <row r="2125" spans="1:7">
      <c r="A2125" s="412"/>
      <c r="B2125" s="418"/>
      <c r="C2125" s="494"/>
      <c r="D2125" s="445"/>
      <c r="E2125" s="492"/>
      <c r="F2125" s="492"/>
      <c r="G2125" s="493"/>
    </row>
    <row r="2126" spans="1:7">
      <c r="A2126" s="412"/>
      <c r="B2126" s="418"/>
      <c r="C2126" s="417"/>
      <c r="D2126" s="445"/>
      <c r="E2126" s="492"/>
      <c r="F2126" s="492"/>
      <c r="G2126" s="493"/>
    </row>
    <row r="2127" spans="1:7">
      <c r="A2127" s="412"/>
      <c r="B2127" s="418"/>
      <c r="C2127" s="417"/>
      <c r="D2127" s="445"/>
      <c r="E2127" s="492"/>
      <c r="F2127" s="492"/>
      <c r="G2127" s="493"/>
    </row>
    <row r="2128" spans="1:7">
      <c r="A2128" s="412"/>
      <c r="B2128" s="418"/>
      <c r="C2128" s="494"/>
      <c r="D2128" s="445"/>
      <c r="E2128" s="492"/>
      <c r="F2128" s="492"/>
      <c r="G2128" s="493"/>
    </row>
    <row r="2129" spans="1:7">
      <c r="A2129" s="412"/>
      <c r="B2129" s="418"/>
      <c r="C2129" s="417"/>
      <c r="D2129" s="445"/>
      <c r="E2129" s="492"/>
      <c r="F2129" s="492"/>
      <c r="G2129" s="493"/>
    </row>
    <row r="2130" spans="1:7">
      <c r="A2130" s="412"/>
      <c r="B2130" s="418"/>
      <c r="C2130" s="417"/>
      <c r="D2130" s="445"/>
      <c r="E2130" s="492"/>
      <c r="F2130" s="492"/>
      <c r="G2130" s="493"/>
    </row>
    <row r="2131" spans="1:7">
      <c r="A2131" s="412"/>
      <c r="B2131" s="418"/>
      <c r="C2131" s="417"/>
      <c r="D2131" s="445"/>
      <c r="E2131" s="492"/>
      <c r="F2131" s="492"/>
      <c r="G2131" s="493"/>
    </row>
    <row r="2132" spans="1:7">
      <c r="A2132" s="412"/>
      <c r="B2132" s="418"/>
      <c r="C2132" s="417"/>
      <c r="D2132" s="445"/>
      <c r="E2132" s="492"/>
      <c r="F2132" s="492"/>
      <c r="G2132" s="493"/>
    </row>
    <row r="2133" spans="1:7">
      <c r="A2133" s="412"/>
      <c r="B2133" s="417"/>
      <c r="C2133" s="494"/>
      <c r="D2133" s="445"/>
      <c r="E2133" s="492"/>
      <c r="F2133" s="492"/>
      <c r="G2133" s="493"/>
    </row>
    <row r="2134" spans="1:7">
      <c r="A2134" s="412"/>
      <c r="B2134" s="418"/>
      <c r="C2134" s="417"/>
      <c r="D2134" s="445"/>
      <c r="E2134" s="492"/>
      <c r="F2134" s="492"/>
      <c r="G2134" s="493"/>
    </row>
    <row r="2135" spans="1:7">
      <c r="A2135" s="412"/>
      <c r="B2135" s="418"/>
      <c r="C2135" s="417"/>
      <c r="D2135" s="445"/>
      <c r="E2135" s="492"/>
      <c r="F2135" s="492"/>
      <c r="G2135" s="493"/>
    </row>
    <row r="2136" spans="1:7">
      <c r="A2136" s="412"/>
      <c r="B2136" s="418"/>
      <c r="C2136" s="494"/>
      <c r="D2136" s="445"/>
      <c r="E2136" s="492"/>
      <c r="F2136" s="492"/>
      <c r="G2136" s="493"/>
    </row>
    <row r="2137" spans="1:7">
      <c r="A2137" s="412"/>
      <c r="B2137" s="495"/>
      <c r="C2137" s="496"/>
      <c r="D2137" s="445"/>
      <c r="E2137" s="492"/>
      <c r="F2137" s="492"/>
      <c r="G2137" s="493"/>
    </row>
    <row r="2138" spans="1:7">
      <c r="A2138" s="412"/>
      <c r="B2138" s="495"/>
      <c r="C2138" s="496"/>
      <c r="D2138" s="445"/>
      <c r="E2138" s="492"/>
      <c r="F2138" s="492"/>
      <c r="G2138" s="493"/>
    </row>
    <row r="2139" spans="1:7">
      <c r="A2139" s="412"/>
      <c r="B2139" s="495"/>
      <c r="C2139" s="496"/>
      <c r="D2139" s="445"/>
      <c r="E2139" s="492"/>
      <c r="F2139" s="492"/>
      <c r="G2139" s="493"/>
    </row>
    <row r="2140" spans="1:7">
      <c r="A2140" s="412"/>
      <c r="B2140" s="495"/>
      <c r="C2140" s="496"/>
      <c r="D2140" s="445"/>
      <c r="E2140" s="492"/>
      <c r="F2140" s="492"/>
      <c r="G2140" s="493"/>
    </row>
    <row r="2141" spans="1:7">
      <c r="A2141" s="412"/>
      <c r="B2141" s="495"/>
      <c r="C2141" s="496"/>
      <c r="D2141" s="445"/>
      <c r="E2141" s="492"/>
      <c r="F2141" s="492"/>
      <c r="G2141" s="493"/>
    </row>
    <row r="2142" spans="1:7">
      <c r="A2142" s="476"/>
      <c r="B2142" s="485"/>
      <c r="C2142" s="486"/>
      <c r="D2142" s="487"/>
      <c r="E2142" s="492"/>
      <c r="F2142" s="490"/>
      <c r="G2142" s="491"/>
    </row>
    <row r="2143" spans="1:7">
      <c r="A2143" s="412"/>
      <c r="B2143" s="418"/>
      <c r="C2143" s="417"/>
      <c r="D2143" s="445"/>
      <c r="E2143" s="490"/>
      <c r="F2143" s="492"/>
      <c r="G2143" s="493"/>
    </row>
    <row r="2144" spans="1:7">
      <c r="A2144" s="412"/>
      <c r="B2144" s="418"/>
      <c r="C2144" s="417"/>
      <c r="D2144" s="445"/>
      <c r="E2144" s="492"/>
      <c r="F2144" s="492"/>
      <c r="G2144" s="493"/>
    </row>
    <row r="2145" spans="1:7">
      <c r="A2145" s="412"/>
      <c r="B2145" s="418"/>
      <c r="C2145" s="417"/>
      <c r="D2145" s="445"/>
      <c r="E2145" s="492"/>
      <c r="F2145" s="492"/>
      <c r="G2145" s="493"/>
    </row>
    <row r="2146" spans="1:7">
      <c r="A2146" s="412"/>
      <c r="B2146" s="418"/>
      <c r="C2146" s="417"/>
      <c r="D2146" s="445"/>
      <c r="E2146" s="492"/>
      <c r="F2146" s="492"/>
      <c r="G2146" s="493"/>
    </row>
    <row r="2147" spans="1:7">
      <c r="A2147" s="412"/>
      <c r="B2147" s="418"/>
      <c r="C2147" s="417"/>
      <c r="D2147" s="445"/>
      <c r="E2147" s="492"/>
      <c r="F2147" s="492"/>
      <c r="G2147" s="493"/>
    </row>
    <row r="2148" spans="1:7">
      <c r="A2148" s="412"/>
      <c r="B2148" s="418"/>
      <c r="C2148" s="417"/>
      <c r="D2148" s="445"/>
      <c r="E2148" s="492"/>
      <c r="F2148" s="492"/>
      <c r="G2148" s="493"/>
    </row>
    <row r="2149" spans="1:7">
      <c r="A2149" s="412"/>
      <c r="B2149" s="418"/>
      <c r="C2149" s="417"/>
      <c r="D2149" s="445"/>
      <c r="E2149" s="492"/>
      <c r="F2149" s="492"/>
      <c r="G2149" s="493"/>
    </row>
    <row r="2150" spans="1:7">
      <c r="A2150" s="412"/>
      <c r="B2150" s="418"/>
      <c r="C2150" s="417"/>
      <c r="D2150" s="445"/>
      <c r="E2150" s="492"/>
      <c r="F2150" s="492"/>
      <c r="G2150" s="493"/>
    </row>
    <row r="2151" spans="1:7">
      <c r="A2151" s="412"/>
      <c r="B2151" s="418"/>
      <c r="C2151" s="417"/>
      <c r="D2151" s="445"/>
      <c r="E2151" s="492"/>
      <c r="F2151" s="492"/>
      <c r="G2151" s="493"/>
    </row>
    <row r="2152" spans="1:7">
      <c r="A2152" s="412"/>
      <c r="B2152" s="418"/>
      <c r="C2152" s="417"/>
      <c r="D2152" s="445"/>
      <c r="E2152" s="492"/>
      <c r="F2152" s="492"/>
      <c r="G2152" s="493"/>
    </row>
    <row r="2153" spans="1:7">
      <c r="A2153" s="412"/>
      <c r="B2153" s="418"/>
      <c r="C2153" s="417"/>
      <c r="D2153" s="445"/>
      <c r="E2153" s="492"/>
      <c r="F2153" s="492"/>
      <c r="G2153" s="493"/>
    </row>
    <row r="2154" spans="1:7">
      <c r="A2154" s="412"/>
      <c r="B2154" s="418"/>
      <c r="C2154" s="417"/>
      <c r="D2154" s="445"/>
      <c r="E2154" s="492"/>
      <c r="F2154" s="492"/>
      <c r="G2154" s="493"/>
    </row>
    <row r="2155" spans="1:7">
      <c r="A2155" s="412"/>
      <c r="B2155" s="497"/>
      <c r="C2155" s="417"/>
      <c r="D2155" s="445"/>
      <c r="E2155" s="492"/>
      <c r="F2155" s="492"/>
      <c r="G2155" s="493"/>
    </row>
    <row r="2156" spans="1:7">
      <c r="A2156" s="412"/>
      <c r="B2156" s="418"/>
      <c r="C2156" s="417"/>
      <c r="D2156" s="445"/>
      <c r="E2156" s="492"/>
      <c r="F2156" s="492"/>
      <c r="G2156" s="493"/>
    </row>
    <row r="2157" spans="1:7">
      <c r="A2157" s="412"/>
      <c r="B2157" s="418"/>
      <c r="C2157" s="417"/>
      <c r="D2157" s="445"/>
      <c r="E2157" s="492"/>
      <c r="F2157" s="492"/>
      <c r="G2157" s="493"/>
    </row>
    <row r="2158" spans="1:7">
      <c r="A2158" s="412"/>
      <c r="B2158" s="418"/>
      <c r="C2158" s="417"/>
      <c r="D2158" s="445"/>
      <c r="E2158" s="492"/>
      <c r="F2158" s="492"/>
      <c r="G2158" s="493"/>
    </row>
    <row r="2159" spans="1:7">
      <c r="A2159" s="451"/>
      <c r="B2159" s="418"/>
      <c r="C2159" s="417"/>
      <c r="D2159" s="445"/>
      <c r="E2159" s="492"/>
      <c r="F2159" s="418"/>
      <c r="G2159" s="493"/>
    </row>
    <row r="2160" spans="1:7">
      <c r="A2160" s="451"/>
      <c r="B2160" s="418"/>
      <c r="C2160" s="417"/>
      <c r="D2160" s="445"/>
      <c r="E2160" s="418"/>
      <c r="F2160" s="418"/>
      <c r="G2160" s="493"/>
    </row>
    <row r="2161" spans="1:7">
      <c r="A2161" s="412"/>
      <c r="B2161" s="418"/>
      <c r="C2161" s="417"/>
      <c r="D2161" s="445"/>
      <c r="E2161" s="418"/>
      <c r="F2161" s="418"/>
      <c r="G2161" s="493"/>
    </row>
    <row r="2162" spans="1:7">
      <c r="A2162" s="412"/>
      <c r="B2162" s="418"/>
      <c r="C2162" s="494"/>
      <c r="D2162" s="445"/>
      <c r="E2162" s="418"/>
      <c r="F2162" s="418"/>
      <c r="G2162" s="493"/>
    </row>
    <row r="2163" spans="1:7">
      <c r="A2163" s="412"/>
      <c r="B2163" s="418"/>
      <c r="C2163" s="494"/>
      <c r="D2163" s="445"/>
      <c r="E2163" s="418"/>
      <c r="F2163" s="418"/>
      <c r="G2163" s="493"/>
    </row>
    <row r="2164" spans="1:7">
      <c r="A2164" s="412"/>
      <c r="B2164" s="418"/>
      <c r="C2164" s="494"/>
      <c r="D2164" s="445"/>
      <c r="E2164" s="418"/>
      <c r="F2164" s="418"/>
      <c r="G2164" s="493"/>
    </row>
    <row r="2165" spans="1:7">
      <c r="A2165" s="412"/>
      <c r="B2165" s="418"/>
      <c r="C2165" s="417"/>
      <c r="D2165" s="445"/>
      <c r="E2165" s="418"/>
      <c r="F2165" s="418"/>
      <c r="G2165" s="493"/>
    </row>
    <row r="2166" spans="1:7">
      <c r="A2166" s="412"/>
      <c r="B2166" s="418"/>
      <c r="C2166" s="417"/>
      <c r="D2166" s="445"/>
      <c r="E2166" s="418"/>
      <c r="F2166" s="418"/>
      <c r="G2166" s="493"/>
    </row>
    <row r="2167" spans="1:7">
      <c r="A2167" s="412"/>
      <c r="B2167" s="418"/>
      <c r="C2167" s="417"/>
      <c r="D2167" s="445"/>
      <c r="E2167" s="418"/>
      <c r="F2167" s="418"/>
      <c r="G2167" s="493"/>
    </row>
    <row r="2168" spans="1:7">
      <c r="A2168" s="412"/>
      <c r="B2168" s="418"/>
      <c r="C2168" s="417"/>
      <c r="D2168" s="445"/>
      <c r="E2168" s="418"/>
      <c r="F2168" s="418"/>
      <c r="G2168" s="493"/>
    </row>
    <row r="2169" spans="1:7">
      <c r="A2169" s="412"/>
      <c r="B2169" s="418"/>
      <c r="C2169" s="417"/>
      <c r="D2169" s="445"/>
      <c r="E2169" s="418"/>
      <c r="F2169" s="418"/>
      <c r="G2169" s="493"/>
    </row>
    <row r="2170" spans="1:7">
      <c r="A2170" s="412"/>
      <c r="B2170" s="418"/>
      <c r="C2170" s="417"/>
      <c r="D2170" s="445"/>
      <c r="E2170" s="418"/>
      <c r="F2170" s="418"/>
      <c r="G2170" s="493"/>
    </row>
    <row r="2171" spans="1:7">
      <c r="A2171" s="412"/>
      <c r="B2171" s="418"/>
      <c r="C2171" s="417"/>
      <c r="D2171" s="445"/>
      <c r="E2171" s="418"/>
      <c r="F2171" s="418"/>
      <c r="G2171" s="493"/>
    </row>
    <row r="2172" spans="1:7">
      <c r="A2172" s="412"/>
      <c r="B2172" s="418"/>
      <c r="C2172" s="417"/>
      <c r="D2172" s="445"/>
      <c r="E2172" s="418"/>
      <c r="F2172" s="418"/>
      <c r="G2172" s="493"/>
    </row>
    <row r="2173" spans="1:7">
      <c r="A2173" s="412"/>
      <c r="B2173" s="418"/>
      <c r="C2173" s="417"/>
      <c r="D2173" s="445"/>
      <c r="E2173" s="418"/>
      <c r="F2173" s="418"/>
      <c r="G2173" s="493"/>
    </row>
    <row r="2174" spans="1:7">
      <c r="A2174" s="412"/>
      <c r="B2174" s="418"/>
      <c r="C2174" s="417"/>
      <c r="D2174" s="445"/>
      <c r="E2174" s="418"/>
      <c r="F2174" s="418"/>
      <c r="G2174" s="493"/>
    </row>
    <row r="2175" spans="1:7">
      <c r="A2175" s="412"/>
      <c r="B2175" s="498"/>
      <c r="C2175" s="496"/>
      <c r="D2175" s="499"/>
      <c r="E2175" s="418"/>
      <c r="F2175" s="493"/>
      <c r="G2175" s="493"/>
    </row>
    <row r="2176" spans="1:7">
      <c r="A2176" s="412"/>
      <c r="B2176" s="495"/>
      <c r="C2176" s="496"/>
      <c r="D2176" s="499"/>
      <c r="E2176" s="493"/>
      <c r="F2176" s="493"/>
      <c r="G2176" s="493"/>
    </row>
    <row r="2177" spans="1:7">
      <c r="A2177" s="412"/>
      <c r="B2177" s="498"/>
      <c r="C2177" s="496"/>
      <c r="D2177" s="499"/>
      <c r="E2177" s="493"/>
      <c r="F2177" s="493"/>
      <c r="G2177" s="493"/>
    </row>
    <row r="2178" spans="1:7">
      <c r="A2178" s="412"/>
      <c r="B2178" s="495"/>
      <c r="C2178" s="496"/>
      <c r="D2178" s="499"/>
      <c r="E2178" s="493"/>
      <c r="F2178" s="493"/>
      <c r="G2178" s="493"/>
    </row>
    <row r="2179" spans="1:7">
      <c r="A2179" s="412"/>
      <c r="B2179" s="498"/>
      <c r="C2179" s="496"/>
      <c r="D2179" s="499"/>
      <c r="E2179" s="493"/>
      <c r="F2179" s="493"/>
      <c r="G2179" s="493"/>
    </row>
    <row r="2180" spans="1:7">
      <c r="A2180" s="412"/>
      <c r="B2180" s="498"/>
      <c r="C2180" s="496"/>
      <c r="D2180" s="499"/>
      <c r="E2180" s="493"/>
      <c r="F2180" s="493"/>
      <c r="G2180" s="493"/>
    </row>
    <row r="2181" spans="1:7">
      <c r="A2181" s="412"/>
      <c r="B2181" s="498"/>
      <c r="C2181" s="496"/>
      <c r="D2181" s="499"/>
      <c r="E2181" s="493"/>
      <c r="F2181" s="493"/>
      <c r="G2181" s="493"/>
    </row>
    <row r="2182" spans="1:7">
      <c r="A2182" s="412"/>
      <c r="B2182" s="498"/>
      <c r="C2182" s="496"/>
      <c r="D2182" s="499"/>
      <c r="E2182" s="493"/>
      <c r="F2182" s="493"/>
      <c r="G2182" s="493"/>
    </row>
    <row r="2183" spans="1:7">
      <c r="A2183" s="412"/>
      <c r="B2183" s="495"/>
      <c r="C2183" s="496"/>
      <c r="D2183" s="499"/>
      <c r="E2183" s="493"/>
      <c r="F2183" s="493"/>
      <c r="G2183" s="493"/>
    </row>
    <row r="2184" spans="1:7">
      <c r="A2184" s="412"/>
      <c r="B2184" s="498"/>
      <c r="C2184" s="496"/>
      <c r="D2184" s="499"/>
      <c r="E2184" s="493"/>
      <c r="F2184" s="493"/>
      <c r="G2184" s="493"/>
    </row>
    <row r="2185" spans="1:7">
      <c r="A2185" s="412"/>
      <c r="B2185" s="495"/>
      <c r="C2185" s="496"/>
      <c r="D2185" s="499"/>
      <c r="E2185" s="493"/>
      <c r="F2185" s="493"/>
      <c r="G2185" s="493"/>
    </row>
    <row r="2186" spans="1:7">
      <c r="A2186" s="412"/>
      <c r="B2186" s="495"/>
      <c r="C2186" s="496"/>
      <c r="D2186" s="499"/>
      <c r="E2186" s="493"/>
      <c r="F2186" s="493"/>
      <c r="G2186" s="493"/>
    </row>
    <row r="2187" spans="1:7">
      <c r="A2187" s="412"/>
      <c r="B2187" s="498"/>
      <c r="C2187" s="496"/>
      <c r="D2187" s="499"/>
      <c r="E2187" s="493"/>
      <c r="F2187" s="493"/>
      <c r="G2187" s="493"/>
    </row>
    <row r="2188" spans="1:7">
      <c r="A2188" s="412"/>
      <c r="B2188" s="495"/>
      <c r="C2188" s="496"/>
      <c r="D2188" s="499"/>
      <c r="E2188" s="493"/>
      <c r="F2188" s="493"/>
      <c r="G2188" s="493"/>
    </row>
    <row r="2189" spans="1:7">
      <c r="A2189" s="412"/>
      <c r="B2189" s="495"/>
      <c r="C2189" s="496"/>
      <c r="D2189" s="499"/>
      <c r="E2189" s="493"/>
      <c r="F2189" s="493"/>
      <c r="G2189" s="493"/>
    </row>
    <row r="2190" spans="1:7">
      <c r="A2190" s="412"/>
      <c r="B2190" s="498"/>
      <c r="C2190" s="496"/>
      <c r="D2190" s="499"/>
      <c r="E2190" s="493"/>
      <c r="F2190" s="493"/>
      <c r="G2190" s="493"/>
    </row>
    <row r="2191" spans="1:7">
      <c r="A2191" s="412"/>
      <c r="B2191" s="498"/>
      <c r="C2191" s="496"/>
      <c r="D2191" s="499"/>
      <c r="E2191" s="493"/>
      <c r="F2191" s="493"/>
      <c r="G2191" s="493"/>
    </row>
    <row r="2192" spans="1:7">
      <c r="A2192" s="412"/>
      <c r="B2192" s="498"/>
      <c r="C2192" s="496"/>
      <c r="D2192" s="499"/>
      <c r="E2192" s="493"/>
      <c r="F2192" s="493"/>
      <c r="G2192" s="493"/>
    </row>
    <row r="2193" spans="1:7">
      <c r="A2193" s="412"/>
      <c r="B2193" s="498"/>
      <c r="C2193" s="496"/>
      <c r="D2193" s="499"/>
      <c r="E2193" s="493"/>
      <c r="F2193" s="493"/>
      <c r="G2193" s="493"/>
    </row>
    <row r="2194" spans="1:7">
      <c r="A2194" s="412"/>
      <c r="B2194" s="498"/>
      <c r="C2194" s="496"/>
      <c r="D2194" s="499"/>
      <c r="E2194" s="493"/>
      <c r="F2194" s="493"/>
      <c r="G2194" s="493"/>
    </row>
    <row r="2195" spans="1:7">
      <c r="A2195" s="412"/>
      <c r="B2195" s="498"/>
      <c r="C2195" s="496"/>
      <c r="D2195" s="499"/>
      <c r="E2195" s="493"/>
      <c r="F2195" s="493"/>
      <c r="G2195" s="493"/>
    </row>
    <row r="2196" spans="1:7">
      <c r="A2196" s="412"/>
      <c r="B2196" s="498"/>
      <c r="C2196" s="496"/>
      <c r="D2196" s="499"/>
      <c r="E2196" s="493"/>
      <c r="F2196" s="493"/>
      <c r="G2196" s="493"/>
    </row>
    <row r="2197" spans="1:7">
      <c r="A2197" s="412"/>
      <c r="B2197" s="498"/>
      <c r="C2197" s="496"/>
      <c r="D2197" s="499"/>
      <c r="E2197" s="493"/>
      <c r="F2197" s="493"/>
      <c r="G2197" s="493"/>
    </row>
    <row r="2198" spans="1:7">
      <c r="A2198" s="412"/>
      <c r="B2198" s="498"/>
      <c r="C2198" s="496"/>
      <c r="D2198" s="499"/>
      <c r="E2198" s="493"/>
      <c r="F2198" s="493"/>
      <c r="G2198" s="493"/>
    </row>
    <row r="2199" spans="1:7">
      <c r="A2199" s="412"/>
      <c r="B2199" s="498"/>
      <c r="C2199" s="496"/>
      <c r="D2199" s="499"/>
      <c r="E2199" s="493"/>
      <c r="F2199" s="493"/>
      <c r="G2199" s="493"/>
    </row>
    <row r="2200" spans="1:7">
      <c r="A2200" s="412"/>
      <c r="B2200" s="498"/>
      <c r="C2200" s="496"/>
      <c r="D2200" s="499"/>
      <c r="E2200" s="493"/>
      <c r="F2200" s="493"/>
      <c r="G2200" s="493"/>
    </row>
    <row r="2201" spans="1:7">
      <c r="A2201" s="412"/>
      <c r="B2201" s="498"/>
      <c r="C2201" s="496"/>
      <c r="D2201" s="499"/>
      <c r="E2201" s="493"/>
      <c r="F2201" s="493"/>
      <c r="G2201" s="493"/>
    </row>
    <row r="2202" spans="1:7">
      <c r="A2202" s="412"/>
      <c r="B2202" s="495"/>
      <c r="C2202" s="496"/>
      <c r="D2202" s="499"/>
      <c r="E2202" s="493"/>
      <c r="F2202" s="493"/>
      <c r="G2202" s="493"/>
    </row>
    <row r="2203" spans="1:7">
      <c r="A2203" s="412"/>
      <c r="B2203" s="495"/>
      <c r="C2203" s="496"/>
      <c r="D2203" s="499"/>
      <c r="E2203" s="493"/>
      <c r="F2203" s="493"/>
      <c r="G2203" s="493"/>
    </row>
    <row r="2204" spans="1:7">
      <c r="A2204" s="412"/>
      <c r="B2204" s="495"/>
      <c r="C2204" s="496"/>
      <c r="D2204" s="499"/>
      <c r="E2204" s="493"/>
      <c r="F2204" s="493"/>
      <c r="G2204" s="493"/>
    </row>
    <row r="2205" spans="1:7">
      <c r="A2205" s="412"/>
      <c r="B2205" s="418"/>
      <c r="C2205" s="418"/>
      <c r="D2205" s="499"/>
      <c r="E2205" s="493"/>
      <c r="F2205" s="493"/>
      <c r="G2205" s="493"/>
    </row>
    <row r="2206" spans="1:7">
      <c r="A2206" s="412"/>
      <c r="B2206" s="418"/>
      <c r="C2206" s="418"/>
      <c r="D2206" s="499"/>
      <c r="E2206" s="493"/>
      <c r="F2206" s="493"/>
      <c r="G2206" s="493"/>
    </row>
    <row r="2207" spans="1:7">
      <c r="A2207" s="412"/>
      <c r="B2207" s="418"/>
      <c r="C2207" s="418"/>
      <c r="D2207" s="499"/>
      <c r="E2207" s="493"/>
      <c r="F2207" s="493"/>
      <c r="G2207" s="493"/>
    </row>
    <row r="2208" spans="1:7">
      <c r="A2208" s="412"/>
      <c r="B2208" s="418"/>
      <c r="C2208" s="418"/>
      <c r="D2208" s="499"/>
      <c r="E2208" s="493"/>
      <c r="F2208" s="493"/>
      <c r="G2208" s="493"/>
    </row>
    <row r="2209" spans="1:7">
      <c r="A2209" s="412"/>
      <c r="B2209" s="495"/>
      <c r="C2209" s="496"/>
      <c r="D2209" s="499"/>
      <c r="E2209" s="493"/>
      <c r="F2209" s="493"/>
      <c r="G2209" s="493"/>
    </row>
    <row r="2210" spans="1:7">
      <c r="A2210" s="412"/>
      <c r="B2210" s="495"/>
      <c r="C2210" s="496"/>
      <c r="D2210" s="499"/>
      <c r="E2210" s="493"/>
      <c r="F2210" s="493"/>
      <c r="G2210" s="493"/>
    </row>
    <row r="2211" spans="1:7">
      <c r="A2211" s="412"/>
      <c r="B2211" s="495"/>
      <c r="C2211" s="496"/>
      <c r="D2211" s="499"/>
      <c r="E2211" s="493"/>
      <c r="F2211" s="493"/>
      <c r="G2211" s="493"/>
    </row>
    <row r="2212" spans="1:7">
      <c r="A2212" s="412"/>
      <c r="B2212" s="495"/>
      <c r="C2212" s="496"/>
      <c r="D2212" s="499"/>
      <c r="E2212" s="493"/>
      <c r="F2212" s="493"/>
      <c r="G2212" s="493"/>
    </row>
    <row r="2213" spans="1:7">
      <c r="A2213" s="412"/>
      <c r="B2213" s="495"/>
      <c r="C2213" s="496"/>
      <c r="D2213" s="499"/>
      <c r="E2213" s="493"/>
      <c r="F2213" s="493"/>
      <c r="G2213" s="493"/>
    </row>
    <row r="2214" spans="1:7">
      <c r="A2214" s="412"/>
      <c r="B2214" s="495"/>
      <c r="C2214" s="496"/>
      <c r="D2214" s="499"/>
      <c r="E2214" s="493"/>
      <c r="F2214" s="493"/>
      <c r="G2214" s="493"/>
    </row>
    <row r="2215" spans="1:7">
      <c r="A2215" s="412"/>
      <c r="B2215" s="495"/>
      <c r="C2215" s="496"/>
      <c r="D2215" s="499"/>
      <c r="E2215" s="493"/>
      <c r="F2215" s="493"/>
      <c r="G2215" s="493"/>
    </row>
    <row r="2216" spans="1:7">
      <c r="A2216" s="412"/>
      <c r="B2216" s="495"/>
      <c r="C2216" s="496"/>
      <c r="D2216" s="499"/>
      <c r="E2216" s="493"/>
      <c r="F2216" s="493"/>
      <c r="G2216" s="493"/>
    </row>
    <row r="2217" spans="1:7">
      <c r="A2217" s="412"/>
      <c r="B2217" s="495"/>
      <c r="C2217" s="496"/>
      <c r="D2217" s="499"/>
      <c r="E2217" s="493"/>
      <c r="F2217" s="493"/>
      <c r="G2217" s="493"/>
    </row>
    <row r="2218" spans="1:7">
      <c r="A2218" s="412"/>
      <c r="B2218" s="495"/>
      <c r="C2218" s="496"/>
      <c r="D2218" s="499"/>
      <c r="E2218" s="493"/>
      <c r="F2218" s="493"/>
      <c r="G2218" s="493"/>
    </row>
    <row r="2219" spans="1:7">
      <c r="A2219" s="412"/>
      <c r="B2219" s="495"/>
      <c r="C2219" s="496"/>
      <c r="D2219" s="499"/>
      <c r="E2219" s="493"/>
      <c r="F2219" s="493"/>
      <c r="G2219" s="493"/>
    </row>
    <row r="2220" spans="1:7">
      <c r="A2220" s="412"/>
      <c r="B2220" s="495"/>
      <c r="C2220" s="496"/>
      <c r="D2220" s="499"/>
      <c r="E2220" s="493"/>
      <c r="F2220" s="493"/>
      <c r="G2220" s="493"/>
    </row>
    <row r="2221" spans="1:7">
      <c r="A2221" s="412"/>
      <c r="B2221" s="495"/>
      <c r="C2221" s="496"/>
      <c r="D2221" s="499"/>
      <c r="E2221" s="493"/>
      <c r="F2221" s="493"/>
      <c r="G2221" s="493"/>
    </row>
    <row r="2222" spans="1:7">
      <c r="A2222" s="412"/>
      <c r="B2222" s="495"/>
      <c r="C2222" s="496"/>
      <c r="D2222" s="499"/>
      <c r="E2222" s="493"/>
      <c r="F2222" s="493"/>
      <c r="G2222" s="493"/>
    </row>
    <row r="2223" spans="1:7">
      <c r="A2223" s="412"/>
      <c r="B2223" s="495"/>
      <c r="C2223" s="496"/>
      <c r="D2223" s="499"/>
      <c r="E2223" s="493"/>
      <c r="F2223" s="493"/>
      <c r="G2223" s="493"/>
    </row>
    <row r="2224" spans="1:7">
      <c r="A2224" s="412"/>
      <c r="B2224" s="495"/>
      <c r="C2224" s="496"/>
      <c r="D2224" s="499"/>
      <c r="E2224" s="493"/>
      <c r="F2224" s="493"/>
      <c r="G2224" s="493"/>
    </row>
    <row r="2225" spans="1:7">
      <c r="A2225" s="412"/>
      <c r="B2225" s="495"/>
      <c r="C2225" s="496"/>
      <c r="D2225" s="499"/>
      <c r="E2225" s="493"/>
      <c r="F2225" s="493"/>
      <c r="G2225" s="493"/>
    </row>
    <row r="2226" spans="1:7">
      <c r="A2226" s="412"/>
      <c r="B2226" s="495"/>
      <c r="C2226" s="496"/>
      <c r="D2226" s="499"/>
      <c r="E2226" s="493"/>
      <c r="F2226" s="493"/>
      <c r="G2226" s="493"/>
    </row>
    <row r="2227" spans="1:7">
      <c r="A2227" s="412"/>
      <c r="B2227" s="495"/>
      <c r="C2227" s="496"/>
      <c r="D2227" s="499"/>
      <c r="E2227" s="493"/>
      <c r="F2227" s="493"/>
      <c r="G2227" s="493"/>
    </row>
    <row r="2228" spans="1:7">
      <c r="A2228" s="412"/>
      <c r="B2228" s="495"/>
      <c r="C2228" s="496"/>
      <c r="D2228" s="499"/>
      <c r="E2228" s="493"/>
      <c r="F2228" s="493"/>
      <c r="G2228" s="493"/>
    </row>
    <row r="2229" spans="1:7">
      <c r="A2229" s="412"/>
      <c r="B2229" s="495"/>
      <c r="C2229" s="496"/>
      <c r="D2229" s="499"/>
      <c r="E2229" s="493"/>
      <c r="F2229" s="493"/>
      <c r="G2229" s="493"/>
    </row>
    <row r="2230" spans="1:7">
      <c r="A2230" s="412"/>
      <c r="B2230" s="495"/>
      <c r="C2230" s="496"/>
      <c r="D2230" s="499"/>
      <c r="E2230" s="493"/>
      <c r="F2230" s="493"/>
      <c r="G2230" s="493"/>
    </row>
    <row r="2231" spans="1:7">
      <c r="A2231" s="412"/>
      <c r="B2231" s="495"/>
      <c r="C2231" s="496"/>
      <c r="D2231" s="499"/>
      <c r="E2231" s="493"/>
      <c r="F2231" s="493"/>
      <c r="G2231" s="493"/>
    </row>
    <row r="2232" spans="1:7">
      <c r="A2232" s="412"/>
      <c r="B2232" s="495"/>
      <c r="C2232" s="496"/>
      <c r="D2232" s="499"/>
      <c r="E2232" s="493"/>
      <c r="F2232" s="493"/>
      <c r="G2232" s="493"/>
    </row>
    <row r="2233" spans="1:7">
      <c r="A2233" s="412"/>
      <c r="B2233" s="495"/>
      <c r="C2233" s="496"/>
      <c r="D2233" s="499"/>
      <c r="E2233" s="493"/>
      <c r="F2233" s="493"/>
      <c r="G2233" s="493"/>
    </row>
    <row r="2234" spans="1:7">
      <c r="A2234" s="412"/>
      <c r="B2234" s="495"/>
      <c r="C2234" s="496"/>
      <c r="D2234" s="499"/>
      <c r="E2234" s="493"/>
      <c r="F2234" s="493"/>
      <c r="G2234" s="493"/>
    </row>
    <row r="2235" spans="1:7">
      <c r="A2235" s="412"/>
      <c r="B2235" s="495"/>
      <c r="C2235" s="496"/>
      <c r="D2235" s="499"/>
      <c r="E2235" s="493"/>
      <c r="F2235" s="493"/>
      <c r="G2235" s="493"/>
    </row>
    <row r="2236" spans="1:7">
      <c r="A2236" s="412"/>
      <c r="B2236" s="495"/>
      <c r="C2236" s="496"/>
      <c r="D2236" s="499"/>
      <c r="E2236" s="493"/>
      <c r="F2236" s="493"/>
      <c r="G2236" s="493"/>
    </row>
    <row r="2237" spans="1:7">
      <c r="A2237" s="412"/>
      <c r="B2237" s="495"/>
      <c r="C2237" s="496"/>
      <c r="D2237" s="499"/>
      <c r="E2237" s="493"/>
      <c r="F2237" s="493"/>
      <c r="G2237" s="493"/>
    </row>
    <row r="2238" spans="1:7">
      <c r="A2238" s="412"/>
      <c r="B2238" s="495"/>
      <c r="C2238" s="496"/>
      <c r="D2238" s="499"/>
      <c r="E2238" s="493"/>
      <c r="F2238" s="493"/>
      <c r="G2238" s="493"/>
    </row>
    <row r="2239" spans="1:7">
      <c r="A2239" s="412"/>
      <c r="B2239" s="495"/>
      <c r="C2239" s="496"/>
      <c r="D2239" s="499"/>
      <c r="E2239" s="493"/>
      <c r="F2239" s="493"/>
      <c r="G2239" s="493"/>
    </row>
    <row r="2240" spans="1:7">
      <c r="A2240" s="412"/>
      <c r="B2240" s="495"/>
      <c r="C2240" s="496"/>
      <c r="D2240" s="499"/>
      <c r="E2240" s="493"/>
      <c r="F2240" s="493"/>
      <c r="G2240" s="493"/>
    </row>
    <row r="2241" spans="1:7">
      <c r="A2241" s="412"/>
      <c r="B2241" s="495"/>
      <c r="C2241" s="496"/>
      <c r="D2241" s="499"/>
      <c r="E2241" s="493"/>
      <c r="F2241" s="493"/>
      <c r="G2241" s="493"/>
    </row>
    <row r="2242" spans="1:7">
      <c r="A2242" s="412"/>
      <c r="B2242" s="495"/>
      <c r="C2242" s="496"/>
      <c r="D2242" s="499"/>
      <c r="E2242" s="493"/>
      <c r="F2242" s="493"/>
      <c r="G2242" s="493"/>
    </row>
    <row r="2243" spans="1:7">
      <c r="A2243" s="412"/>
      <c r="B2243" s="495"/>
      <c r="C2243" s="496"/>
      <c r="D2243" s="499"/>
      <c r="E2243" s="493"/>
      <c r="F2243" s="493"/>
      <c r="G2243" s="493"/>
    </row>
    <row r="2244" spans="1:7">
      <c r="A2244" s="412"/>
      <c r="B2244" s="495"/>
      <c r="C2244" s="496"/>
      <c r="D2244" s="499"/>
      <c r="E2244" s="493"/>
      <c r="F2244" s="493"/>
      <c r="G2244" s="493"/>
    </row>
    <row r="2245" spans="1:7">
      <c r="A2245" s="412"/>
      <c r="B2245" s="495"/>
      <c r="C2245" s="496"/>
      <c r="D2245" s="499"/>
      <c r="E2245" s="493"/>
      <c r="F2245" s="493"/>
      <c r="G2245" s="493"/>
    </row>
    <row r="2246" spans="1:7">
      <c r="A2246" s="412"/>
      <c r="B2246" s="495"/>
      <c r="C2246" s="496"/>
      <c r="D2246" s="499"/>
      <c r="E2246" s="493"/>
      <c r="F2246" s="493"/>
      <c r="G2246" s="493"/>
    </row>
    <row r="2247" spans="1:7">
      <c r="A2247" s="412"/>
      <c r="B2247" s="495"/>
      <c r="C2247" s="496"/>
      <c r="D2247" s="499"/>
      <c r="E2247" s="493"/>
      <c r="F2247" s="493"/>
      <c r="G2247" s="493"/>
    </row>
    <row r="2248" spans="1:7">
      <c r="A2248" s="412"/>
      <c r="B2248" s="495"/>
      <c r="C2248" s="496"/>
      <c r="D2248" s="499"/>
      <c r="E2248" s="493"/>
      <c r="F2248" s="493"/>
      <c r="G2248" s="493"/>
    </row>
    <row r="2249" spans="1:7">
      <c r="A2249" s="412"/>
      <c r="B2249" s="495"/>
      <c r="C2249" s="496"/>
      <c r="D2249" s="499"/>
      <c r="E2249" s="493"/>
      <c r="F2249" s="493"/>
      <c r="G2249" s="493"/>
    </row>
    <row r="2250" spans="1:7">
      <c r="A2250" s="412"/>
      <c r="B2250" s="495"/>
      <c r="C2250" s="496"/>
      <c r="D2250" s="499"/>
      <c r="E2250" s="493"/>
      <c r="F2250" s="493"/>
      <c r="G2250" s="493"/>
    </row>
    <row r="2251" spans="1:7">
      <c r="A2251" s="412"/>
      <c r="B2251" s="495"/>
      <c r="C2251" s="496"/>
      <c r="D2251" s="499"/>
      <c r="E2251" s="493"/>
      <c r="F2251" s="493"/>
      <c r="G2251" s="493"/>
    </row>
    <row r="2252" spans="1:7">
      <c r="A2252" s="500"/>
      <c r="B2252" s="501"/>
      <c r="C2252" s="502"/>
      <c r="D2252" s="503"/>
      <c r="E2252" s="493"/>
      <c r="F2252" s="504"/>
      <c r="G2252" s="491"/>
    </row>
    <row r="2253" spans="1:7">
      <c r="A2253" s="500"/>
      <c r="B2253" s="501"/>
      <c r="C2253" s="505"/>
      <c r="D2253" s="503"/>
      <c r="E2253" s="504"/>
      <c r="F2253" s="504"/>
      <c r="G2253" s="491"/>
    </row>
    <row r="2254" spans="1:7">
      <c r="A2254" s="412"/>
      <c r="B2254" s="495"/>
      <c r="C2254" s="506"/>
      <c r="D2254" s="499"/>
      <c r="E2254" s="504"/>
      <c r="F2254" s="493"/>
      <c r="G2254" s="493"/>
    </row>
    <row r="2255" spans="1:7">
      <c r="A2255" s="412"/>
      <c r="B2255" s="498"/>
      <c r="C2255" s="506"/>
      <c r="D2255" s="499"/>
      <c r="E2255" s="493"/>
      <c r="F2255" s="493"/>
      <c r="G2255" s="493"/>
    </row>
    <row r="2256" spans="1:7">
      <c r="A2256" s="412"/>
      <c r="B2256" s="495"/>
      <c r="C2256" s="506"/>
      <c r="D2256" s="499"/>
      <c r="E2256" s="493"/>
      <c r="F2256" s="493"/>
      <c r="G2256" s="493"/>
    </row>
    <row r="2257" spans="1:7">
      <c r="A2257" s="412"/>
      <c r="B2257" s="498"/>
      <c r="C2257" s="506"/>
      <c r="D2257" s="499"/>
      <c r="E2257" s="493"/>
      <c r="F2257" s="493"/>
      <c r="G2257" s="493"/>
    </row>
    <row r="2258" spans="1:7">
      <c r="A2258" s="412"/>
      <c r="B2258" s="495"/>
      <c r="C2258" s="506"/>
      <c r="D2258" s="499"/>
      <c r="E2258" s="493"/>
      <c r="F2258" s="493"/>
      <c r="G2258" s="493"/>
    </row>
    <row r="2259" spans="1:7">
      <c r="A2259" s="412"/>
      <c r="B2259" s="495"/>
      <c r="C2259" s="506"/>
      <c r="D2259" s="499"/>
      <c r="E2259" s="493"/>
      <c r="F2259" s="493"/>
      <c r="G2259" s="493"/>
    </row>
    <row r="2260" spans="1:7">
      <c r="A2260" s="412"/>
      <c r="B2260" s="495"/>
      <c r="C2260" s="506"/>
      <c r="D2260" s="499"/>
      <c r="E2260" s="493"/>
      <c r="F2260" s="493"/>
      <c r="G2260" s="493"/>
    </row>
    <row r="2261" spans="1:7">
      <c r="A2261" s="412"/>
      <c r="B2261" s="495"/>
      <c r="C2261" s="506"/>
      <c r="D2261" s="499"/>
      <c r="E2261" s="493"/>
      <c r="F2261" s="493"/>
      <c r="G2261" s="493"/>
    </row>
    <row r="2262" spans="1:7">
      <c r="A2262" s="412"/>
      <c r="B2262" s="495"/>
      <c r="C2262" s="506"/>
      <c r="D2262" s="499"/>
      <c r="E2262" s="493"/>
      <c r="F2262" s="493"/>
      <c r="G2262" s="493"/>
    </row>
    <row r="2263" spans="1:7">
      <c r="A2263" s="412"/>
      <c r="B2263" s="495"/>
      <c r="C2263" s="506"/>
      <c r="D2263" s="499"/>
      <c r="E2263" s="493"/>
      <c r="F2263" s="493"/>
      <c r="G2263" s="493"/>
    </row>
    <row r="2264" spans="1:7">
      <c r="A2264" s="412"/>
      <c r="B2264" s="495"/>
      <c r="C2264" s="506"/>
      <c r="D2264" s="499"/>
      <c r="E2264" s="493"/>
      <c r="F2264" s="493"/>
      <c r="G2264" s="493"/>
    </row>
    <row r="2265" spans="1:7">
      <c r="A2265" s="412"/>
      <c r="B2265" s="495"/>
      <c r="C2265" s="506"/>
      <c r="D2265" s="499"/>
      <c r="E2265" s="493"/>
      <c r="F2265" s="493"/>
      <c r="G2265" s="493"/>
    </row>
    <row r="2266" spans="1:7">
      <c r="A2266" s="412"/>
      <c r="B2266" s="495"/>
      <c r="C2266" s="506"/>
      <c r="D2266" s="499"/>
      <c r="E2266" s="493"/>
      <c r="F2266" s="493"/>
      <c r="G2266" s="493"/>
    </row>
    <row r="2267" spans="1:7">
      <c r="A2267" s="412"/>
      <c r="B2267" s="495"/>
      <c r="C2267" s="506"/>
      <c r="D2267" s="499"/>
      <c r="E2267" s="493"/>
      <c r="F2267" s="493"/>
      <c r="G2267" s="493"/>
    </row>
    <row r="2268" spans="1:7">
      <c r="A2268" s="412"/>
      <c r="B2268" s="495"/>
      <c r="C2268" s="506"/>
      <c r="D2268" s="499"/>
      <c r="E2268" s="493"/>
      <c r="F2268" s="493"/>
      <c r="G2268" s="493"/>
    </row>
    <row r="2269" spans="1:7">
      <c r="A2269" s="412"/>
      <c r="B2269" s="495"/>
      <c r="C2269" s="506"/>
      <c r="D2269" s="499"/>
      <c r="E2269" s="493"/>
      <c r="F2269" s="493"/>
      <c r="G2269" s="493"/>
    </row>
    <row r="2270" spans="1:7">
      <c r="A2270" s="412"/>
      <c r="B2270" s="495"/>
      <c r="C2270" s="506"/>
      <c r="D2270" s="499"/>
      <c r="E2270" s="493"/>
      <c r="F2270" s="493"/>
      <c r="G2270" s="493"/>
    </row>
    <row r="2271" spans="1:7">
      <c r="A2271" s="412"/>
      <c r="B2271" s="498"/>
      <c r="C2271" s="506"/>
      <c r="D2271" s="499"/>
      <c r="E2271" s="493"/>
      <c r="F2271" s="493"/>
      <c r="G2271" s="493">
        <v>0</v>
      </c>
    </row>
    <row r="2272" spans="1:7">
      <c r="A2272" s="412"/>
      <c r="B2272" s="495"/>
      <c r="C2272" s="506"/>
      <c r="D2272" s="499"/>
      <c r="E2272" s="493"/>
      <c r="F2272" s="493"/>
      <c r="G2272" s="493"/>
    </row>
    <row r="2273" spans="1:7">
      <c r="A2273" s="412"/>
      <c r="B2273" s="498"/>
      <c r="C2273" s="506"/>
      <c r="D2273" s="499"/>
      <c r="E2273" s="493"/>
      <c r="F2273" s="493"/>
      <c r="G2273" s="493">
        <v>0</v>
      </c>
    </row>
    <row r="2274" spans="1:7">
      <c r="A2274" s="412"/>
      <c r="B2274" s="495"/>
      <c r="C2274" s="506"/>
      <c r="D2274" s="499"/>
      <c r="E2274" s="493"/>
      <c r="F2274" s="493"/>
      <c r="G2274" s="493"/>
    </row>
    <row r="2275" spans="1:7">
      <c r="A2275" s="412"/>
      <c r="B2275" s="498"/>
      <c r="C2275" s="506"/>
      <c r="D2275" s="499"/>
      <c r="E2275" s="493"/>
      <c r="F2275" s="493"/>
      <c r="G2275" s="493">
        <v>0</v>
      </c>
    </row>
    <row r="2276" spans="1:7">
      <c r="A2276" s="412"/>
      <c r="B2276" s="495"/>
      <c r="C2276" s="506"/>
      <c r="D2276" s="499"/>
      <c r="E2276" s="493"/>
      <c r="F2276" s="493"/>
      <c r="G2276" s="493"/>
    </row>
    <row r="2277" spans="1:7">
      <c r="A2277" s="412"/>
      <c r="B2277" s="495"/>
      <c r="C2277" s="506"/>
      <c r="D2277" s="499"/>
      <c r="E2277" s="493"/>
      <c r="F2277" s="493"/>
      <c r="G2277" s="493"/>
    </row>
    <row r="2278" spans="1:7">
      <c r="A2278" s="412"/>
      <c r="B2278" s="495"/>
      <c r="C2278" s="506"/>
      <c r="D2278" s="499"/>
      <c r="E2278" s="493"/>
      <c r="F2278" s="493"/>
      <c r="G2278" s="493"/>
    </row>
    <row r="2279" spans="1:7">
      <c r="A2279" s="412"/>
      <c r="B2279" s="495"/>
      <c r="C2279" s="506"/>
      <c r="D2279" s="499"/>
      <c r="E2279" s="493"/>
      <c r="F2279" s="493"/>
      <c r="G2279" s="493"/>
    </row>
    <row r="2280" spans="1:7">
      <c r="A2280" s="412"/>
      <c r="B2280" s="498"/>
      <c r="C2280" s="506"/>
      <c r="D2280" s="499"/>
      <c r="E2280" s="493"/>
      <c r="F2280" s="493"/>
      <c r="G2280" s="493"/>
    </row>
    <row r="2281" spans="1:7">
      <c r="A2281" s="412"/>
      <c r="B2281" s="495"/>
      <c r="C2281" s="506"/>
      <c r="D2281" s="499"/>
      <c r="E2281" s="493"/>
      <c r="F2281" s="493"/>
      <c r="G2281" s="493">
        <v>0</v>
      </c>
    </row>
    <row r="2282" spans="1:7">
      <c r="A2282" s="412"/>
      <c r="B2282" s="495"/>
      <c r="C2282" s="506"/>
      <c r="D2282" s="499"/>
      <c r="E2282" s="493"/>
      <c r="F2282" s="493"/>
      <c r="G2282" s="493">
        <v>0</v>
      </c>
    </row>
    <row r="2283" spans="1:7">
      <c r="A2283" s="412"/>
      <c r="B2283" s="495"/>
      <c r="C2283" s="506"/>
      <c r="D2283" s="499"/>
      <c r="E2283" s="493"/>
      <c r="F2283" s="493"/>
      <c r="G2283" s="493">
        <v>0</v>
      </c>
    </row>
    <row r="2284" spans="1:7">
      <c r="A2284" s="412"/>
      <c r="B2284" s="495"/>
      <c r="C2284" s="506"/>
      <c r="D2284" s="499"/>
      <c r="E2284" s="493"/>
      <c r="F2284" s="493"/>
      <c r="G2284" s="493">
        <v>0</v>
      </c>
    </row>
    <row r="2285" spans="1:7">
      <c r="A2285" s="412"/>
      <c r="B2285" s="498"/>
      <c r="C2285" s="506"/>
      <c r="D2285" s="499"/>
      <c r="E2285" s="493"/>
      <c r="F2285" s="493"/>
      <c r="G2285" s="493">
        <v>0</v>
      </c>
    </row>
    <row r="2286" spans="1:7">
      <c r="A2286" s="412"/>
      <c r="B2286" s="495"/>
      <c r="C2286" s="506"/>
      <c r="D2286" s="499"/>
      <c r="E2286" s="493"/>
      <c r="F2286" s="493"/>
      <c r="G2286" s="493">
        <v>0</v>
      </c>
    </row>
    <row r="2287" spans="1:7">
      <c r="A2287" s="412"/>
      <c r="B2287" s="498"/>
      <c r="C2287" s="506"/>
      <c r="D2287" s="499"/>
      <c r="E2287" s="493"/>
      <c r="F2287" s="493"/>
      <c r="G2287" s="493">
        <v>0</v>
      </c>
    </row>
    <row r="2288" spans="1:7">
      <c r="A2288" s="412"/>
      <c r="B2288" s="495"/>
      <c r="C2288" s="506"/>
      <c r="D2288" s="499"/>
      <c r="E2288" s="493"/>
      <c r="F2288" s="493"/>
      <c r="G2288" s="493">
        <v>0</v>
      </c>
    </row>
    <row r="2289" spans="1:7">
      <c r="A2289" s="412"/>
      <c r="B2289" s="498"/>
      <c r="C2289" s="506"/>
      <c r="D2289" s="499"/>
      <c r="E2289" s="493"/>
      <c r="F2289" s="493"/>
      <c r="G2289" s="493">
        <v>0</v>
      </c>
    </row>
    <row r="2290" spans="1:7">
      <c r="A2290" s="412"/>
      <c r="B2290" s="498"/>
      <c r="C2290" s="506"/>
      <c r="D2290" s="499"/>
      <c r="E2290" s="493"/>
      <c r="F2290" s="493"/>
      <c r="G2290" s="493">
        <v>0</v>
      </c>
    </row>
    <row r="2291" spans="1:7">
      <c r="A2291" s="412"/>
      <c r="B2291" s="495"/>
      <c r="C2291" s="506"/>
      <c r="D2291" s="499"/>
      <c r="E2291" s="493"/>
      <c r="F2291" s="493"/>
      <c r="G2291" s="493">
        <v>0</v>
      </c>
    </row>
    <row r="2292" spans="1:7">
      <c r="A2292" s="412"/>
      <c r="B2292" s="495"/>
      <c r="C2292" s="506"/>
      <c r="D2292" s="499"/>
      <c r="E2292" s="493"/>
      <c r="F2292" s="493"/>
      <c r="G2292" s="493">
        <v>0</v>
      </c>
    </row>
    <row r="2293" spans="1:7">
      <c r="A2293" s="412"/>
      <c r="B2293" s="495"/>
      <c r="C2293" s="506"/>
      <c r="D2293" s="499"/>
      <c r="E2293" s="493"/>
      <c r="F2293" s="493"/>
      <c r="G2293" s="493">
        <v>0</v>
      </c>
    </row>
    <row r="2294" spans="1:7">
      <c r="A2294" s="412"/>
      <c r="B2294" s="498"/>
      <c r="C2294" s="506"/>
      <c r="D2294" s="499"/>
      <c r="E2294" s="493"/>
      <c r="F2294" s="493"/>
      <c r="G2294" s="493">
        <v>0</v>
      </c>
    </row>
    <row r="2295" spans="1:7">
      <c r="A2295" s="412"/>
      <c r="B2295" s="495"/>
      <c r="C2295" s="506"/>
      <c r="D2295" s="499"/>
      <c r="E2295" s="493"/>
      <c r="F2295" s="493"/>
      <c r="G2295" s="493">
        <v>0</v>
      </c>
    </row>
    <row r="2296" spans="1:7">
      <c r="A2296" s="412"/>
      <c r="B2296" s="495"/>
      <c r="C2296" s="506"/>
      <c r="D2296" s="499"/>
      <c r="E2296" s="493"/>
      <c r="F2296" s="493"/>
      <c r="G2296" s="493">
        <v>0</v>
      </c>
    </row>
    <row r="2297" spans="1:7">
      <c r="A2297" s="412"/>
      <c r="B2297" s="495"/>
      <c r="C2297" s="506"/>
      <c r="D2297" s="499"/>
      <c r="E2297" s="493"/>
      <c r="F2297" s="493"/>
      <c r="G2297" s="493">
        <v>0</v>
      </c>
    </row>
    <row r="2298" spans="1:7">
      <c r="A2298" s="412"/>
      <c r="B2298" s="498"/>
      <c r="C2298" s="506"/>
      <c r="D2298" s="499"/>
      <c r="E2298" s="493"/>
      <c r="F2298" s="493"/>
      <c r="G2298" s="493">
        <v>0</v>
      </c>
    </row>
    <row r="2299" spans="1:7">
      <c r="A2299" s="412"/>
      <c r="B2299" s="495"/>
      <c r="C2299" s="506"/>
      <c r="D2299" s="499"/>
      <c r="E2299" s="493"/>
      <c r="F2299" s="493"/>
      <c r="G2299" s="493">
        <v>0</v>
      </c>
    </row>
    <row r="2300" spans="1:7">
      <c r="A2300" s="412"/>
      <c r="B2300" s="495"/>
      <c r="C2300" s="506"/>
      <c r="D2300" s="499"/>
      <c r="E2300" s="493"/>
      <c r="F2300" s="493"/>
      <c r="G2300" s="493">
        <v>0</v>
      </c>
    </row>
    <row r="2301" spans="1:7">
      <c r="A2301" s="412"/>
      <c r="B2301" s="495"/>
      <c r="C2301" s="506"/>
      <c r="D2301" s="499"/>
      <c r="E2301" s="493"/>
      <c r="F2301" s="493"/>
      <c r="G2301" s="493">
        <v>0</v>
      </c>
    </row>
    <row r="2302" spans="1:7">
      <c r="A2302" s="412"/>
      <c r="B2302" s="498"/>
      <c r="C2302" s="506"/>
      <c r="D2302" s="499"/>
      <c r="E2302" s="493"/>
      <c r="F2302" s="493"/>
      <c r="G2302" s="493">
        <v>0</v>
      </c>
    </row>
    <row r="2303" spans="1:7">
      <c r="A2303" s="412"/>
      <c r="B2303" s="495"/>
      <c r="C2303" s="506"/>
      <c r="D2303" s="499"/>
      <c r="E2303" s="493"/>
      <c r="F2303" s="493"/>
      <c r="G2303" s="493">
        <v>0</v>
      </c>
    </row>
    <row r="2304" spans="1:7">
      <c r="A2304" s="412"/>
      <c r="B2304" s="495"/>
      <c r="C2304" s="506"/>
      <c r="D2304" s="499"/>
      <c r="E2304" s="493"/>
      <c r="F2304" s="493"/>
      <c r="G2304" s="493">
        <v>0</v>
      </c>
    </row>
    <row r="2305" spans="1:7">
      <c r="A2305" s="412"/>
      <c r="B2305" s="495"/>
      <c r="C2305" s="506"/>
      <c r="D2305" s="499"/>
      <c r="E2305" s="493"/>
      <c r="F2305" s="493"/>
      <c r="G2305" s="493">
        <v>0</v>
      </c>
    </row>
    <row r="2306" spans="1:7">
      <c r="A2306" s="412"/>
      <c r="B2306" s="495"/>
      <c r="C2306" s="506"/>
      <c r="D2306" s="499"/>
      <c r="E2306" s="493"/>
      <c r="F2306" s="493"/>
      <c r="G2306" s="493">
        <v>0</v>
      </c>
    </row>
    <row r="2307" spans="1:7">
      <c r="A2307" s="412"/>
      <c r="B2307" s="495"/>
      <c r="C2307" s="506"/>
      <c r="D2307" s="499"/>
      <c r="E2307" s="493"/>
      <c r="F2307" s="493"/>
      <c r="G2307" s="493">
        <v>0</v>
      </c>
    </row>
    <row r="2308" spans="1:7">
      <c r="A2308" s="412"/>
      <c r="B2308" s="495"/>
      <c r="C2308" s="506"/>
      <c r="D2308" s="499"/>
      <c r="E2308" s="493"/>
      <c r="F2308" s="493"/>
      <c r="G2308" s="493">
        <v>0</v>
      </c>
    </row>
    <row r="2309" spans="1:7">
      <c r="A2309" s="412"/>
      <c r="B2309" s="498"/>
      <c r="C2309" s="506"/>
      <c r="D2309" s="499"/>
      <c r="E2309" s="493"/>
      <c r="F2309" s="493"/>
      <c r="G2309" s="493">
        <v>0</v>
      </c>
    </row>
    <row r="2310" spans="1:7">
      <c r="A2310" s="412"/>
      <c r="B2310" s="495"/>
      <c r="C2310" s="506"/>
      <c r="D2310" s="499"/>
      <c r="E2310" s="493"/>
      <c r="F2310" s="493"/>
      <c r="G2310" s="493">
        <v>0</v>
      </c>
    </row>
    <row r="2311" spans="1:7">
      <c r="A2311" s="412"/>
      <c r="B2311" s="495"/>
      <c r="C2311" s="506"/>
      <c r="D2311" s="499"/>
      <c r="E2311" s="493"/>
      <c r="F2311" s="493"/>
      <c r="G2311" s="493">
        <v>0</v>
      </c>
    </row>
    <row r="2312" spans="1:7">
      <c r="A2312" s="412"/>
      <c r="B2312" s="495"/>
      <c r="C2312" s="506"/>
      <c r="D2312" s="499"/>
      <c r="E2312" s="493"/>
      <c r="F2312" s="493"/>
      <c r="G2312" s="493">
        <v>0</v>
      </c>
    </row>
    <row r="2313" spans="1:7">
      <c r="A2313" s="412"/>
      <c r="B2313" s="495"/>
      <c r="C2313" s="506"/>
      <c r="D2313" s="499"/>
      <c r="E2313" s="493"/>
      <c r="F2313" s="493"/>
      <c r="G2313" s="493">
        <v>0</v>
      </c>
    </row>
    <row r="2314" spans="1:7">
      <c r="A2314" s="412"/>
      <c r="B2314" s="498"/>
      <c r="C2314" s="506"/>
      <c r="D2314" s="499"/>
      <c r="E2314" s="493"/>
      <c r="F2314" s="493"/>
      <c r="G2314" s="493">
        <v>0</v>
      </c>
    </row>
    <row r="2315" spans="1:7">
      <c r="A2315" s="412"/>
      <c r="B2315" s="498"/>
      <c r="C2315" s="506"/>
      <c r="D2315" s="499"/>
      <c r="E2315" s="493"/>
      <c r="F2315" s="493"/>
      <c r="G2315" s="493">
        <v>0</v>
      </c>
    </row>
    <row r="2316" spans="1:7">
      <c r="A2316" s="412"/>
      <c r="B2316" s="495"/>
      <c r="C2316" s="506"/>
      <c r="D2316" s="499"/>
      <c r="E2316" s="493"/>
      <c r="F2316" s="493"/>
      <c r="G2316" s="493">
        <v>0</v>
      </c>
    </row>
    <row r="2317" spans="1:7">
      <c r="A2317" s="412"/>
      <c r="B2317" s="495"/>
      <c r="C2317" s="506"/>
      <c r="D2317" s="499"/>
      <c r="E2317" s="493"/>
      <c r="F2317" s="493"/>
      <c r="G2317" s="493">
        <v>0</v>
      </c>
    </row>
    <row r="2318" spans="1:7">
      <c r="A2318" s="412"/>
      <c r="B2318" s="495"/>
      <c r="C2318" s="506"/>
      <c r="D2318" s="499"/>
      <c r="E2318" s="493"/>
      <c r="F2318" s="493"/>
      <c r="G2318" s="493">
        <v>0</v>
      </c>
    </row>
    <row r="2319" spans="1:7">
      <c r="A2319" s="412"/>
      <c r="B2319" s="495"/>
      <c r="C2319" s="506"/>
      <c r="D2319" s="499"/>
      <c r="E2319" s="493"/>
      <c r="F2319" s="493"/>
      <c r="G2319" s="493">
        <v>0</v>
      </c>
    </row>
    <row r="2320" spans="1:7">
      <c r="A2320" s="412"/>
      <c r="B2320" s="495"/>
      <c r="C2320" s="506"/>
      <c r="D2320" s="499"/>
      <c r="E2320" s="493"/>
      <c r="F2320" s="493"/>
      <c r="G2320" s="493">
        <v>0</v>
      </c>
    </row>
    <row r="2321" spans="1:7">
      <c r="A2321" s="412"/>
      <c r="B2321" s="498"/>
      <c r="C2321" s="506"/>
      <c r="D2321" s="499"/>
      <c r="E2321" s="493"/>
      <c r="F2321" s="493"/>
      <c r="G2321" s="493">
        <v>0</v>
      </c>
    </row>
    <row r="2322" spans="1:7">
      <c r="A2322" s="412"/>
      <c r="B2322" s="498"/>
      <c r="C2322" s="506"/>
      <c r="D2322" s="499"/>
      <c r="E2322" s="493"/>
      <c r="F2322" s="493"/>
      <c r="G2322" s="493">
        <v>0</v>
      </c>
    </row>
    <row r="2323" spans="1:7">
      <c r="A2323" s="412"/>
      <c r="B2323" s="495"/>
      <c r="C2323" s="506"/>
      <c r="D2323" s="499"/>
      <c r="E2323" s="493"/>
      <c r="F2323" s="493"/>
      <c r="G2323" s="493">
        <v>0</v>
      </c>
    </row>
    <row r="2324" spans="1:7">
      <c r="A2324" s="412"/>
      <c r="B2324" s="495"/>
      <c r="C2324" s="506"/>
      <c r="D2324" s="499"/>
      <c r="E2324" s="493"/>
      <c r="F2324" s="493"/>
      <c r="G2324" s="493">
        <v>0</v>
      </c>
    </row>
    <row r="2325" spans="1:7">
      <c r="A2325" s="412"/>
      <c r="B2325" s="495"/>
      <c r="C2325" s="506"/>
      <c r="D2325" s="499"/>
      <c r="E2325" s="493"/>
      <c r="F2325" s="493"/>
      <c r="G2325" s="493">
        <v>0</v>
      </c>
    </row>
    <row r="2326" spans="1:7">
      <c r="A2326" s="412"/>
      <c r="B2326" s="495"/>
      <c r="C2326" s="506"/>
      <c r="D2326" s="499"/>
      <c r="E2326" s="493"/>
      <c r="F2326" s="493"/>
      <c r="G2326" s="493">
        <v>0</v>
      </c>
    </row>
    <row r="2327" spans="1:7">
      <c r="A2327" s="412"/>
      <c r="B2327" s="498"/>
      <c r="C2327" s="506"/>
      <c r="D2327" s="499"/>
      <c r="E2327" s="493"/>
      <c r="F2327" s="493"/>
      <c r="G2327" s="493">
        <v>0</v>
      </c>
    </row>
    <row r="2328" spans="1:7">
      <c r="A2328" s="412"/>
      <c r="B2328" s="498"/>
      <c r="C2328" s="506"/>
      <c r="D2328" s="499"/>
      <c r="E2328" s="493"/>
      <c r="F2328" s="493"/>
      <c r="G2328" s="493">
        <v>0</v>
      </c>
    </row>
    <row r="2329" spans="1:7">
      <c r="A2329" s="412"/>
      <c r="B2329" s="495"/>
      <c r="C2329" s="506"/>
      <c r="D2329" s="499"/>
      <c r="E2329" s="493"/>
      <c r="F2329" s="493"/>
      <c r="G2329" s="493">
        <v>0</v>
      </c>
    </row>
    <row r="2330" spans="1:7">
      <c r="A2330" s="412"/>
      <c r="B2330" s="495"/>
      <c r="C2330" s="506"/>
      <c r="D2330" s="499"/>
      <c r="E2330" s="493"/>
      <c r="F2330" s="493"/>
      <c r="G2330" s="493">
        <v>0</v>
      </c>
    </row>
    <row r="2331" spans="1:7">
      <c r="A2331" s="412"/>
      <c r="B2331" s="495"/>
      <c r="C2331" s="506"/>
      <c r="D2331" s="499"/>
      <c r="E2331" s="493"/>
      <c r="F2331" s="493"/>
      <c r="G2331" s="493">
        <v>0</v>
      </c>
    </row>
    <row r="2332" spans="1:7">
      <c r="A2332" s="412"/>
      <c r="B2332" s="495"/>
      <c r="C2332" s="506"/>
      <c r="D2332" s="499"/>
      <c r="E2332" s="493"/>
      <c r="F2332" s="493"/>
      <c r="G2332" s="493">
        <v>0</v>
      </c>
    </row>
    <row r="2333" spans="1:7">
      <c r="A2333" s="412"/>
      <c r="B2333" s="495"/>
      <c r="C2333" s="506"/>
      <c r="D2333" s="499"/>
      <c r="E2333" s="493"/>
      <c r="F2333" s="493"/>
      <c r="G2333" s="493">
        <v>0</v>
      </c>
    </row>
    <row r="2334" spans="1:7">
      <c r="A2334" s="412"/>
      <c r="B2334" s="495"/>
      <c r="C2334" s="506"/>
      <c r="D2334" s="499"/>
      <c r="E2334" s="493"/>
      <c r="F2334" s="493"/>
      <c r="G2334" s="493">
        <v>0</v>
      </c>
    </row>
    <row r="2335" spans="1:7">
      <c r="A2335" s="412"/>
      <c r="B2335" s="495"/>
      <c r="C2335" s="506"/>
      <c r="D2335" s="499"/>
      <c r="E2335" s="493"/>
      <c r="F2335" s="493"/>
      <c r="G2335" s="493">
        <v>0</v>
      </c>
    </row>
    <row r="2336" spans="1:7">
      <c r="A2336" s="412"/>
      <c r="B2336" s="495"/>
      <c r="C2336" s="506"/>
      <c r="D2336" s="499"/>
      <c r="E2336" s="493"/>
      <c r="F2336" s="493"/>
      <c r="G2336" s="493">
        <v>0</v>
      </c>
    </row>
    <row r="2337" spans="1:7">
      <c r="A2337" s="412"/>
      <c r="B2337" s="495"/>
      <c r="C2337" s="506"/>
      <c r="D2337" s="499"/>
      <c r="E2337" s="493"/>
      <c r="F2337" s="493"/>
      <c r="G2337" s="493">
        <v>0</v>
      </c>
    </row>
    <row r="2338" spans="1:7">
      <c r="A2338" s="412"/>
      <c r="B2338" s="498"/>
      <c r="C2338" s="506"/>
      <c r="D2338" s="499"/>
      <c r="E2338" s="493"/>
      <c r="F2338" s="493"/>
      <c r="G2338" s="493">
        <v>0</v>
      </c>
    </row>
    <row r="2339" spans="1:7">
      <c r="A2339" s="412"/>
      <c r="B2339" s="495"/>
      <c r="C2339" s="506"/>
      <c r="D2339" s="499"/>
      <c r="E2339" s="493"/>
      <c r="F2339" s="493"/>
      <c r="G2339" s="493">
        <v>0</v>
      </c>
    </row>
    <row r="2340" spans="1:7">
      <c r="A2340" s="412"/>
      <c r="B2340" s="498"/>
      <c r="C2340" s="506"/>
      <c r="D2340" s="499"/>
      <c r="E2340" s="493"/>
      <c r="F2340" s="493"/>
      <c r="G2340" s="493">
        <v>0</v>
      </c>
    </row>
    <row r="2341" spans="1:7">
      <c r="A2341" s="412"/>
      <c r="B2341" s="495"/>
      <c r="C2341" s="506"/>
      <c r="D2341" s="499"/>
      <c r="E2341" s="493"/>
      <c r="F2341" s="493"/>
      <c r="G2341" s="493">
        <v>0</v>
      </c>
    </row>
    <row r="2342" spans="1:7">
      <c r="A2342" s="412"/>
      <c r="B2342" s="495"/>
      <c r="C2342" s="506"/>
      <c r="D2342" s="499"/>
      <c r="E2342" s="493"/>
      <c r="F2342" s="493"/>
      <c r="G2342" s="493">
        <v>0</v>
      </c>
    </row>
    <row r="2343" spans="1:7">
      <c r="A2343" s="412"/>
      <c r="B2343" s="495"/>
      <c r="C2343" s="506"/>
      <c r="D2343" s="499"/>
      <c r="E2343" s="493"/>
      <c r="F2343" s="493"/>
      <c r="G2343" s="493">
        <v>0</v>
      </c>
    </row>
    <row r="2344" spans="1:7">
      <c r="A2344" s="412"/>
      <c r="B2344" s="495"/>
      <c r="C2344" s="506"/>
      <c r="D2344" s="499"/>
      <c r="E2344" s="493"/>
      <c r="F2344" s="493"/>
      <c r="G2344" s="493">
        <v>0</v>
      </c>
    </row>
    <row r="2345" spans="1:7">
      <c r="A2345" s="412"/>
      <c r="B2345" s="495"/>
      <c r="C2345" s="506"/>
      <c r="D2345" s="499"/>
      <c r="E2345" s="493"/>
      <c r="F2345" s="493"/>
      <c r="G2345" s="493">
        <v>0</v>
      </c>
    </row>
    <row r="2346" spans="1:7">
      <c r="A2346" s="412"/>
      <c r="B2346" s="495"/>
      <c r="C2346" s="506"/>
      <c r="D2346" s="499"/>
      <c r="E2346" s="493"/>
      <c r="F2346" s="493"/>
      <c r="G2346" s="493">
        <v>0</v>
      </c>
    </row>
    <row r="2347" spans="1:7">
      <c r="A2347" s="412"/>
      <c r="B2347" s="495"/>
      <c r="C2347" s="506"/>
      <c r="D2347" s="499"/>
      <c r="E2347" s="493"/>
      <c r="F2347" s="493"/>
      <c r="G2347" s="493">
        <v>0</v>
      </c>
    </row>
    <row r="2348" spans="1:7">
      <c r="A2348" s="412"/>
      <c r="B2348" s="495"/>
      <c r="C2348" s="506"/>
      <c r="D2348" s="499"/>
      <c r="E2348" s="493"/>
      <c r="F2348" s="493"/>
      <c r="G2348" s="493">
        <v>0</v>
      </c>
    </row>
    <row r="2349" spans="1:7">
      <c r="A2349" s="412"/>
      <c r="B2349" s="495"/>
      <c r="C2349" s="506"/>
      <c r="D2349" s="499"/>
      <c r="E2349" s="493"/>
      <c r="F2349" s="493"/>
      <c r="G2349" s="493">
        <v>0</v>
      </c>
    </row>
    <row r="2350" spans="1:7">
      <c r="A2350" s="412"/>
      <c r="B2350" s="498"/>
      <c r="C2350" s="506"/>
      <c r="D2350" s="499"/>
      <c r="E2350" s="493"/>
      <c r="F2350" s="493"/>
      <c r="G2350" s="493">
        <v>0</v>
      </c>
    </row>
    <row r="2351" spans="1:7">
      <c r="A2351" s="412"/>
      <c r="B2351" s="495"/>
      <c r="C2351" s="506"/>
      <c r="D2351" s="499"/>
      <c r="E2351" s="493"/>
      <c r="F2351" s="493"/>
      <c r="G2351" s="493">
        <v>0</v>
      </c>
    </row>
    <row r="2352" spans="1:7">
      <c r="A2352" s="412"/>
      <c r="B2352" s="495"/>
      <c r="C2352" s="506"/>
      <c r="D2352" s="499"/>
      <c r="E2352" s="493"/>
      <c r="F2352" s="493"/>
      <c r="G2352" s="493">
        <v>0</v>
      </c>
    </row>
    <row r="2353" spans="1:7">
      <c r="A2353" s="412"/>
      <c r="B2353" s="495"/>
      <c r="C2353" s="506"/>
      <c r="D2353" s="499"/>
      <c r="E2353" s="493"/>
      <c r="F2353" s="493"/>
      <c r="G2353" s="493">
        <v>0</v>
      </c>
    </row>
    <row r="2354" spans="1:7">
      <c r="A2354" s="412"/>
      <c r="B2354" s="495"/>
      <c r="C2354" s="506"/>
      <c r="D2354" s="499"/>
      <c r="E2354" s="493"/>
      <c r="F2354" s="493"/>
      <c r="G2354" s="493">
        <v>0</v>
      </c>
    </row>
    <row r="2355" spans="1:7">
      <c r="A2355" s="412"/>
      <c r="B2355" s="495"/>
      <c r="C2355" s="506"/>
      <c r="D2355" s="499"/>
      <c r="E2355" s="493"/>
      <c r="F2355" s="493"/>
      <c r="G2355" s="493">
        <v>0</v>
      </c>
    </row>
    <row r="2356" spans="1:7">
      <c r="A2356" s="412"/>
      <c r="B2356" s="495"/>
      <c r="C2356" s="506"/>
      <c r="D2356" s="499"/>
      <c r="E2356" s="493"/>
      <c r="F2356" s="493"/>
      <c r="G2356" s="493">
        <v>0</v>
      </c>
    </row>
    <row r="2357" spans="1:7">
      <c r="A2357" s="412"/>
      <c r="B2357" s="495"/>
      <c r="C2357" s="506"/>
      <c r="D2357" s="499"/>
      <c r="E2357" s="493"/>
      <c r="F2357" s="493"/>
      <c r="G2357" s="493">
        <v>0</v>
      </c>
    </row>
    <row r="2358" spans="1:7">
      <c r="A2358" s="412"/>
      <c r="B2358" s="495"/>
      <c r="C2358" s="506"/>
      <c r="D2358" s="499"/>
      <c r="E2358" s="493"/>
      <c r="F2358" s="493"/>
      <c r="G2358" s="493">
        <v>0</v>
      </c>
    </row>
    <row r="2359" spans="1:7">
      <c r="A2359" s="412"/>
      <c r="B2359" s="498"/>
      <c r="C2359" s="506"/>
      <c r="D2359" s="499"/>
      <c r="E2359" s="493"/>
      <c r="F2359" s="493"/>
      <c r="G2359" s="493">
        <v>0</v>
      </c>
    </row>
    <row r="2360" spans="1:7">
      <c r="A2360" s="412"/>
      <c r="B2360" s="495"/>
      <c r="C2360" s="506"/>
      <c r="D2360" s="499"/>
      <c r="E2360" s="493"/>
      <c r="F2360" s="493"/>
      <c r="G2360" s="493">
        <v>0</v>
      </c>
    </row>
    <row r="2361" spans="1:7">
      <c r="A2361" s="412"/>
      <c r="B2361" s="495"/>
      <c r="C2361" s="506"/>
      <c r="D2361" s="499"/>
      <c r="E2361" s="493"/>
      <c r="F2361" s="493"/>
      <c r="G2361" s="493">
        <v>0</v>
      </c>
    </row>
    <row r="2362" spans="1:7">
      <c r="A2362" s="412"/>
      <c r="B2362" s="498"/>
      <c r="C2362" s="506"/>
      <c r="D2362" s="499"/>
      <c r="E2362" s="493"/>
      <c r="F2362" s="493"/>
      <c r="G2362" s="493">
        <v>0</v>
      </c>
    </row>
    <row r="2363" spans="1:7">
      <c r="A2363" s="412"/>
      <c r="B2363" s="495"/>
      <c r="C2363" s="506"/>
      <c r="D2363" s="499"/>
      <c r="E2363" s="493"/>
      <c r="F2363" s="493"/>
      <c r="G2363" s="493">
        <v>0</v>
      </c>
    </row>
    <row r="2364" spans="1:7">
      <c r="A2364" s="412"/>
      <c r="B2364" s="495"/>
      <c r="C2364" s="506"/>
      <c r="D2364" s="499"/>
      <c r="E2364" s="493"/>
      <c r="F2364" s="493"/>
      <c r="G2364" s="493">
        <v>0</v>
      </c>
    </row>
    <row r="2365" spans="1:7">
      <c r="A2365" s="412"/>
      <c r="B2365" s="495"/>
      <c r="C2365" s="506"/>
      <c r="D2365" s="499"/>
      <c r="E2365" s="493"/>
      <c r="F2365" s="493"/>
      <c r="G2365" s="493">
        <v>0</v>
      </c>
    </row>
    <row r="2366" spans="1:7">
      <c r="A2366" s="412"/>
      <c r="B2366" s="495"/>
      <c r="C2366" s="506"/>
      <c r="D2366" s="499"/>
      <c r="E2366" s="493"/>
      <c r="F2366" s="493"/>
      <c r="G2366" s="493">
        <v>0</v>
      </c>
    </row>
    <row r="2367" spans="1:7">
      <c r="A2367" s="412"/>
      <c r="B2367" s="495"/>
      <c r="C2367" s="506"/>
      <c r="D2367" s="499"/>
      <c r="E2367" s="493"/>
      <c r="F2367" s="493"/>
      <c r="G2367" s="493">
        <v>0</v>
      </c>
    </row>
    <row r="2368" spans="1:7">
      <c r="A2368" s="412"/>
      <c r="B2368" s="495"/>
      <c r="C2368" s="506"/>
      <c r="D2368" s="499"/>
      <c r="E2368" s="493"/>
      <c r="F2368" s="493"/>
      <c r="G2368" s="493">
        <v>0</v>
      </c>
    </row>
    <row r="2369" spans="1:7">
      <c r="A2369" s="412"/>
      <c r="B2369" s="495"/>
      <c r="C2369" s="507"/>
      <c r="D2369" s="499"/>
      <c r="E2369" s="493"/>
      <c r="F2369" s="493"/>
      <c r="G2369" s="493">
        <v>0</v>
      </c>
    </row>
    <row r="2370" spans="1:7">
      <c r="A2370" s="412"/>
      <c r="B2370" s="498"/>
      <c r="C2370" s="507"/>
      <c r="D2370" s="499"/>
      <c r="E2370" s="493"/>
      <c r="F2370" s="493"/>
      <c r="G2370" s="493">
        <v>0</v>
      </c>
    </row>
    <row r="2371" spans="1:7">
      <c r="A2371" s="412"/>
      <c r="B2371" s="495"/>
      <c r="C2371" s="507"/>
      <c r="D2371" s="499"/>
      <c r="E2371" s="493"/>
      <c r="F2371" s="493"/>
      <c r="G2371" s="493">
        <v>0</v>
      </c>
    </row>
    <row r="2372" spans="1:7">
      <c r="A2372" s="412"/>
      <c r="B2372" s="495"/>
      <c r="C2372" s="507"/>
      <c r="D2372" s="499"/>
      <c r="E2372" s="493"/>
      <c r="F2372" s="493"/>
      <c r="G2372" s="493">
        <v>0</v>
      </c>
    </row>
    <row r="2373" spans="1:7">
      <c r="A2373" s="412"/>
      <c r="B2373" s="498"/>
      <c r="C2373" s="507"/>
      <c r="D2373" s="499"/>
      <c r="E2373" s="493"/>
      <c r="F2373" s="493"/>
      <c r="G2373" s="493">
        <v>0</v>
      </c>
    </row>
    <row r="2374" spans="1:7">
      <c r="A2374" s="412"/>
      <c r="B2374" s="495"/>
      <c r="C2374" s="507"/>
      <c r="D2374" s="499"/>
      <c r="E2374" s="493"/>
      <c r="F2374" s="493"/>
      <c r="G2374" s="493">
        <v>0</v>
      </c>
    </row>
    <row r="2375" spans="1:7">
      <c r="A2375" s="412"/>
      <c r="B2375" s="495"/>
      <c r="C2375" s="507"/>
      <c r="D2375" s="499"/>
      <c r="E2375" s="493"/>
      <c r="F2375" s="493"/>
      <c r="G2375" s="493">
        <v>0</v>
      </c>
    </row>
    <row r="2376" spans="1:7">
      <c r="A2376" s="412"/>
      <c r="B2376" s="498"/>
      <c r="C2376" s="506"/>
      <c r="D2376" s="499"/>
      <c r="E2376" s="493"/>
      <c r="F2376" s="493"/>
      <c r="G2376" s="493">
        <v>0</v>
      </c>
    </row>
    <row r="2377" spans="1:7">
      <c r="A2377" s="412"/>
      <c r="B2377" s="495"/>
      <c r="C2377" s="507"/>
      <c r="D2377" s="499"/>
      <c r="E2377" s="493"/>
      <c r="F2377" s="493"/>
      <c r="G2377" s="493">
        <v>0</v>
      </c>
    </row>
    <row r="2378" spans="1:7">
      <c r="A2378" s="412"/>
      <c r="B2378" s="495"/>
      <c r="C2378" s="507"/>
      <c r="D2378" s="499"/>
      <c r="E2378" s="493"/>
      <c r="F2378" s="493"/>
      <c r="G2378" s="493">
        <v>0</v>
      </c>
    </row>
    <row r="2379" spans="1:7">
      <c r="A2379" s="412"/>
      <c r="B2379" s="498"/>
      <c r="C2379" s="507"/>
      <c r="D2379" s="499"/>
      <c r="E2379" s="493"/>
      <c r="F2379" s="493"/>
      <c r="G2379" s="493">
        <v>0</v>
      </c>
    </row>
    <row r="2380" spans="1:7">
      <c r="A2380" s="412"/>
      <c r="B2380" s="498"/>
      <c r="C2380" s="507"/>
      <c r="D2380" s="499"/>
      <c r="E2380" s="493"/>
      <c r="F2380" s="493"/>
      <c r="G2380" s="493">
        <v>0</v>
      </c>
    </row>
    <row r="2381" spans="1:7">
      <c r="A2381" s="412"/>
      <c r="B2381" s="495"/>
      <c r="C2381" s="507"/>
      <c r="D2381" s="499"/>
      <c r="E2381" s="493"/>
      <c r="F2381" s="493"/>
      <c r="G2381" s="493">
        <v>0</v>
      </c>
    </row>
    <row r="2382" spans="1:7">
      <c r="A2382" s="412"/>
      <c r="B2382" s="495"/>
      <c r="C2382" s="507"/>
      <c r="D2382" s="499"/>
      <c r="E2382" s="493"/>
      <c r="F2382" s="493"/>
      <c r="G2382" s="493">
        <v>0</v>
      </c>
    </row>
    <row r="2383" spans="1:7">
      <c r="A2383" s="412"/>
      <c r="B2383" s="498"/>
      <c r="C2383" s="507"/>
      <c r="D2383" s="499"/>
      <c r="E2383" s="493"/>
      <c r="F2383" s="493"/>
      <c r="G2383" s="493">
        <v>0</v>
      </c>
    </row>
    <row r="2384" spans="1:7">
      <c r="A2384" s="412"/>
      <c r="B2384" s="498"/>
      <c r="C2384" s="506"/>
      <c r="D2384" s="499"/>
      <c r="E2384" s="493"/>
      <c r="F2384" s="493"/>
      <c r="G2384" s="493">
        <v>0</v>
      </c>
    </row>
    <row r="2385" spans="1:7">
      <c r="A2385" s="412"/>
      <c r="B2385" s="495"/>
      <c r="C2385" s="506"/>
      <c r="D2385" s="499"/>
      <c r="E2385" s="493"/>
      <c r="F2385" s="493"/>
      <c r="G2385" s="493">
        <v>0</v>
      </c>
    </row>
    <row r="2386" spans="1:7">
      <c r="A2386" s="412"/>
      <c r="B2386" s="498"/>
      <c r="C2386" s="506"/>
      <c r="D2386" s="499"/>
      <c r="E2386" s="493"/>
      <c r="F2386" s="493"/>
      <c r="G2386" s="493">
        <v>0</v>
      </c>
    </row>
    <row r="2387" spans="1:7">
      <c r="A2387" s="412"/>
      <c r="B2387" s="498"/>
      <c r="C2387" s="506"/>
      <c r="D2387" s="499"/>
      <c r="E2387" s="493"/>
      <c r="F2387" s="493"/>
      <c r="G2387" s="493">
        <v>0</v>
      </c>
    </row>
    <row r="2388" spans="1:7">
      <c r="A2388" s="412"/>
      <c r="B2388" s="498"/>
      <c r="C2388" s="506"/>
      <c r="D2388" s="499"/>
      <c r="E2388" s="493"/>
      <c r="F2388" s="493"/>
      <c r="G2388" s="493">
        <v>0</v>
      </c>
    </row>
    <row r="2389" spans="1:7">
      <c r="A2389" s="412"/>
      <c r="B2389" s="495"/>
      <c r="C2389" s="506"/>
      <c r="D2389" s="499"/>
      <c r="E2389" s="493"/>
      <c r="F2389" s="493"/>
      <c r="G2389" s="493">
        <v>0</v>
      </c>
    </row>
    <row r="2390" spans="1:7">
      <c r="A2390" s="412"/>
      <c r="B2390" s="495"/>
      <c r="C2390" s="506"/>
      <c r="D2390" s="499"/>
      <c r="E2390" s="493"/>
      <c r="F2390" s="493"/>
      <c r="G2390" s="493">
        <v>0</v>
      </c>
    </row>
    <row r="2391" spans="1:7">
      <c r="A2391" s="412"/>
      <c r="B2391" s="498"/>
      <c r="C2391" s="506"/>
      <c r="D2391" s="499"/>
      <c r="E2391" s="493"/>
      <c r="F2391" s="493"/>
      <c r="G2391" s="493">
        <v>0</v>
      </c>
    </row>
    <row r="2392" spans="1:7">
      <c r="A2392" s="412"/>
      <c r="B2392" s="495"/>
      <c r="C2392" s="506"/>
      <c r="D2392" s="499"/>
      <c r="E2392" s="493"/>
      <c r="F2392" s="493"/>
      <c r="G2392" s="493">
        <v>0</v>
      </c>
    </row>
    <row r="2393" spans="1:7">
      <c r="A2393" s="412"/>
      <c r="B2393" s="495"/>
      <c r="C2393" s="506"/>
      <c r="D2393" s="499"/>
      <c r="E2393" s="493"/>
      <c r="F2393" s="493"/>
      <c r="G2393" s="493">
        <v>0</v>
      </c>
    </row>
    <row r="2394" spans="1:7">
      <c r="A2394" s="412"/>
      <c r="B2394" s="498"/>
      <c r="C2394" s="506"/>
      <c r="D2394" s="499"/>
      <c r="E2394" s="493"/>
      <c r="F2394" s="493"/>
      <c r="G2394" s="493">
        <v>0</v>
      </c>
    </row>
    <row r="2395" spans="1:7">
      <c r="A2395" s="412"/>
      <c r="B2395" s="495"/>
      <c r="C2395" s="506"/>
      <c r="D2395" s="499"/>
      <c r="E2395" s="493"/>
      <c r="F2395" s="493"/>
      <c r="G2395" s="493">
        <v>0</v>
      </c>
    </row>
    <row r="2396" spans="1:7">
      <c r="A2396" s="412"/>
      <c r="B2396" s="495"/>
      <c r="C2396" s="506"/>
      <c r="D2396" s="499"/>
      <c r="E2396" s="493"/>
      <c r="F2396" s="493"/>
      <c r="G2396" s="493">
        <v>0</v>
      </c>
    </row>
    <row r="2397" spans="1:7">
      <c r="A2397" s="412"/>
      <c r="B2397" s="495"/>
      <c r="C2397" s="507"/>
      <c r="D2397" s="499"/>
      <c r="E2397" s="493"/>
      <c r="F2397" s="493"/>
      <c r="G2397" s="493">
        <v>0</v>
      </c>
    </row>
    <row r="2398" spans="1:7">
      <c r="A2398" s="412"/>
      <c r="B2398" s="495"/>
      <c r="C2398" s="507"/>
      <c r="D2398" s="499"/>
      <c r="E2398" s="493"/>
      <c r="F2398" s="493"/>
      <c r="G2398" s="493">
        <v>0</v>
      </c>
    </row>
    <row r="2399" spans="1:7">
      <c r="A2399" s="412"/>
      <c r="B2399" s="495"/>
      <c r="C2399" s="507"/>
      <c r="D2399" s="499"/>
      <c r="E2399" s="493"/>
      <c r="F2399" s="493"/>
      <c r="G2399" s="493">
        <v>0</v>
      </c>
    </row>
    <row r="2400" spans="1:7">
      <c r="A2400" s="412"/>
      <c r="B2400" s="495"/>
      <c r="C2400" s="507"/>
      <c r="D2400" s="499"/>
      <c r="E2400" s="493"/>
      <c r="F2400" s="493"/>
      <c r="G2400" s="493">
        <v>0</v>
      </c>
    </row>
    <row r="2401" spans="1:7">
      <c r="A2401" s="412"/>
      <c r="B2401" s="495"/>
      <c r="C2401" s="507"/>
      <c r="D2401" s="499"/>
      <c r="E2401" s="493"/>
      <c r="F2401" s="493"/>
      <c r="G2401" s="493">
        <v>0</v>
      </c>
    </row>
    <row r="2402" spans="1:7">
      <c r="A2402" s="412"/>
      <c r="B2402" s="495"/>
      <c r="C2402" s="507"/>
      <c r="D2402" s="499"/>
      <c r="E2402" s="493"/>
      <c r="F2402" s="493"/>
      <c r="G2402" s="493">
        <v>0</v>
      </c>
    </row>
    <row r="2403" spans="1:7">
      <c r="A2403" s="412"/>
      <c r="B2403" s="498"/>
      <c r="C2403" s="506"/>
      <c r="D2403" s="499"/>
      <c r="E2403" s="493"/>
      <c r="F2403" s="493"/>
      <c r="G2403" s="493">
        <v>0</v>
      </c>
    </row>
    <row r="2404" spans="1:7">
      <c r="A2404" s="412"/>
      <c r="B2404" s="495"/>
      <c r="C2404" s="507"/>
      <c r="D2404" s="499"/>
      <c r="E2404" s="493"/>
      <c r="F2404" s="493"/>
      <c r="G2404" s="493">
        <v>0</v>
      </c>
    </row>
    <row r="2405" spans="1:7">
      <c r="A2405" s="412"/>
      <c r="B2405" s="495"/>
      <c r="C2405" s="507"/>
      <c r="D2405" s="499"/>
      <c r="E2405" s="493"/>
      <c r="F2405" s="493"/>
      <c r="G2405" s="493">
        <v>0</v>
      </c>
    </row>
    <row r="2406" spans="1:7">
      <c r="A2406" s="412"/>
      <c r="B2406" s="498"/>
      <c r="C2406" s="506"/>
      <c r="D2406" s="499"/>
      <c r="E2406" s="493"/>
      <c r="F2406" s="493"/>
      <c r="G2406" s="493">
        <v>0</v>
      </c>
    </row>
    <row r="2407" spans="1:7">
      <c r="A2407" s="412"/>
      <c r="B2407" s="495"/>
      <c r="C2407" s="507"/>
      <c r="D2407" s="499"/>
      <c r="E2407" s="493"/>
      <c r="F2407" s="493"/>
      <c r="G2407" s="493">
        <v>0</v>
      </c>
    </row>
    <row r="2408" spans="1:7">
      <c r="A2408" s="412"/>
      <c r="B2408" s="495"/>
      <c r="C2408" s="507"/>
      <c r="D2408" s="499"/>
      <c r="E2408" s="493"/>
      <c r="F2408" s="493"/>
      <c r="G2408" s="493">
        <v>0</v>
      </c>
    </row>
    <row r="2409" spans="1:7">
      <c r="A2409" s="412"/>
      <c r="B2409" s="495"/>
      <c r="C2409" s="507"/>
      <c r="D2409" s="499"/>
      <c r="E2409" s="493"/>
      <c r="F2409" s="493"/>
      <c r="G2409" s="493"/>
    </row>
    <row r="2410" spans="1:7">
      <c r="A2410" s="412"/>
      <c r="B2410" s="495"/>
      <c r="C2410" s="507"/>
      <c r="D2410" s="499"/>
      <c r="E2410" s="493"/>
      <c r="F2410" s="493"/>
      <c r="G2410" s="493"/>
    </row>
    <row r="2411" spans="1:7">
      <c r="A2411" s="412"/>
      <c r="B2411" s="498"/>
      <c r="C2411" s="507"/>
      <c r="D2411" s="499"/>
      <c r="E2411" s="493"/>
      <c r="F2411" s="493"/>
      <c r="G2411" s="493"/>
    </row>
    <row r="2412" spans="1:7">
      <c r="A2412" s="412"/>
      <c r="B2412" s="495"/>
      <c r="C2412" s="507"/>
      <c r="D2412" s="499"/>
      <c r="E2412" s="493"/>
      <c r="F2412" s="493"/>
      <c r="G2412" s="493"/>
    </row>
    <row r="2413" spans="1:7">
      <c r="A2413" s="412"/>
      <c r="B2413" s="495"/>
      <c r="C2413" s="507"/>
      <c r="D2413" s="499"/>
      <c r="E2413" s="493"/>
      <c r="F2413" s="493"/>
      <c r="G2413" s="493"/>
    </row>
    <row r="2414" spans="1:7">
      <c r="A2414" s="412"/>
      <c r="B2414" s="495"/>
      <c r="C2414" s="507"/>
      <c r="D2414" s="499"/>
      <c r="E2414" s="493"/>
      <c r="F2414" s="493"/>
      <c r="G2414" s="493"/>
    </row>
    <row r="2415" spans="1:7">
      <c r="A2415" s="412"/>
      <c r="B2415" s="498"/>
      <c r="C2415" s="507"/>
      <c r="D2415" s="499"/>
      <c r="E2415" s="493"/>
      <c r="F2415" s="493"/>
      <c r="G2415" s="493"/>
    </row>
    <row r="2416" spans="1:7">
      <c r="A2416" s="412"/>
      <c r="B2416" s="495"/>
      <c r="C2416" s="507"/>
      <c r="D2416" s="499"/>
      <c r="E2416" s="493"/>
      <c r="F2416" s="493"/>
      <c r="G2416" s="493"/>
    </row>
    <row r="2417" spans="1:7">
      <c r="A2417" s="412"/>
      <c r="B2417" s="498"/>
      <c r="C2417" s="507"/>
      <c r="D2417" s="499"/>
      <c r="E2417" s="493"/>
      <c r="F2417" s="493"/>
      <c r="G2417" s="493"/>
    </row>
    <row r="2418" spans="1:7">
      <c r="A2418" s="412"/>
      <c r="B2418" s="495"/>
      <c r="C2418" s="507"/>
      <c r="D2418" s="499"/>
      <c r="E2418" s="493"/>
      <c r="F2418" s="493"/>
      <c r="G2418" s="493"/>
    </row>
    <row r="2419" spans="1:7">
      <c r="A2419" s="412"/>
      <c r="B2419" s="495"/>
      <c r="C2419" s="507"/>
      <c r="D2419" s="499"/>
      <c r="E2419" s="493"/>
      <c r="F2419" s="493"/>
      <c r="G2419" s="493"/>
    </row>
    <row r="2420" spans="1:7">
      <c r="A2420" s="412"/>
      <c r="B2420" s="495"/>
      <c r="C2420" s="507"/>
      <c r="D2420" s="499"/>
      <c r="E2420" s="493"/>
      <c r="F2420" s="493"/>
      <c r="G2420" s="493"/>
    </row>
    <row r="2421" spans="1:7">
      <c r="A2421" s="412"/>
      <c r="B2421" s="498"/>
      <c r="C2421" s="507"/>
      <c r="D2421" s="499"/>
      <c r="E2421" s="493"/>
      <c r="F2421" s="493"/>
      <c r="G2421" s="493"/>
    </row>
    <row r="2422" spans="1:7">
      <c r="A2422" s="412"/>
      <c r="B2422" s="495"/>
      <c r="C2422" s="507"/>
      <c r="D2422" s="499"/>
      <c r="E2422" s="493"/>
      <c r="F2422" s="493"/>
      <c r="G2422" s="493"/>
    </row>
    <row r="2423" spans="1:7">
      <c r="A2423" s="412"/>
      <c r="B2423" s="498"/>
      <c r="C2423" s="507"/>
      <c r="D2423" s="499"/>
      <c r="E2423" s="493"/>
      <c r="F2423" s="493"/>
      <c r="G2423" s="493"/>
    </row>
    <row r="2424" spans="1:7">
      <c r="A2424" s="412"/>
      <c r="B2424" s="495"/>
      <c r="C2424" s="507"/>
      <c r="D2424" s="499"/>
      <c r="E2424" s="493"/>
      <c r="F2424" s="493"/>
      <c r="G2424" s="493"/>
    </row>
    <row r="2425" spans="1:7">
      <c r="A2425" s="412"/>
      <c r="B2425" s="498"/>
      <c r="C2425" s="507"/>
      <c r="D2425" s="499"/>
      <c r="E2425" s="493"/>
      <c r="F2425" s="493"/>
      <c r="G2425" s="493"/>
    </row>
    <row r="2426" spans="1:7">
      <c r="A2426" s="412"/>
      <c r="B2426" s="495"/>
      <c r="C2426" s="507"/>
      <c r="D2426" s="499"/>
      <c r="E2426" s="493"/>
      <c r="F2426" s="493"/>
      <c r="G2426" s="493"/>
    </row>
    <row r="2427" spans="1:7">
      <c r="A2427" s="412"/>
      <c r="B2427" s="495"/>
      <c r="C2427" s="507"/>
      <c r="D2427" s="499"/>
      <c r="E2427" s="493"/>
      <c r="F2427" s="493"/>
      <c r="G2427" s="493"/>
    </row>
    <row r="2428" spans="1:7">
      <c r="A2428" s="476"/>
      <c r="B2428" s="501"/>
      <c r="C2428" s="508"/>
      <c r="D2428" s="487"/>
      <c r="E2428" s="493"/>
      <c r="F2428" s="491"/>
      <c r="G2428" s="491"/>
    </row>
    <row r="2429" spans="1:7">
      <c r="A2429" s="412"/>
      <c r="B2429" s="495"/>
      <c r="C2429" s="509"/>
      <c r="D2429" s="499"/>
      <c r="E2429" s="491"/>
      <c r="F2429" s="493"/>
      <c r="G2429" s="493"/>
    </row>
    <row r="2430" spans="1:7">
      <c r="A2430" s="412"/>
      <c r="B2430" s="501"/>
      <c r="C2430" s="485"/>
      <c r="D2430" s="487"/>
      <c r="E2430" s="493"/>
      <c r="F2430" s="491"/>
      <c r="G2430" s="491"/>
    </row>
    <row r="2431" spans="1:7">
      <c r="A2431" s="451"/>
      <c r="B2431" s="498"/>
      <c r="C2431" s="510"/>
      <c r="D2431" s="499"/>
      <c r="E2431" s="491"/>
      <c r="F2431" s="493"/>
      <c r="G2431" s="493"/>
    </row>
    <row r="2432" spans="1:7">
      <c r="A2432" s="451"/>
      <c r="B2432" s="495"/>
      <c r="C2432" s="510"/>
      <c r="D2432" s="499"/>
      <c r="E2432" s="493"/>
      <c r="F2432" s="493"/>
      <c r="G2432" s="493"/>
    </row>
    <row r="2433" spans="1:7">
      <c r="A2433" s="451"/>
      <c r="B2433" s="495"/>
      <c r="C2433" s="510"/>
      <c r="D2433" s="499"/>
      <c r="E2433" s="493"/>
      <c r="F2433" s="493"/>
      <c r="G2433" s="493"/>
    </row>
    <row r="2434" spans="1:7">
      <c r="A2434" s="451"/>
      <c r="B2434" s="495"/>
      <c r="C2434" s="510"/>
      <c r="D2434" s="499"/>
      <c r="E2434" s="493"/>
      <c r="F2434" s="493"/>
      <c r="G2434" s="493"/>
    </row>
    <row r="2435" spans="1:7">
      <c r="A2435" s="511"/>
      <c r="B2435" s="501"/>
      <c r="C2435" s="485"/>
      <c r="D2435" s="487"/>
      <c r="E2435" s="493"/>
      <c r="F2435" s="491"/>
      <c r="G2435" s="491"/>
    </row>
    <row r="2436" spans="1:7">
      <c r="A2436" s="451"/>
      <c r="B2436" s="495"/>
      <c r="C2436" s="510"/>
      <c r="D2436" s="499"/>
      <c r="E2436" s="491"/>
      <c r="F2436" s="493" t="s">
        <v>715</v>
      </c>
      <c r="G2436" s="483">
        <v>0</v>
      </c>
    </row>
    <row r="2437" spans="1:7">
      <c r="E2437" s="418"/>
    </row>
  </sheetData>
  <sheetProtection password="CD86" sheet="1" objects="1" scenarios="1" selectLockedCells="1"/>
  <conditionalFormatting sqref="G368:G65491 E276:E280 G14:G15 F296:F316 G281:G355">
    <cfRule type="cellIs" dxfId="2" priority="3" stopIfTrue="1" operator="equal">
      <formula>0</formula>
    </cfRule>
  </conditionalFormatting>
  <conditionalFormatting sqref="G363">
    <cfRule type="cellIs" dxfId="1" priority="2" stopIfTrue="1" operator="equal">
      <formula>0</formula>
    </cfRule>
  </conditionalFormatting>
  <conditionalFormatting sqref="G364">
    <cfRule type="cellIs" dxfId="0"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78" orientation="portrait" r:id="rId1"/>
  <headerFooter alignWithMargins="0">
    <oddHeader>&amp;L&amp;8PRENOVA OBJEKTA NA CANKARJEVI   2&amp;R&amp;8PROJEKT  13/17</oddHeader>
  </headerFooter>
  <rowBreaks count="18" manualBreakCount="18">
    <brk id="22" max="6" man="1"/>
    <brk id="122" max="6" man="1"/>
    <brk id="223" max="6" man="1"/>
    <brk id="268" max="6" man="1"/>
    <brk id="293" max="6" man="1"/>
    <brk id="329" max="6" man="1"/>
    <brk id="1219" max="16383" man="1"/>
    <brk id="1273" max="16383" man="1"/>
    <brk id="1279" max="16383" man="1"/>
    <brk id="1328" max="16383" man="1"/>
    <brk id="1368" max="16383" man="1"/>
    <brk id="1417" max="16383" man="1"/>
    <brk id="1446" max="16383" man="1"/>
    <brk id="1491" max="16383" man="1"/>
    <brk id="1519" max="16383" man="1"/>
    <brk id="1569" max="16383" man="1"/>
    <brk id="1594" max="16383" man="1"/>
    <brk id="161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158"/>
  <sheetViews>
    <sheetView view="pageLayout" topLeftCell="A13" zoomScaleNormal="100" zoomScaleSheetLayoutView="100" workbookViewId="0">
      <selection activeCell="E19" sqref="E19"/>
    </sheetView>
  </sheetViews>
  <sheetFormatPr defaultColWidth="7.625" defaultRowHeight="15"/>
  <cols>
    <col min="1" max="1" width="4.125" style="518" customWidth="1"/>
    <col min="2" max="2" width="27" style="513" customWidth="1"/>
    <col min="3" max="3" width="5.125" style="514" customWidth="1"/>
    <col min="4" max="4" width="5.5" style="514" customWidth="1"/>
    <col min="5" max="5" width="9" style="515" customWidth="1"/>
    <col min="6" max="6" width="9.375" style="515" customWidth="1"/>
    <col min="7" max="256" width="7.625" style="516"/>
    <col min="257" max="257" width="4.125" style="516" customWidth="1"/>
    <col min="258" max="258" width="27" style="516" customWidth="1"/>
    <col min="259" max="259" width="5.125" style="516" customWidth="1"/>
    <col min="260" max="260" width="5.5" style="516" customWidth="1"/>
    <col min="261" max="261" width="9" style="516" customWidth="1"/>
    <col min="262" max="262" width="9.375" style="516" customWidth="1"/>
    <col min="263" max="512" width="7.625" style="516"/>
    <col min="513" max="513" width="4.125" style="516" customWidth="1"/>
    <col min="514" max="514" width="27" style="516" customWidth="1"/>
    <col min="515" max="515" width="5.125" style="516" customWidth="1"/>
    <col min="516" max="516" width="5.5" style="516" customWidth="1"/>
    <col min="517" max="517" width="9" style="516" customWidth="1"/>
    <col min="518" max="518" width="9.375" style="516" customWidth="1"/>
    <col min="519" max="768" width="7.625" style="516"/>
    <col min="769" max="769" width="4.125" style="516" customWidth="1"/>
    <col min="770" max="770" width="27" style="516" customWidth="1"/>
    <col min="771" max="771" width="5.125" style="516" customWidth="1"/>
    <col min="772" max="772" width="5.5" style="516" customWidth="1"/>
    <col min="773" max="773" width="9" style="516" customWidth="1"/>
    <col min="774" max="774" width="9.375" style="516" customWidth="1"/>
    <col min="775" max="1024" width="7.625" style="516"/>
    <col min="1025" max="1025" width="4.125" style="516" customWidth="1"/>
    <col min="1026" max="1026" width="27" style="516" customWidth="1"/>
    <col min="1027" max="1027" width="5.125" style="516" customWidth="1"/>
    <col min="1028" max="1028" width="5.5" style="516" customWidth="1"/>
    <col min="1029" max="1029" width="9" style="516" customWidth="1"/>
    <col min="1030" max="1030" width="9.375" style="516" customWidth="1"/>
    <col min="1031" max="1280" width="7.625" style="516"/>
    <col min="1281" max="1281" width="4.125" style="516" customWidth="1"/>
    <col min="1282" max="1282" width="27" style="516" customWidth="1"/>
    <col min="1283" max="1283" width="5.125" style="516" customWidth="1"/>
    <col min="1284" max="1284" width="5.5" style="516" customWidth="1"/>
    <col min="1285" max="1285" width="9" style="516" customWidth="1"/>
    <col min="1286" max="1286" width="9.375" style="516" customWidth="1"/>
    <col min="1287" max="1536" width="7.625" style="516"/>
    <col min="1537" max="1537" width="4.125" style="516" customWidth="1"/>
    <col min="1538" max="1538" width="27" style="516" customWidth="1"/>
    <col min="1539" max="1539" width="5.125" style="516" customWidth="1"/>
    <col min="1540" max="1540" width="5.5" style="516" customWidth="1"/>
    <col min="1541" max="1541" width="9" style="516" customWidth="1"/>
    <col min="1542" max="1542" width="9.375" style="516" customWidth="1"/>
    <col min="1543" max="1792" width="7.625" style="516"/>
    <col min="1793" max="1793" width="4.125" style="516" customWidth="1"/>
    <col min="1794" max="1794" width="27" style="516" customWidth="1"/>
    <col min="1795" max="1795" width="5.125" style="516" customWidth="1"/>
    <col min="1796" max="1796" width="5.5" style="516" customWidth="1"/>
    <col min="1797" max="1797" width="9" style="516" customWidth="1"/>
    <col min="1798" max="1798" width="9.375" style="516" customWidth="1"/>
    <col min="1799" max="2048" width="7.625" style="516"/>
    <col min="2049" max="2049" width="4.125" style="516" customWidth="1"/>
    <col min="2050" max="2050" width="27" style="516" customWidth="1"/>
    <col min="2051" max="2051" width="5.125" style="516" customWidth="1"/>
    <col min="2052" max="2052" width="5.5" style="516" customWidth="1"/>
    <col min="2053" max="2053" width="9" style="516" customWidth="1"/>
    <col min="2054" max="2054" width="9.375" style="516" customWidth="1"/>
    <col min="2055" max="2304" width="7.625" style="516"/>
    <col min="2305" max="2305" width="4.125" style="516" customWidth="1"/>
    <col min="2306" max="2306" width="27" style="516" customWidth="1"/>
    <col min="2307" max="2307" width="5.125" style="516" customWidth="1"/>
    <col min="2308" max="2308" width="5.5" style="516" customWidth="1"/>
    <col min="2309" max="2309" width="9" style="516" customWidth="1"/>
    <col min="2310" max="2310" width="9.375" style="516" customWidth="1"/>
    <col min="2311" max="2560" width="7.625" style="516"/>
    <col min="2561" max="2561" width="4.125" style="516" customWidth="1"/>
    <col min="2562" max="2562" width="27" style="516" customWidth="1"/>
    <col min="2563" max="2563" width="5.125" style="516" customWidth="1"/>
    <col min="2564" max="2564" width="5.5" style="516" customWidth="1"/>
    <col min="2565" max="2565" width="9" style="516" customWidth="1"/>
    <col min="2566" max="2566" width="9.375" style="516" customWidth="1"/>
    <col min="2567" max="2816" width="7.625" style="516"/>
    <col min="2817" max="2817" width="4.125" style="516" customWidth="1"/>
    <col min="2818" max="2818" width="27" style="516" customWidth="1"/>
    <col min="2819" max="2819" width="5.125" style="516" customWidth="1"/>
    <col min="2820" max="2820" width="5.5" style="516" customWidth="1"/>
    <col min="2821" max="2821" width="9" style="516" customWidth="1"/>
    <col min="2822" max="2822" width="9.375" style="516" customWidth="1"/>
    <col min="2823" max="3072" width="7.625" style="516"/>
    <col min="3073" max="3073" width="4.125" style="516" customWidth="1"/>
    <col min="3074" max="3074" width="27" style="516" customWidth="1"/>
    <col min="3075" max="3075" width="5.125" style="516" customWidth="1"/>
    <col min="3076" max="3076" width="5.5" style="516" customWidth="1"/>
    <col min="3077" max="3077" width="9" style="516" customWidth="1"/>
    <col min="3078" max="3078" width="9.375" style="516" customWidth="1"/>
    <col min="3079" max="3328" width="7.625" style="516"/>
    <col min="3329" max="3329" width="4.125" style="516" customWidth="1"/>
    <col min="3330" max="3330" width="27" style="516" customWidth="1"/>
    <col min="3331" max="3331" width="5.125" style="516" customWidth="1"/>
    <col min="3332" max="3332" width="5.5" style="516" customWidth="1"/>
    <col min="3333" max="3333" width="9" style="516" customWidth="1"/>
    <col min="3334" max="3334" width="9.375" style="516" customWidth="1"/>
    <col min="3335" max="3584" width="7.625" style="516"/>
    <col min="3585" max="3585" width="4.125" style="516" customWidth="1"/>
    <col min="3586" max="3586" width="27" style="516" customWidth="1"/>
    <col min="3587" max="3587" width="5.125" style="516" customWidth="1"/>
    <col min="3588" max="3588" width="5.5" style="516" customWidth="1"/>
    <col min="3589" max="3589" width="9" style="516" customWidth="1"/>
    <col min="3590" max="3590" width="9.375" style="516" customWidth="1"/>
    <col min="3591" max="3840" width="7.625" style="516"/>
    <col min="3841" max="3841" width="4.125" style="516" customWidth="1"/>
    <col min="3842" max="3842" width="27" style="516" customWidth="1"/>
    <col min="3843" max="3843" width="5.125" style="516" customWidth="1"/>
    <col min="3844" max="3844" width="5.5" style="516" customWidth="1"/>
    <col min="3845" max="3845" width="9" style="516" customWidth="1"/>
    <col min="3846" max="3846" width="9.375" style="516" customWidth="1"/>
    <col min="3847" max="4096" width="7.625" style="516"/>
    <col min="4097" max="4097" width="4.125" style="516" customWidth="1"/>
    <col min="4098" max="4098" width="27" style="516" customWidth="1"/>
    <col min="4099" max="4099" width="5.125" style="516" customWidth="1"/>
    <col min="4100" max="4100" width="5.5" style="516" customWidth="1"/>
    <col min="4101" max="4101" width="9" style="516" customWidth="1"/>
    <col min="4102" max="4102" width="9.375" style="516" customWidth="1"/>
    <col min="4103" max="4352" width="7.625" style="516"/>
    <col min="4353" max="4353" width="4.125" style="516" customWidth="1"/>
    <col min="4354" max="4354" width="27" style="516" customWidth="1"/>
    <col min="4355" max="4355" width="5.125" style="516" customWidth="1"/>
    <col min="4356" max="4356" width="5.5" style="516" customWidth="1"/>
    <col min="4357" max="4357" width="9" style="516" customWidth="1"/>
    <col min="4358" max="4358" width="9.375" style="516" customWidth="1"/>
    <col min="4359" max="4608" width="7.625" style="516"/>
    <col min="4609" max="4609" width="4.125" style="516" customWidth="1"/>
    <col min="4610" max="4610" width="27" style="516" customWidth="1"/>
    <col min="4611" max="4611" width="5.125" style="516" customWidth="1"/>
    <col min="4612" max="4612" width="5.5" style="516" customWidth="1"/>
    <col min="4613" max="4613" width="9" style="516" customWidth="1"/>
    <col min="4614" max="4614" width="9.375" style="516" customWidth="1"/>
    <col min="4615" max="4864" width="7.625" style="516"/>
    <col min="4865" max="4865" width="4.125" style="516" customWidth="1"/>
    <col min="4866" max="4866" width="27" style="516" customWidth="1"/>
    <col min="4867" max="4867" width="5.125" style="516" customWidth="1"/>
    <col min="4868" max="4868" width="5.5" style="516" customWidth="1"/>
    <col min="4869" max="4869" width="9" style="516" customWidth="1"/>
    <col min="4870" max="4870" width="9.375" style="516" customWidth="1"/>
    <col min="4871" max="5120" width="7.625" style="516"/>
    <col min="5121" max="5121" width="4.125" style="516" customWidth="1"/>
    <col min="5122" max="5122" width="27" style="516" customWidth="1"/>
    <col min="5123" max="5123" width="5.125" style="516" customWidth="1"/>
    <col min="5124" max="5124" width="5.5" style="516" customWidth="1"/>
    <col min="5125" max="5125" width="9" style="516" customWidth="1"/>
    <col min="5126" max="5126" width="9.375" style="516" customWidth="1"/>
    <col min="5127" max="5376" width="7.625" style="516"/>
    <col min="5377" max="5377" width="4.125" style="516" customWidth="1"/>
    <col min="5378" max="5378" width="27" style="516" customWidth="1"/>
    <col min="5379" max="5379" width="5.125" style="516" customWidth="1"/>
    <col min="5380" max="5380" width="5.5" style="516" customWidth="1"/>
    <col min="5381" max="5381" width="9" style="516" customWidth="1"/>
    <col min="5382" max="5382" width="9.375" style="516" customWidth="1"/>
    <col min="5383" max="5632" width="7.625" style="516"/>
    <col min="5633" max="5633" width="4.125" style="516" customWidth="1"/>
    <col min="5634" max="5634" width="27" style="516" customWidth="1"/>
    <col min="5635" max="5635" width="5.125" style="516" customWidth="1"/>
    <col min="5636" max="5636" width="5.5" style="516" customWidth="1"/>
    <col min="5637" max="5637" width="9" style="516" customWidth="1"/>
    <col min="5638" max="5638" width="9.375" style="516" customWidth="1"/>
    <col min="5639" max="5888" width="7.625" style="516"/>
    <col min="5889" max="5889" width="4.125" style="516" customWidth="1"/>
    <col min="5890" max="5890" width="27" style="516" customWidth="1"/>
    <col min="5891" max="5891" width="5.125" style="516" customWidth="1"/>
    <col min="5892" max="5892" width="5.5" style="516" customWidth="1"/>
    <col min="5893" max="5893" width="9" style="516" customWidth="1"/>
    <col min="5894" max="5894" width="9.375" style="516" customWidth="1"/>
    <col min="5895" max="6144" width="7.625" style="516"/>
    <col min="6145" max="6145" width="4.125" style="516" customWidth="1"/>
    <col min="6146" max="6146" width="27" style="516" customWidth="1"/>
    <col min="6147" max="6147" width="5.125" style="516" customWidth="1"/>
    <col min="6148" max="6148" width="5.5" style="516" customWidth="1"/>
    <col min="6149" max="6149" width="9" style="516" customWidth="1"/>
    <col min="6150" max="6150" width="9.375" style="516" customWidth="1"/>
    <col min="6151" max="6400" width="7.625" style="516"/>
    <col min="6401" max="6401" width="4.125" style="516" customWidth="1"/>
    <col min="6402" max="6402" width="27" style="516" customWidth="1"/>
    <col min="6403" max="6403" width="5.125" style="516" customWidth="1"/>
    <col min="6404" max="6404" width="5.5" style="516" customWidth="1"/>
    <col min="6405" max="6405" width="9" style="516" customWidth="1"/>
    <col min="6406" max="6406" width="9.375" style="516" customWidth="1"/>
    <col min="6407" max="6656" width="7.625" style="516"/>
    <col min="6657" max="6657" width="4.125" style="516" customWidth="1"/>
    <col min="6658" max="6658" width="27" style="516" customWidth="1"/>
    <col min="6659" max="6659" width="5.125" style="516" customWidth="1"/>
    <col min="6660" max="6660" width="5.5" style="516" customWidth="1"/>
    <col min="6661" max="6661" width="9" style="516" customWidth="1"/>
    <col min="6662" max="6662" width="9.375" style="516" customWidth="1"/>
    <col min="6663" max="6912" width="7.625" style="516"/>
    <col min="6913" max="6913" width="4.125" style="516" customWidth="1"/>
    <col min="6914" max="6914" width="27" style="516" customWidth="1"/>
    <col min="6915" max="6915" width="5.125" style="516" customWidth="1"/>
    <col min="6916" max="6916" width="5.5" style="516" customWidth="1"/>
    <col min="6917" max="6917" width="9" style="516" customWidth="1"/>
    <col min="6918" max="6918" width="9.375" style="516" customWidth="1"/>
    <col min="6919" max="7168" width="7.625" style="516"/>
    <col min="7169" max="7169" width="4.125" style="516" customWidth="1"/>
    <col min="7170" max="7170" width="27" style="516" customWidth="1"/>
    <col min="7171" max="7171" width="5.125" style="516" customWidth="1"/>
    <col min="7172" max="7172" width="5.5" style="516" customWidth="1"/>
    <col min="7173" max="7173" width="9" style="516" customWidth="1"/>
    <col min="7174" max="7174" width="9.375" style="516" customWidth="1"/>
    <col min="7175" max="7424" width="7.625" style="516"/>
    <col min="7425" max="7425" width="4.125" style="516" customWidth="1"/>
    <col min="7426" max="7426" width="27" style="516" customWidth="1"/>
    <col min="7427" max="7427" width="5.125" style="516" customWidth="1"/>
    <col min="7428" max="7428" width="5.5" style="516" customWidth="1"/>
    <col min="7429" max="7429" width="9" style="516" customWidth="1"/>
    <col min="7430" max="7430" width="9.375" style="516" customWidth="1"/>
    <col min="7431" max="7680" width="7.625" style="516"/>
    <col min="7681" max="7681" width="4.125" style="516" customWidth="1"/>
    <col min="7682" max="7682" width="27" style="516" customWidth="1"/>
    <col min="7683" max="7683" width="5.125" style="516" customWidth="1"/>
    <col min="7684" max="7684" width="5.5" style="516" customWidth="1"/>
    <col min="7685" max="7685" width="9" style="516" customWidth="1"/>
    <col min="7686" max="7686" width="9.375" style="516" customWidth="1"/>
    <col min="7687" max="7936" width="7.625" style="516"/>
    <col min="7937" max="7937" width="4.125" style="516" customWidth="1"/>
    <col min="7938" max="7938" width="27" style="516" customWidth="1"/>
    <col min="7939" max="7939" width="5.125" style="516" customWidth="1"/>
    <col min="7940" max="7940" width="5.5" style="516" customWidth="1"/>
    <col min="7941" max="7941" width="9" style="516" customWidth="1"/>
    <col min="7942" max="7942" width="9.375" style="516" customWidth="1"/>
    <col min="7943" max="8192" width="7.625" style="516"/>
    <col min="8193" max="8193" width="4.125" style="516" customWidth="1"/>
    <col min="8194" max="8194" width="27" style="516" customWidth="1"/>
    <col min="8195" max="8195" width="5.125" style="516" customWidth="1"/>
    <col min="8196" max="8196" width="5.5" style="516" customWidth="1"/>
    <col min="8197" max="8197" width="9" style="516" customWidth="1"/>
    <col min="8198" max="8198" width="9.375" style="516" customWidth="1"/>
    <col min="8199" max="8448" width="7.625" style="516"/>
    <col min="8449" max="8449" width="4.125" style="516" customWidth="1"/>
    <col min="8450" max="8450" width="27" style="516" customWidth="1"/>
    <col min="8451" max="8451" width="5.125" style="516" customWidth="1"/>
    <col min="8452" max="8452" width="5.5" style="516" customWidth="1"/>
    <col min="8453" max="8453" width="9" style="516" customWidth="1"/>
    <col min="8454" max="8454" width="9.375" style="516" customWidth="1"/>
    <col min="8455" max="8704" width="7.625" style="516"/>
    <col min="8705" max="8705" width="4.125" style="516" customWidth="1"/>
    <col min="8706" max="8706" width="27" style="516" customWidth="1"/>
    <col min="8707" max="8707" width="5.125" style="516" customWidth="1"/>
    <col min="8708" max="8708" width="5.5" style="516" customWidth="1"/>
    <col min="8709" max="8709" width="9" style="516" customWidth="1"/>
    <col min="8710" max="8710" width="9.375" style="516" customWidth="1"/>
    <col min="8711" max="8960" width="7.625" style="516"/>
    <col min="8961" max="8961" width="4.125" style="516" customWidth="1"/>
    <col min="8962" max="8962" width="27" style="516" customWidth="1"/>
    <col min="8963" max="8963" width="5.125" style="516" customWidth="1"/>
    <col min="8964" max="8964" width="5.5" style="516" customWidth="1"/>
    <col min="8965" max="8965" width="9" style="516" customWidth="1"/>
    <col min="8966" max="8966" width="9.375" style="516" customWidth="1"/>
    <col min="8967" max="9216" width="7.625" style="516"/>
    <col min="9217" max="9217" width="4.125" style="516" customWidth="1"/>
    <col min="9218" max="9218" width="27" style="516" customWidth="1"/>
    <col min="9219" max="9219" width="5.125" style="516" customWidth="1"/>
    <col min="9220" max="9220" width="5.5" style="516" customWidth="1"/>
    <col min="9221" max="9221" width="9" style="516" customWidth="1"/>
    <col min="9222" max="9222" width="9.375" style="516" customWidth="1"/>
    <col min="9223" max="9472" width="7.625" style="516"/>
    <col min="9473" max="9473" width="4.125" style="516" customWidth="1"/>
    <col min="9474" max="9474" width="27" style="516" customWidth="1"/>
    <col min="9475" max="9475" width="5.125" style="516" customWidth="1"/>
    <col min="9476" max="9476" width="5.5" style="516" customWidth="1"/>
    <col min="9477" max="9477" width="9" style="516" customWidth="1"/>
    <col min="9478" max="9478" width="9.375" style="516" customWidth="1"/>
    <col min="9479" max="9728" width="7.625" style="516"/>
    <col min="9729" max="9729" width="4.125" style="516" customWidth="1"/>
    <col min="9730" max="9730" width="27" style="516" customWidth="1"/>
    <col min="9731" max="9731" width="5.125" style="516" customWidth="1"/>
    <col min="9732" max="9732" width="5.5" style="516" customWidth="1"/>
    <col min="9733" max="9733" width="9" style="516" customWidth="1"/>
    <col min="9734" max="9734" width="9.375" style="516" customWidth="1"/>
    <col min="9735" max="9984" width="7.625" style="516"/>
    <col min="9985" max="9985" width="4.125" style="516" customWidth="1"/>
    <col min="9986" max="9986" width="27" style="516" customWidth="1"/>
    <col min="9987" max="9987" width="5.125" style="516" customWidth="1"/>
    <col min="9988" max="9988" width="5.5" style="516" customWidth="1"/>
    <col min="9989" max="9989" width="9" style="516" customWidth="1"/>
    <col min="9990" max="9990" width="9.375" style="516" customWidth="1"/>
    <col min="9991" max="10240" width="7.625" style="516"/>
    <col min="10241" max="10241" width="4.125" style="516" customWidth="1"/>
    <col min="10242" max="10242" width="27" style="516" customWidth="1"/>
    <col min="10243" max="10243" width="5.125" style="516" customWidth="1"/>
    <col min="10244" max="10244" width="5.5" style="516" customWidth="1"/>
    <col min="10245" max="10245" width="9" style="516" customWidth="1"/>
    <col min="10246" max="10246" width="9.375" style="516" customWidth="1"/>
    <col min="10247" max="10496" width="7.625" style="516"/>
    <col min="10497" max="10497" width="4.125" style="516" customWidth="1"/>
    <col min="10498" max="10498" width="27" style="516" customWidth="1"/>
    <col min="10499" max="10499" width="5.125" style="516" customWidth="1"/>
    <col min="10500" max="10500" width="5.5" style="516" customWidth="1"/>
    <col min="10501" max="10501" width="9" style="516" customWidth="1"/>
    <col min="10502" max="10502" width="9.375" style="516" customWidth="1"/>
    <col min="10503" max="10752" width="7.625" style="516"/>
    <col min="10753" max="10753" width="4.125" style="516" customWidth="1"/>
    <col min="10754" max="10754" width="27" style="516" customWidth="1"/>
    <col min="10755" max="10755" width="5.125" style="516" customWidth="1"/>
    <col min="10756" max="10756" width="5.5" style="516" customWidth="1"/>
    <col min="10757" max="10757" width="9" style="516" customWidth="1"/>
    <col min="10758" max="10758" width="9.375" style="516" customWidth="1"/>
    <col min="10759" max="11008" width="7.625" style="516"/>
    <col min="11009" max="11009" width="4.125" style="516" customWidth="1"/>
    <col min="11010" max="11010" width="27" style="516" customWidth="1"/>
    <col min="11011" max="11011" width="5.125" style="516" customWidth="1"/>
    <col min="11012" max="11012" width="5.5" style="516" customWidth="1"/>
    <col min="11013" max="11013" width="9" style="516" customWidth="1"/>
    <col min="11014" max="11014" width="9.375" style="516" customWidth="1"/>
    <col min="11015" max="11264" width="7.625" style="516"/>
    <col min="11265" max="11265" width="4.125" style="516" customWidth="1"/>
    <col min="11266" max="11266" width="27" style="516" customWidth="1"/>
    <col min="11267" max="11267" width="5.125" style="516" customWidth="1"/>
    <col min="11268" max="11268" width="5.5" style="516" customWidth="1"/>
    <col min="11269" max="11269" width="9" style="516" customWidth="1"/>
    <col min="11270" max="11270" width="9.375" style="516" customWidth="1"/>
    <col min="11271" max="11520" width="7.625" style="516"/>
    <col min="11521" max="11521" width="4.125" style="516" customWidth="1"/>
    <col min="11522" max="11522" width="27" style="516" customWidth="1"/>
    <col min="11523" max="11523" width="5.125" style="516" customWidth="1"/>
    <col min="11524" max="11524" width="5.5" style="516" customWidth="1"/>
    <col min="11525" max="11525" width="9" style="516" customWidth="1"/>
    <col min="11526" max="11526" width="9.375" style="516" customWidth="1"/>
    <col min="11527" max="11776" width="7.625" style="516"/>
    <col min="11777" max="11777" width="4.125" style="516" customWidth="1"/>
    <col min="11778" max="11778" width="27" style="516" customWidth="1"/>
    <col min="11779" max="11779" width="5.125" style="516" customWidth="1"/>
    <col min="11780" max="11780" width="5.5" style="516" customWidth="1"/>
    <col min="11781" max="11781" width="9" style="516" customWidth="1"/>
    <col min="11782" max="11782" width="9.375" style="516" customWidth="1"/>
    <col min="11783" max="12032" width="7.625" style="516"/>
    <col min="12033" max="12033" width="4.125" style="516" customWidth="1"/>
    <col min="12034" max="12034" width="27" style="516" customWidth="1"/>
    <col min="12035" max="12035" width="5.125" style="516" customWidth="1"/>
    <col min="12036" max="12036" width="5.5" style="516" customWidth="1"/>
    <col min="12037" max="12037" width="9" style="516" customWidth="1"/>
    <col min="12038" max="12038" width="9.375" style="516" customWidth="1"/>
    <col min="12039" max="12288" width="7.625" style="516"/>
    <col min="12289" max="12289" width="4.125" style="516" customWidth="1"/>
    <col min="12290" max="12290" width="27" style="516" customWidth="1"/>
    <col min="12291" max="12291" width="5.125" style="516" customWidth="1"/>
    <col min="12292" max="12292" width="5.5" style="516" customWidth="1"/>
    <col min="12293" max="12293" width="9" style="516" customWidth="1"/>
    <col min="12294" max="12294" width="9.375" style="516" customWidth="1"/>
    <col min="12295" max="12544" width="7.625" style="516"/>
    <col min="12545" max="12545" width="4.125" style="516" customWidth="1"/>
    <col min="12546" max="12546" width="27" style="516" customWidth="1"/>
    <col min="12547" max="12547" width="5.125" style="516" customWidth="1"/>
    <col min="12548" max="12548" width="5.5" style="516" customWidth="1"/>
    <col min="12549" max="12549" width="9" style="516" customWidth="1"/>
    <col min="12550" max="12550" width="9.375" style="516" customWidth="1"/>
    <col min="12551" max="12800" width="7.625" style="516"/>
    <col min="12801" max="12801" width="4.125" style="516" customWidth="1"/>
    <col min="12802" max="12802" width="27" style="516" customWidth="1"/>
    <col min="12803" max="12803" width="5.125" style="516" customWidth="1"/>
    <col min="12804" max="12804" width="5.5" style="516" customWidth="1"/>
    <col min="12805" max="12805" width="9" style="516" customWidth="1"/>
    <col min="12806" max="12806" width="9.375" style="516" customWidth="1"/>
    <col min="12807" max="13056" width="7.625" style="516"/>
    <col min="13057" max="13057" width="4.125" style="516" customWidth="1"/>
    <col min="13058" max="13058" width="27" style="516" customWidth="1"/>
    <col min="13059" max="13059" width="5.125" style="516" customWidth="1"/>
    <col min="13060" max="13060" width="5.5" style="516" customWidth="1"/>
    <col min="13061" max="13061" width="9" style="516" customWidth="1"/>
    <col min="13062" max="13062" width="9.375" style="516" customWidth="1"/>
    <col min="13063" max="13312" width="7.625" style="516"/>
    <col min="13313" max="13313" width="4.125" style="516" customWidth="1"/>
    <col min="13314" max="13314" width="27" style="516" customWidth="1"/>
    <col min="13315" max="13315" width="5.125" style="516" customWidth="1"/>
    <col min="13316" max="13316" width="5.5" style="516" customWidth="1"/>
    <col min="13317" max="13317" width="9" style="516" customWidth="1"/>
    <col min="13318" max="13318" width="9.375" style="516" customWidth="1"/>
    <col min="13319" max="13568" width="7.625" style="516"/>
    <col min="13569" max="13569" width="4.125" style="516" customWidth="1"/>
    <col min="13570" max="13570" width="27" style="516" customWidth="1"/>
    <col min="13571" max="13571" width="5.125" style="516" customWidth="1"/>
    <col min="13572" max="13572" width="5.5" style="516" customWidth="1"/>
    <col min="13573" max="13573" width="9" style="516" customWidth="1"/>
    <col min="13574" max="13574" width="9.375" style="516" customWidth="1"/>
    <col min="13575" max="13824" width="7.625" style="516"/>
    <col min="13825" max="13825" width="4.125" style="516" customWidth="1"/>
    <col min="13826" max="13826" width="27" style="516" customWidth="1"/>
    <col min="13827" max="13827" width="5.125" style="516" customWidth="1"/>
    <col min="13828" max="13828" width="5.5" style="516" customWidth="1"/>
    <col min="13829" max="13829" width="9" style="516" customWidth="1"/>
    <col min="13830" max="13830" width="9.375" style="516" customWidth="1"/>
    <col min="13831" max="14080" width="7.625" style="516"/>
    <col min="14081" max="14081" width="4.125" style="516" customWidth="1"/>
    <col min="14082" max="14082" width="27" style="516" customWidth="1"/>
    <col min="14083" max="14083" width="5.125" style="516" customWidth="1"/>
    <col min="14084" max="14084" width="5.5" style="516" customWidth="1"/>
    <col min="14085" max="14085" width="9" style="516" customWidth="1"/>
    <col min="14086" max="14086" width="9.375" style="516" customWidth="1"/>
    <col min="14087" max="14336" width="7.625" style="516"/>
    <col min="14337" max="14337" width="4.125" style="516" customWidth="1"/>
    <col min="14338" max="14338" width="27" style="516" customWidth="1"/>
    <col min="14339" max="14339" width="5.125" style="516" customWidth="1"/>
    <col min="14340" max="14340" width="5.5" style="516" customWidth="1"/>
    <col min="14341" max="14341" width="9" style="516" customWidth="1"/>
    <col min="14342" max="14342" width="9.375" style="516" customWidth="1"/>
    <col min="14343" max="14592" width="7.625" style="516"/>
    <col min="14593" max="14593" width="4.125" style="516" customWidth="1"/>
    <col min="14594" max="14594" width="27" style="516" customWidth="1"/>
    <col min="14595" max="14595" width="5.125" style="516" customWidth="1"/>
    <col min="14596" max="14596" width="5.5" style="516" customWidth="1"/>
    <col min="14597" max="14597" width="9" style="516" customWidth="1"/>
    <col min="14598" max="14598" width="9.375" style="516" customWidth="1"/>
    <col min="14599" max="14848" width="7.625" style="516"/>
    <col min="14849" max="14849" width="4.125" style="516" customWidth="1"/>
    <col min="14850" max="14850" width="27" style="516" customWidth="1"/>
    <col min="14851" max="14851" width="5.125" style="516" customWidth="1"/>
    <col min="14852" max="14852" width="5.5" style="516" customWidth="1"/>
    <col min="14853" max="14853" width="9" style="516" customWidth="1"/>
    <col min="14854" max="14854" width="9.375" style="516" customWidth="1"/>
    <col min="14855" max="15104" width="7.625" style="516"/>
    <col min="15105" max="15105" width="4.125" style="516" customWidth="1"/>
    <col min="15106" max="15106" width="27" style="516" customWidth="1"/>
    <col min="15107" max="15107" width="5.125" style="516" customWidth="1"/>
    <col min="15108" max="15108" width="5.5" style="516" customWidth="1"/>
    <col min="15109" max="15109" width="9" style="516" customWidth="1"/>
    <col min="15110" max="15110" width="9.375" style="516" customWidth="1"/>
    <col min="15111" max="15360" width="7.625" style="516"/>
    <col min="15361" max="15361" width="4.125" style="516" customWidth="1"/>
    <col min="15362" max="15362" width="27" style="516" customWidth="1"/>
    <col min="15363" max="15363" width="5.125" style="516" customWidth="1"/>
    <col min="15364" max="15364" width="5.5" style="516" customWidth="1"/>
    <col min="15365" max="15365" width="9" style="516" customWidth="1"/>
    <col min="15366" max="15366" width="9.375" style="516" customWidth="1"/>
    <col min="15367" max="15616" width="7.625" style="516"/>
    <col min="15617" max="15617" width="4.125" style="516" customWidth="1"/>
    <col min="15618" max="15618" width="27" style="516" customWidth="1"/>
    <col min="15619" max="15619" width="5.125" style="516" customWidth="1"/>
    <col min="15620" max="15620" width="5.5" style="516" customWidth="1"/>
    <col min="15621" max="15621" width="9" style="516" customWidth="1"/>
    <col min="15622" max="15622" width="9.375" style="516" customWidth="1"/>
    <col min="15623" max="15872" width="7.625" style="516"/>
    <col min="15873" max="15873" width="4.125" style="516" customWidth="1"/>
    <col min="15874" max="15874" width="27" style="516" customWidth="1"/>
    <col min="15875" max="15875" width="5.125" style="516" customWidth="1"/>
    <col min="15876" max="15876" width="5.5" style="516" customWidth="1"/>
    <col min="15877" max="15877" width="9" style="516" customWidth="1"/>
    <col min="15878" max="15878" width="9.375" style="516" customWidth="1"/>
    <col min="15879" max="16128" width="7.625" style="516"/>
    <col min="16129" max="16129" width="4.125" style="516" customWidth="1"/>
    <col min="16130" max="16130" width="27" style="516" customWidth="1"/>
    <col min="16131" max="16131" width="5.125" style="516" customWidth="1"/>
    <col min="16132" max="16132" width="5.5" style="516" customWidth="1"/>
    <col min="16133" max="16133" width="9" style="516" customWidth="1"/>
    <col min="16134" max="16134" width="9.375" style="516" customWidth="1"/>
    <col min="16135" max="16384" width="7.625" style="516"/>
  </cols>
  <sheetData>
    <row r="1" spans="1:6">
      <c r="A1" s="512" t="s">
        <v>716</v>
      </c>
    </row>
    <row r="2" spans="1:6">
      <c r="A2" s="517"/>
      <c r="B2" s="518"/>
      <c r="E2" s="517"/>
    </row>
    <row r="3" spans="1:6" s="517" customFormat="1" ht="14.25">
      <c r="A3" s="654" t="s">
        <v>717</v>
      </c>
      <c r="B3" s="655"/>
      <c r="C3" s="519"/>
      <c r="D3" s="519"/>
      <c r="E3" s="520"/>
      <c r="F3" s="519"/>
    </row>
    <row r="4" spans="1:6" s="517" customFormat="1" ht="14.25">
      <c r="A4" s="521" t="s">
        <v>718</v>
      </c>
      <c r="B4" s="522" t="s">
        <v>719</v>
      </c>
      <c r="C4" s="522"/>
      <c r="D4" s="522"/>
      <c r="E4" s="523"/>
      <c r="F4" s="522"/>
    </row>
    <row r="5" spans="1:6" s="517" customFormat="1" ht="27" customHeight="1">
      <c r="A5" s="521" t="s">
        <v>720</v>
      </c>
      <c r="B5" s="653" t="s">
        <v>721</v>
      </c>
      <c r="C5" s="653"/>
      <c r="D5" s="653"/>
      <c r="E5" s="653"/>
      <c r="F5" s="653"/>
    </row>
    <row r="6" spans="1:6" s="517" customFormat="1" ht="43.35" customHeight="1">
      <c r="A6" s="521" t="s">
        <v>722</v>
      </c>
      <c r="B6" s="653" t="s">
        <v>723</v>
      </c>
      <c r="C6" s="653"/>
      <c r="D6" s="653"/>
      <c r="E6" s="653"/>
      <c r="F6" s="653"/>
    </row>
    <row r="7" spans="1:6" s="517" customFormat="1" ht="27" customHeight="1">
      <c r="A7" s="521" t="s">
        <v>724</v>
      </c>
      <c r="B7" s="653" t="s">
        <v>725</v>
      </c>
      <c r="C7" s="653"/>
      <c r="D7" s="653"/>
      <c r="E7" s="653"/>
      <c r="F7" s="653"/>
    </row>
    <row r="8" spans="1:6" s="517" customFormat="1" ht="14.25">
      <c r="A8" s="521" t="s">
        <v>726</v>
      </c>
      <c r="B8" s="522" t="s">
        <v>727</v>
      </c>
      <c r="C8" s="522"/>
      <c r="D8" s="522"/>
      <c r="E8" s="523"/>
      <c r="F8" s="522"/>
    </row>
    <row r="9" spans="1:6" s="517" customFormat="1" ht="14.25">
      <c r="A9" s="521" t="s">
        <v>728</v>
      </c>
      <c r="B9" s="522" t="s">
        <v>729</v>
      </c>
      <c r="C9" s="522"/>
      <c r="D9" s="522"/>
      <c r="E9" s="523"/>
      <c r="F9" s="522"/>
    </row>
    <row r="10" spans="1:6" s="517" customFormat="1" ht="27" customHeight="1">
      <c r="A10" s="521" t="s">
        <v>730</v>
      </c>
      <c r="B10" s="653" t="s">
        <v>731</v>
      </c>
      <c r="C10" s="653"/>
      <c r="D10" s="653"/>
      <c r="E10" s="653"/>
      <c r="F10" s="653"/>
    </row>
    <row r="11" spans="1:6" s="517" customFormat="1" ht="24" customHeight="1">
      <c r="A11" s="521" t="s">
        <v>732</v>
      </c>
      <c r="B11" s="653" t="s">
        <v>733</v>
      </c>
      <c r="C11" s="653"/>
      <c r="D11" s="653"/>
      <c r="E11" s="653"/>
      <c r="F11" s="653"/>
    </row>
    <row r="12" spans="1:6" s="517" customFormat="1" ht="24.6" customHeight="1">
      <c r="A12" s="521" t="s">
        <v>734</v>
      </c>
      <c r="B12" s="652" t="s">
        <v>735</v>
      </c>
      <c r="C12" s="652"/>
      <c r="D12" s="652"/>
      <c r="E12" s="652"/>
      <c r="F12" s="652"/>
    </row>
    <row r="13" spans="1:6" s="517" customFormat="1" ht="26.1" customHeight="1">
      <c r="A13" s="521" t="s">
        <v>736</v>
      </c>
      <c r="B13" s="653" t="s">
        <v>737</v>
      </c>
      <c r="C13" s="653"/>
      <c r="D13" s="653"/>
      <c r="E13" s="653"/>
      <c r="F13" s="653"/>
    </row>
    <row r="14" spans="1:6" s="517" customFormat="1" ht="14.25">
      <c r="A14" s="521" t="s">
        <v>738</v>
      </c>
      <c r="B14" s="524" t="s">
        <v>739</v>
      </c>
      <c r="C14" s="524"/>
      <c r="D14" s="524"/>
      <c r="E14" s="525"/>
      <c r="F14" s="524"/>
    </row>
    <row r="15" spans="1:6" s="517" customFormat="1" ht="14.25">
      <c r="A15" s="521" t="s">
        <v>740</v>
      </c>
      <c r="B15" s="524" t="s">
        <v>741</v>
      </c>
      <c r="C15" s="524"/>
      <c r="D15" s="524"/>
      <c r="E15" s="525"/>
      <c r="F15" s="524"/>
    </row>
    <row r="16" spans="1:6" s="517" customFormat="1" ht="14.25">
      <c r="A16" s="521" t="s">
        <v>742</v>
      </c>
      <c r="B16" s="524" t="s">
        <v>743</v>
      </c>
      <c r="C16" s="526"/>
      <c r="D16" s="526"/>
      <c r="E16" s="527"/>
      <c r="F16" s="527"/>
    </row>
    <row r="17" spans="1:6">
      <c r="A17" s="517"/>
      <c r="B17" s="518"/>
      <c r="E17" s="517"/>
    </row>
    <row r="18" spans="1:6" s="533" customFormat="1" ht="24">
      <c r="A18" s="528" t="s">
        <v>744</v>
      </c>
      <c r="B18" s="529" t="s">
        <v>745</v>
      </c>
      <c r="C18" s="530" t="s">
        <v>746</v>
      </c>
      <c r="D18" s="531" t="s">
        <v>747</v>
      </c>
      <c r="E18" s="532" t="s">
        <v>748</v>
      </c>
      <c r="F18" s="532" t="s">
        <v>749</v>
      </c>
    </row>
    <row r="19" spans="1:6" ht="86.1" customHeight="1">
      <c r="A19" s="534">
        <v>1</v>
      </c>
      <c r="B19" s="535" t="s">
        <v>750</v>
      </c>
      <c r="C19" s="536" t="s">
        <v>65</v>
      </c>
      <c r="D19" s="536">
        <v>1</v>
      </c>
      <c r="E19" s="618">
        <v>0</v>
      </c>
      <c r="F19" s="537">
        <f>D19*E19</f>
        <v>0</v>
      </c>
    </row>
    <row r="20" spans="1:6" ht="30" customHeight="1">
      <c r="A20" s="534">
        <f>COUNT(A$1:A19)+1</f>
        <v>2</v>
      </c>
      <c r="B20" s="538" t="s">
        <v>751</v>
      </c>
      <c r="C20" s="536"/>
      <c r="D20" s="536"/>
      <c r="E20" s="537"/>
      <c r="F20" s="537"/>
    </row>
    <row r="21" spans="1:6" ht="15.6" customHeight="1">
      <c r="A21" s="534"/>
      <c r="B21" s="535" t="s">
        <v>752</v>
      </c>
      <c r="C21" s="536" t="s">
        <v>65</v>
      </c>
      <c r="D21" s="536">
        <v>1</v>
      </c>
      <c r="E21" s="618"/>
      <c r="F21" s="537">
        <f>D21*E21</f>
        <v>0</v>
      </c>
    </row>
    <row r="22" spans="1:6" ht="15.6" customHeight="1">
      <c r="A22" s="534"/>
      <c r="B22" s="535"/>
      <c r="C22" s="536"/>
      <c r="D22" s="536"/>
      <c r="E22" s="537"/>
      <c r="F22" s="537"/>
    </row>
    <row r="23" spans="1:6" ht="30" customHeight="1">
      <c r="A23" s="534">
        <f>COUNT(A$1:A20)+1</f>
        <v>3</v>
      </c>
      <c r="B23" s="538" t="s">
        <v>753</v>
      </c>
      <c r="C23" s="536"/>
      <c r="D23" s="536"/>
      <c r="E23" s="537"/>
      <c r="F23" s="537"/>
    </row>
    <row r="24" spans="1:6" ht="15.6" customHeight="1">
      <c r="A24" s="534"/>
      <c r="B24" s="535" t="s">
        <v>754</v>
      </c>
      <c r="C24" s="536" t="s">
        <v>65</v>
      </c>
      <c r="D24" s="536">
        <v>1</v>
      </c>
      <c r="E24" s="618"/>
      <c r="F24" s="537">
        <f>D24*E24</f>
        <v>0</v>
      </c>
    </row>
    <row r="25" spans="1:6" ht="15.6" customHeight="1">
      <c r="A25" s="534"/>
      <c r="B25" s="535"/>
      <c r="C25" s="536"/>
      <c r="D25" s="536"/>
      <c r="E25" s="537"/>
      <c r="F25" s="537"/>
    </row>
    <row r="26" spans="1:6" ht="33" customHeight="1">
      <c r="A26" s="534">
        <f>COUNT(A$1:A25)+1</f>
        <v>4</v>
      </c>
      <c r="B26" s="535" t="s">
        <v>755</v>
      </c>
      <c r="C26" s="536"/>
      <c r="D26" s="536"/>
      <c r="E26" s="537"/>
      <c r="F26" s="537"/>
    </row>
    <row r="27" spans="1:6" ht="14.45" customHeight="1">
      <c r="A27" s="534"/>
      <c r="B27" s="538" t="s">
        <v>754</v>
      </c>
      <c r="C27" s="536" t="s">
        <v>65</v>
      </c>
      <c r="D27" s="536">
        <v>1</v>
      </c>
      <c r="E27" s="618"/>
      <c r="F27" s="537">
        <f>D27*E27</f>
        <v>0</v>
      </c>
    </row>
    <row r="28" spans="1:6" ht="14.45" customHeight="1">
      <c r="A28" s="534"/>
      <c r="B28" s="538"/>
      <c r="C28" s="536"/>
      <c r="D28" s="536"/>
      <c r="E28" s="537"/>
      <c r="F28" s="537"/>
    </row>
    <row r="29" spans="1:6" ht="29.1" customHeight="1">
      <c r="A29" s="534">
        <f>COUNT(A$1:A28)+1</f>
        <v>5</v>
      </c>
      <c r="B29" s="538" t="s">
        <v>756</v>
      </c>
      <c r="C29" s="536"/>
      <c r="D29" s="536"/>
      <c r="E29" s="537"/>
      <c r="F29" s="537"/>
    </row>
    <row r="30" spans="1:6" ht="15.6" customHeight="1">
      <c r="A30" s="534"/>
      <c r="B30" s="535"/>
      <c r="C30" s="536" t="s">
        <v>65</v>
      </c>
      <c r="D30" s="536">
        <v>1</v>
      </c>
      <c r="E30" s="618"/>
      <c r="F30" s="537">
        <f>D30*E30</f>
        <v>0</v>
      </c>
    </row>
    <row r="31" spans="1:6" ht="14.45" customHeight="1">
      <c r="A31" s="534"/>
      <c r="B31" s="538"/>
      <c r="C31" s="536"/>
      <c r="D31" s="536"/>
      <c r="E31" s="537"/>
      <c r="F31" s="537"/>
    </row>
    <row r="32" spans="1:6" ht="35.1" customHeight="1">
      <c r="A32" s="534">
        <f>COUNT(A$1:A31)+1</f>
        <v>6</v>
      </c>
      <c r="B32" s="538" t="s">
        <v>757</v>
      </c>
      <c r="C32" s="536"/>
      <c r="D32" s="536"/>
      <c r="E32" s="537"/>
      <c r="F32" s="537"/>
    </row>
    <row r="33" spans="1:6" ht="15.6" customHeight="1">
      <c r="A33" s="534"/>
      <c r="B33" s="535" t="s">
        <v>754</v>
      </c>
      <c r="C33" s="536" t="s">
        <v>65</v>
      </c>
      <c r="D33" s="536">
        <v>1</v>
      </c>
      <c r="E33" s="618"/>
      <c r="F33" s="537">
        <f>D33*E33</f>
        <v>0</v>
      </c>
    </row>
    <row r="34" spans="1:6" ht="14.45" customHeight="1">
      <c r="A34" s="534"/>
      <c r="B34" s="538"/>
      <c r="C34" s="536"/>
      <c r="D34" s="536"/>
      <c r="E34" s="537"/>
      <c r="F34" s="537"/>
    </row>
    <row r="35" spans="1:6" ht="57.6" customHeight="1">
      <c r="A35" s="534">
        <f>COUNT(A$1:A34)+1</f>
        <v>7</v>
      </c>
      <c r="B35" s="538" t="s">
        <v>758</v>
      </c>
      <c r="C35" s="536"/>
      <c r="D35" s="536"/>
      <c r="E35" s="537"/>
      <c r="F35" s="537"/>
    </row>
    <row r="36" spans="1:6" ht="15.6" customHeight="1">
      <c r="A36" s="534"/>
      <c r="B36" s="535" t="s">
        <v>754</v>
      </c>
      <c r="C36" s="536" t="s">
        <v>65</v>
      </c>
      <c r="D36" s="536">
        <v>1</v>
      </c>
      <c r="E36" s="618"/>
      <c r="F36" s="537">
        <f>D36*E36</f>
        <v>0</v>
      </c>
    </row>
    <row r="37" spans="1:6" ht="14.45" customHeight="1">
      <c r="A37" s="534"/>
      <c r="B37" s="538"/>
      <c r="C37" s="536"/>
      <c r="D37" s="536"/>
      <c r="E37" s="537"/>
      <c r="F37" s="537"/>
    </row>
    <row r="38" spans="1:6" ht="29.1" customHeight="1">
      <c r="A38" s="534">
        <f>COUNT(A$1:A37)+1</f>
        <v>8</v>
      </c>
      <c r="B38" s="538" t="s">
        <v>759</v>
      </c>
      <c r="C38" s="536"/>
      <c r="D38" s="536"/>
      <c r="E38" s="537"/>
      <c r="F38" s="537"/>
    </row>
    <row r="39" spans="1:6" ht="15.6" customHeight="1">
      <c r="A39" s="534"/>
      <c r="B39" s="535"/>
      <c r="C39" s="536" t="s">
        <v>65</v>
      </c>
      <c r="D39" s="536">
        <v>1</v>
      </c>
      <c r="E39" s="618"/>
      <c r="F39" s="537">
        <f>D39*E39</f>
        <v>0</v>
      </c>
    </row>
    <row r="40" spans="1:6" ht="14.45" customHeight="1">
      <c r="A40" s="534"/>
      <c r="B40" s="538"/>
      <c r="C40" s="536"/>
      <c r="D40" s="536"/>
      <c r="E40" s="537"/>
      <c r="F40" s="537"/>
    </row>
    <row r="41" spans="1:6" ht="16.350000000000001" customHeight="1">
      <c r="A41" s="534">
        <f>COUNT(A$1:A40)+1</f>
        <v>9</v>
      </c>
      <c r="B41" s="538" t="s">
        <v>760</v>
      </c>
      <c r="C41" s="536"/>
      <c r="D41" s="536"/>
      <c r="E41" s="537"/>
      <c r="F41" s="537"/>
    </row>
    <row r="42" spans="1:6" ht="15.6" customHeight="1">
      <c r="A42" s="534"/>
      <c r="B42" s="535" t="s">
        <v>754</v>
      </c>
      <c r="C42" s="536" t="s">
        <v>65</v>
      </c>
      <c r="D42" s="536">
        <v>1</v>
      </c>
      <c r="E42" s="618"/>
      <c r="F42" s="537">
        <f>D42*E42</f>
        <v>0</v>
      </c>
    </row>
    <row r="43" spans="1:6" ht="14.45" customHeight="1">
      <c r="A43" s="534"/>
      <c r="B43" s="538"/>
      <c r="C43" s="536"/>
      <c r="D43" s="536"/>
      <c r="E43" s="537"/>
      <c r="F43" s="537"/>
    </row>
    <row r="44" spans="1:6" ht="58.35" customHeight="1">
      <c r="A44" s="534">
        <f>COUNT(A$1:A43)+1</f>
        <v>10</v>
      </c>
      <c r="B44" s="538" t="s">
        <v>761</v>
      </c>
      <c r="C44" s="536"/>
      <c r="D44" s="536"/>
      <c r="E44" s="537"/>
      <c r="F44" s="537"/>
    </row>
    <row r="45" spans="1:6" ht="14.45" customHeight="1">
      <c r="A45" s="534"/>
      <c r="B45" s="538" t="s">
        <v>754</v>
      </c>
      <c r="C45" s="536" t="s">
        <v>534</v>
      </c>
      <c r="D45" s="536">
        <v>4</v>
      </c>
      <c r="E45" s="618"/>
      <c r="F45" s="537">
        <f>D45*E45</f>
        <v>0</v>
      </c>
    </row>
    <row r="46" spans="1:6" ht="14.45" customHeight="1">
      <c r="A46" s="534"/>
      <c r="B46" s="538"/>
      <c r="C46" s="536"/>
      <c r="D46" s="536"/>
      <c r="E46" s="537"/>
      <c r="F46" s="537"/>
    </row>
    <row r="47" spans="1:6" ht="48.6" customHeight="1">
      <c r="A47" s="534">
        <f>COUNT(A$1:A46)+1</f>
        <v>11</v>
      </c>
      <c r="B47" s="538" t="s">
        <v>762</v>
      </c>
      <c r="C47" s="536" t="s">
        <v>346</v>
      </c>
      <c r="D47" s="536">
        <v>1</v>
      </c>
      <c r="E47" s="618"/>
      <c r="F47" s="537">
        <f>D47*E47</f>
        <v>0</v>
      </c>
    </row>
    <row r="48" spans="1:6" ht="14.45" customHeight="1">
      <c r="A48" s="534"/>
      <c r="B48" s="538"/>
      <c r="C48" s="536"/>
      <c r="D48" s="536"/>
      <c r="E48" s="537"/>
      <c r="F48" s="537"/>
    </row>
    <row r="49" spans="1:9" ht="43.35" customHeight="1">
      <c r="A49" s="534">
        <f>COUNT(A$1:A48)+1</f>
        <v>12</v>
      </c>
      <c r="B49" s="538" t="s">
        <v>763</v>
      </c>
      <c r="C49" s="536" t="s">
        <v>65</v>
      </c>
      <c r="D49" s="536">
        <v>2</v>
      </c>
      <c r="E49" s="618"/>
      <c r="F49" s="537">
        <f>D49*E49</f>
        <v>0</v>
      </c>
    </row>
    <row r="50" spans="1:9" ht="14.45" customHeight="1" thickBot="1">
      <c r="A50" s="534"/>
      <c r="B50" s="538"/>
      <c r="C50" s="536"/>
      <c r="D50" s="536"/>
      <c r="E50" s="537"/>
      <c r="F50" s="537"/>
    </row>
    <row r="51" spans="1:9" s="514" customFormat="1" thickBot="1">
      <c r="A51" s="539"/>
      <c r="B51" s="540" t="s">
        <v>764</v>
      </c>
      <c r="C51" s="541"/>
      <c r="D51" s="541"/>
      <c r="E51" s="542"/>
      <c r="F51" s="543">
        <f>SUM(F19:F50)</f>
        <v>0</v>
      </c>
      <c r="G51" s="517"/>
      <c r="H51" s="517"/>
      <c r="I51" s="517"/>
    </row>
    <row r="52" spans="1:9" s="514" customFormat="1" ht="14.25">
      <c r="A52" s="518"/>
      <c r="B52" s="544"/>
      <c r="E52" s="515"/>
      <c r="F52" s="515"/>
      <c r="G52" s="517"/>
      <c r="H52" s="517"/>
      <c r="I52" s="517"/>
    </row>
    <row r="53" spans="1:9" s="517" customFormat="1" ht="63.75">
      <c r="A53" s="534">
        <f>COUNT(A$1:A52)+1</f>
        <v>13</v>
      </c>
      <c r="B53" s="538" t="s">
        <v>765</v>
      </c>
      <c r="C53" s="536" t="s">
        <v>766</v>
      </c>
      <c r="D53" s="545">
        <v>0.05</v>
      </c>
      <c r="E53" s="537"/>
      <c r="F53" s="537">
        <f>D53*F51</f>
        <v>0</v>
      </c>
    </row>
    <row r="54" spans="1:9" s="514" customFormat="1" thickBot="1">
      <c r="A54" s="518"/>
      <c r="B54" s="544"/>
      <c r="E54" s="515"/>
      <c r="F54" s="515"/>
      <c r="G54" s="517"/>
      <c r="H54" s="517"/>
      <c r="I54" s="517"/>
    </row>
    <row r="55" spans="1:9" s="514" customFormat="1" thickBot="1">
      <c r="A55" s="539"/>
      <c r="B55" s="540" t="s">
        <v>764</v>
      </c>
      <c r="C55" s="541"/>
      <c r="D55" s="541"/>
      <c r="E55" s="542"/>
      <c r="F55" s="543">
        <f>SUM(F51:F54)</f>
        <v>0</v>
      </c>
      <c r="G55" s="517"/>
      <c r="H55" s="517"/>
      <c r="I55" s="517"/>
    </row>
    <row r="56" spans="1:9">
      <c r="A56" s="534"/>
      <c r="B56" s="535"/>
      <c r="C56" s="546"/>
      <c r="D56" s="536"/>
      <c r="E56" s="537"/>
      <c r="F56" s="537"/>
    </row>
    <row r="60" spans="1:9" s="514" customFormat="1">
      <c r="A60" s="518"/>
      <c r="B60" s="548"/>
      <c r="E60" s="515"/>
      <c r="F60" s="515"/>
      <c r="G60" s="516"/>
      <c r="H60" s="516"/>
      <c r="I60" s="516"/>
    </row>
    <row r="61" spans="1:9" s="514" customFormat="1">
      <c r="A61" s="518"/>
      <c r="B61" s="548"/>
      <c r="E61" s="515"/>
      <c r="F61" s="515"/>
      <c r="G61" s="516"/>
      <c r="H61" s="516"/>
      <c r="I61" s="516"/>
    </row>
    <row r="63" spans="1:9" s="514" customFormat="1">
      <c r="A63" s="518"/>
      <c r="B63" s="548"/>
      <c r="E63" s="515"/>
      <c r="F63" s="515"/>
      <c r="G63" s="516"/>
      <c r="H63" s="516"/>
      <c r="I63" s="516"/>
    </row>
    <row r="64" spans="1:9" s="514" customFormat="1">
      <c r="A64" s="518"/>
      <c r="B64" s="548"/>
      <c r="E64" s="515"/>
      <c r="F64" s="515"/>
      <c r="G64" s="516"/>
      <c r="H64" s="516"/>
      <c r="I64" s="516"/>
    </row>
    <row r="66" spans="1:9" s="514" customFormat="1">
      <c r="A66" s="518"/>
      <c r="B66" s="548"/>
      <c r="E66" s="515"/>
      <c r="F66" s="515"/>
      <c r="G66" s="516"/>
      <c r="H66" s="516"/>
      <c r="I66" s="516"/>
    </row>
    <row r="67" spans="1:9" s="514" customFormat="1">
      <c r="A67" s="518"/>
      <c r="B67" s="548"/>
      <c r="E67" s="515"/>
      <c r="F67" s="515"/>
      <c r="G67" s="516"/>
      <c r="H67" s="516"/>
      <c r="I67" s="516"/>
    </row>
    <row r="69" spans="1:9" s="514" customFormat="1">
      <c r="A69" s="518"/>
      <c r="B69" s="548"/>
      <c r="E69" s="515"/>
      <c r="F69" s="515"/>
      <c r="G69" s="516"/>
      <c r="H69" s="516"/>
      <c r="I69" s="516"/>
    </row>
    <row r="70" spans="1:9" s="514" customFormat="1">
      <c r="A70" s="518"/>
      <c r="B70" s="548"/>
      <c r="E70" s="515"/>
      <c r="F70" s="515"/>
      <c r="G70" s="516"/>
      <c r="H70" s="516"/>
      <c r="I70" s="516"/>
    </row>
    <row r="72" spans="1:9" s="514" customFormat="1">
      <c r="A72" s="518"/>
      <c r="B72" s="548"/>
      <c r="E72" s="515"/>
      <c r="F72" s="515"/>
      <c r="G72" s="516"/>
      <c r="H72" s="516"/>
      <c r="I72" s="516"/>
    </row>
    <row r="73" spans="1:9" s="514" customFormat="1">
      <c r="A73" s="518"/>
      <c r="B73" s="548"/>
      <c r="E73" s="515"/>
      <c r="F73" s="515"/>
      <c r="G73" s="516"/>
      <c r="H73" s="516"/>
      <c r="I73" s="516"/>
    </row>
    <row r="74" spans="1:9" s="514" customFormat="1">
      <c r="A74" s="518"/>
      <c r="B74" s="548"/>
      <c r="E74" s="515"/>
      <c r="F74" s="515"/>
      <c r="G74" s="516"/>
      <c r="H74" s="516"/>
      <c r="I74" s="516"/>
    </row>
    <row r="75" spans="1:9" s="514" customFormat="1">
      <c r="A75" s="518"/>
      <c r="B75" s="548"/>
      <c r="E75" s="515"/>
      <c r="F75" s="515"/>
      <c r="G75" s="516"/>
      <c r="H75" s="516"/>
      <c r="I75" s="516"/>
    </row>
    <row r="76" spans="1:9" s="514" customFormat="1">
      <c r="A76" s="518"/>
      <c r="B76" s="548"/>
      <c r="E76" s="515"/>
      <c r="F76" s="515"/>
      <c r="G76" s="516"/>
      <c r="H76" s="516"/>
      <c r="I76" s="516"/>
    </row>
    <row r="78" spans="1:9" s="514" customFormat="1">
      <c r="A78" s="518"/>
      <c r="B78" s="548"/>
      <c r="E78" s="515"/>
      <c r="F78" s="515"/>
      <c r="G78" s="516"/>
      <c r="H78" s="516"/>
      <c r="I78" s="516"/>
    </row>
    <row r="79" spans="1:9" s="514" customFormat="1">
      <c r="A79" s="518"/>
      <c r="B79" s="548"/>
      <c r="E79" s="515"/>
      <c r="F79" s="515"/>
      <c r="G79" s="516"/>
      <c r="H79" s="516"/>
      <c r="I79" s="516"/>
    </row>
    <row r="81" spans="1:9" s="514" customFormat="1">
      <c r="A81" s="518"/>
      <c r="B81" s="548"/>
      <c r="E81" s="515"/>
      <c r="F81" s="515"/>
      <c r="G81" s="516"/>
      <c r="H81" s="516"/>
      <c r="I81" s="516"/>
    </row>
    <row r="82" spans="1:9" s="514" customFormat="1">
      <c r="A82" s="518"/>
      <c r="B82" s="548"/>
      <c r="E82" s="515"/>
      <c r="F82" s="515"/>
      <c r="G82" s="516"/>
      <c r="H82" s="516"/>
      <c r="I82" s="516"/>
    </row>
    <row r="84" spans="1:9" s="514" customFormat="1">
      <c r="A84" s="518"/>
      <c r="B84" s="548"/>
      <c r="E84" s="515"/>
      <c r="F84" s="515"/>
      <c r="G84" s="516"/>
      <c r="H84" s="516"/>
      <c r="I84" s="516"/>
    </row>
    <row r="90" spans="1:9" s="514" customFormat="1">
      <c r="A90" s="518"/>
      <c r="B90" s="550"/>
      <c r="E90" s="515"/>
      <c r="F90" s="515"/>
      <c r="G90" s="516"/>
      <c r="H90" s="516"/>
      <c r="I90" s="516"/>
    </row>
    <row r="91" spans="1:9" s="514" customFormat="1">
      <c r="A91" s="518"/>
      <c r="B91" s="550"/>
      <c r="E91" s="515"/>
      <c r="F91" s="515"/>
      <c r="G91" s="516"/>
      <c r="H91" s="516"/>
      <c r="I91" s="516"/>
    </row>
    <row r="92" spans="1:9" s="514" customFormat="1">
      <c r="A92" s="518"/>
      <c r="B92" s="549"/>
      <c r="E92" s="515"/>
      <c r="F92" s="515"/>
      <c r="G92" s="516"/>
      <c r="H92" s="516"/>
      <c r="I92" s="516"/>
    </row>
    <row r="94" spans="1:9" s="514" customFormat="1">
      <c r="A94" s="518"/>
      <c r="B94" s="548"/>
      <c r="E94" s="515"/>
      <c r="F94" s="515"/>
      <c r="G94" s="516"/>
      <c r="H94" s="516"/>
      <c r="I94" s="516"/>
    </row>
    <row r="97" spans="1:9" s="514" customFormat="1">
      <c r="A97" s="518"/>
      <c r="B97" s="548"/>
      <c r="E97" s="515"/>
      <c r="F97" s="515"/>
      <c r="G97" s="516"/>
      <c r="H97" s="516"/>
      <c r="I97" s="516"/>
    </row>
    <row r="98" spans="1:9" s="514" customFormat="1">
      <c r="A98" s="518"/>
      <c r="B98" s="548"/>
      <c r="E98" s="515"/>
      <c r="F98" s="515"/>
      <c r="G98" s="516"/>
      <c r="H98" s="516"/>
      <c r="I98" s="516"/>
    </row>
    <row r="100" spans="1:9" s="514" customFormat="1">
      <c r="A100" s="518"/>
      <c r="B100" s="548"/>
      <c r="E100" s="515"/>
      <c r="F100" s="515"/>
      <c r="G100" s="516"/>
      <c r="H100" s="516"/>
      <c r="I100" s="516"/>
    </row>
    <row r="101" spans="1:9" s="514" customFormat="1">
      <c r="A101" s="518"/>
      <c r="B101" s="548"/>
      <c r="E101" s="515"/>
      <c r="F101" s="515"/>
      <c r="G101" s="516"/>
      <c r="H101" s="516"/>
      <c r="I101" s="516"/>
    </row>
    <row r="103" spans="1:9" s="514" customFormat="1">
      <c r="A103" s="518"/>
      <c r="B103" s="548"/>
      <c r="E103" s="515"/>
      <c r="F103" s="515"/>
      <c r="G103" s="516"/>
      <c r="H103" s="516"/>
      <c r="I103" s="516"/>
    </row>
    <row r="107" spans="1:9" s="514" customFormat="1">
      <c r="A107" s="518"/>
      <c r="B107" s="548"/>
      <c r="E107" s="515"/>
      <c r="F107" s="515"/>
      <c r="G107" s="516"/>
      <c r="H107" s="516"/>
      <c r="I107" s="516"/>
    </row>
    <row r="108" spans="1:9" s="514" customFormat="1">
      <c r="A108" s="518"/>
      <c r="B108" s="548"/>
      <c r="E108" s="515"/>
      <c r="F108" s="515"/>
      <c r="G108" s="516"/>
      <c r="H108" s="516"/>
      <c r="I108" s="516"/>
    </row>
    <row r="110" spans="1:9" s="514" customFormat="1">
      <c r="A110" s="518"/>
      <c r="B110" s="548"/>
      <c r="E110" s="515"/>
      <c r="F110" s="515"/>
      <c r="G110" s="516"/>
      <c r="H110" s="516"/>
      <c r="I110" s="516"/>
    </row>
    <row r="111" spans="1:9" s="514" customFormat="1">
      <c r="A111" s="518"/>
      <c r="B111" s="548"/>
      <c r="E111" s="515"/>
      <c r="F111" s="515"/>
      <c r="G111" s="516"/>
      <c r="H111" s="516"/>
      <c r="I111" s="516"/>
    </row>
    <row r="113" spans="1:9" s="514" customFormat="1">
      <c r="A113" s="518"/>
      <c r="B113" s="548"/>
      <c r="E113" s="515"/>
      <c r="F113" s="515"/>
      <c r="G113" s="516"/>
      <c r="H113" s="516"/>
      <c r="I113" s="516"/>
    </row>
    <row r="114" spans="1:9" s="514" customFormat="1">
      <c r="A114" s="518"/>
      <c r="B114" s="548"/>
      <c r="E114" s="515"/>
      <c r="F114" s="515"/>
      <c r="G114" s="516"/>
      <c r="H114" s="516"/>
      <c r="I114" s="516"/>
    </row>
    <row r="116" spans="1:9" s="514" customFormat="1">
      <c r="A116" s="518"/>
      <c r="B116" s="548"/>
      <c r="E116" s="515"/>
      <c r="F116" s="515"/>
      <c r="G116" s="516"/>
      <c r="H116" s="516"/>
      <c r="I116" s="516"/>
    </row>
    <row r="117" spans="1:9" s="514" customFormat="1">
      <c r="A117" s="518"/>
      <c r="B117" s="548"/>
      <c r="E117" s="515"/>
      <c r="F117" s="515"/>
      <c r="G117" s="516"/>
      <c r="H117" s="516"/>
      <c r="I117" s="516"/>
    </row>
    <row r="119" spans="1:9" s="514" customFormat="1">
      <c r="A119" s="518"/>
      <c r="B119" s="548"/>
      <c r="E119" s="515"/>
      <c r="F119" s="515"/>
      <c r="G119" s="516"/>
      <c r="H119" s="516"/>
      <c r="I119" s="516"/>
    </row>
    <row r="120" spans="1:9" s="514" customFormat="1">
      <c r="A120" s="518"/>
      <c r="B120" s="548"/>
      <c r="E120" s="515"/>
      <c r="F120" s="515"/>
      <c r="G120" s="516"/>
      <c r="H120" s="516"/>
      <c r="I120" s="516"/>
    </row>
    <row r="121" spans="1:9" s="514" customFormat="1">
      <c r="A121" s="518"/>
      <c r="B121" s="548"/>
      <c r="E121" s="515"/>
      <c r="F121" s="515"/>
      <c r="G121" s="516"/>
      <c r="H121" s="516"/>
      <c r="I121" s="516"/>
    </row>
    <row r="124" spans="1:9" s="514" customFormat="1">
      <c r="A124" s="518"/>
      <c r="B124" s="548"/>
      <c r="E124" s="515"/>
      <c r="F124" s="515"/>
      <c r="G124" s="516"/>
      <c r="H124" s="516"/>
      <c r="I124" s="516"/>
    </row>
    <row r="125" spans="1:9" s="514" customFormat="1">
      <c r="A125" s="518"/>
      <c r="B125" s="548"/>
      <c r="E125" s="515"/>
      <c r="F125" s="515"/>
      <c r="G125" s="516"/>
      <c r="H125" s="516"/>
      <c r="I125" s="516"/>
    </row>
    <row r="126" spans="1:9" s="514" customFormat="1">
      <c r="A126" s="518"/>
      <c r="B126" s="548"/>
      <c r="E126" s="515"/>
      <c r="F126" s="515"/>
      <c r="G126" s="516"/>
      <c r="H126" s="516"/>
      <c r="I126" s="516"/>
    </row>
    <row r="127" spans="1:9" s="514" customFormat="1">
      <c r="A127" s="518"/>
      <c r="B127" s="548"/>
      <c r="E127" s="515"/>
      <c r="F127" s="515"/>
      <c r="G127" s="516"/>
      <c r="H127" s="516"/>
      <c r="I127" s="516"/>
    </row>
    <row r="129" spans="1:9" s="514" customFormat="1">
      <c r="A129" s="518"/>
      <c r="B129" s="548"/>
      <c r="E129" s="515"/>
      <c r="F129" s="515"/>
      <c r="G129" s="516"/>
      <c r="H129" s="516"/>
      <c r="I129" s="516"/>
    </row>
    <row r="130" spans="1:9" s="514" customFormat="1">
      <c r="A130" s="518"/>
      <c r="B130" s="548"/>
      <c r="E130" s="515"/>
      <c r="F130" s="515"/>
      <c r="G130" s="516"/>
      <c r="H130" s="516"/>
      <c r="I130" s="516"/>
    </row>
    <row r="132" spans="1:9" s="514" customFormat="1">
      <c r="A132" s="518"/>
      <c r="B132" s="548"/>
      <c r="E132" s="515"/>
      <c r="F132" s="515"/>
      <c r="G132" s="516"/>
      <c r="H132" s="516"/>
      <c r="I132" s="516"/>
    </row>
    <row r="133" spans="1:9" s="514" customFormat="1">
      <c r="A133" s="518"/>
      <c r="B133" s="548"/>
      <c r="E133" s="515"/>
      <c r="F133" s="515"/>
      <c r="G133" s="516"/>
      <c r="H133" s="516"/>
      <c r="I133" s="516"/>
    </row>
    <row r="135" spans="1:9" s="514" customFormat="1">
      <c r="A135" s="518"/>
      <c r="B135" s="548"/>
      <c r="E135" s="515"/>
      <c r="F135" s="515"/>
      <c r="G135" s="516"/>
      <c r="H135" s="516"/>
      <c r="I135" s="516"/>
    </row>
    <row r="136" spans="1:9" s="514" customFormat="1">
      <c r="A136" s="518"/>
      <c r="B136" s="548"/>
      <c r="E136" s="515"/>
      <c r="F136" s="515"/>
      <c r="G136" s="516"/>
      <c r="H136" s="516"/>
      <c r="I136" s="516"/>
    </row>
    <row r="138" spans="1:9" s="514" customFormat="1">
      <c r="A138" s="518"/>
      <c r="B138" s="548"/>
      <c r="E138" s="515"/>
      <c r="F138" s="515"/>
      <c r="G138" s="516"/>
      <c r="H138" s="516"/>
      <c r="I138" s="516"/>
    </row>
    <row r="142" spans="1:9" s="514" customFormat="1">
      <c r="A142" s="518"/>
      <c r="B142" s="548"/>
      <c r="E142" s="515"/>
      <c r="F142" s="515"/>
      <c r="G142" s="516"/>
      <c r="H142" s="516"/>
      <c r="I142" s="516"/>
    </row>
    <row r="143" spans="1:9" s="514" customFormat="1">
      <c r="A143" s="518"/>
      <c r="B143" s="548"/>
      <c r="E143" s="515"/>
      <c r="F143" s="515"/>
      <c r="G143" s="516"/>
      <c r="H143" s="516"/>
      <c r="I143" s="516"/>
    </row>
    <row r="144" spans="1:9" s="514" customFormat="1">
      <c r="A144" s="518"/>
      <c r="B144" s="548"/>
      <c r="E144" s="515"/>
      <c r="F144" s="515"/>
      <c r="G144" s="516"/>
      <c r="H144" s="516"/>
      <c r="I144" s="516"/>
    </row>
    <row r="145" spans="1:9" s="514" customFormat="1">
      <c r="A145" s="518"/>
      <c r="B145" s="548"/>
      <c r="E145" s="515"/>
      <c r="F145" s="515"/>
      <c r="G145" s="516"/>
      <c r="H145" s="516"/>
      <c r="I145" s="516"/>
    </row>
    <row r="146" spans="1:9" s="514" customFormat="1">
      <c r="A146" s="518"/>
      <c r="B146" s="548"/>
      <c r="E146" s="515"/>
      <c r="F146" s="515"/>
      <c r="G146" s="516"/>
      <c r="H146" s="516"/>
      <c r="I146" s="516"/>
    </row>
    <row r="148" spans="1:9" s="514" customFormat="1">
      <c r="A148" s="518"/>
      <c r="B148" s="548"/>
      <c r="E148" s="515"/>
      <c r="F148" s="515"/>
      <c r="G148" s="516"/>
      <c r="H148" s="516"/>
      <c r="I148" s="516"/>
    </row>
    <row r="149" spans="1:9" s="514" customFormat="1">
      <c r="A149" s="518"/>
      <c r="B149" s="548"/>
      <c r="E149" s="515"/>
      <c r="F149" s="515"/>
      <c r="G149" s="516"/>
      <c r="H149" s="516"/>
      <c r="I149" s="516"/>
    </row>
    <row r="150" spans="1:9" s="514" customFormat="1">
      <c r="A150" s="518"/>
      <c r="B150" s="548"/>
      <c r="E150" s="515"/>
      <c r="F150" s="515"/>
      <c r="G150" s="516"/>
      <c r="H150" s="516"/>
      <c r="I150" s="516"/>
    </row>
    <row r="154" spans="1:9" s="514" customFormat="1">
      <c r="A154" s="518"/>
      <c r="B154" s="548"/>
      <c r="E154" s="515"/>
      <c r="F154" s="515"/>
      <c r="G154" s="516"/>
      <c r="H154" s="516"/>
      <c r="I154" s="516"/>
    </row>
    <row r="155" spans="1:9" s="514" customFormat="1">
      <c r="A155" s="518"/>
      <c r="B155" s="548"/>
      <c r="E155" s="515"/>
      <c r="F155" s="515"/>
      <c r="G155" s="516"/>
      <c r="H155" s="516"/>
      <c r="I155" s="516"/>
    </row>
    <row r="157" spans="1:9" s="514" customFormat="1">
      <c r="A157" s="518"/>
      <c r="B157" s="548"/>
      <c r="E157" s="515"/>
      <c r="F157" s="515"/>
      <c r="G157" s="516"/>
      <c r="H157" s="516"/>
      <c r="I157" s="516"/>
    </row>
    <row r="158" spans="1:9" s="514" customFormat="1">
      <c r="A158" s="518"/>
      <c r="B158" s="548"/>
      <c r="E158" s="515"/>
      <c r="F158" s="515"/>
      <c r="G158" s="516"/>
      <c r="H158" s="516"/>
      <c r="I158" s="516"/>
    </row>
  </sheetData>
  <sheetProtection password="CD86" sheet="1" objects="1" scenarios="1" selectLockedCells="1"/>
  <mergeCells count="8">
    <mergeCell ref="B12:F12"/>
    <mergeCell ref="B13:F13"/>
    <mergeCell ref="A3:B3"/>
    <mergeCell ref="B5:F5"/>
    <mergeCell ref="B6:F6"/>
    <mergeCell ref="B7:F7"/>
    <mergeCell ref="B10:F10"/>
    <mergeCell ref="B11:F11"/>
  </mergeCells>
  <pageMargins left="0.7" right="0.7" top="0.75" bottom="0.75" header="0.3" footer="0.3"/>
  <pageSetup paperSize="9" orientation="portrait" r:id="rId1"/>
  <headerFooter>
    <oddHeader>&amp;L&amp;8PRENOVA OBJEKTA NA CANKARJEVI   2&amp;R&amp;8PROJEKT  13/17</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208"/>
  <sheetViews>
    <sheetView view="pageLayout" zoomScaleNormal="115" zoomScaleSheetLayoutView="100" workbookViewId="0">
      <selection activeCell="E30" sqref="E30"/>
    </sheetView>
  </sheetViews>
  <sheetFormatPr defaultColWidth="7.625" defaultRowHeight="14.25"/>
  <cols>
    <col min="1" max="1" width="3.625" style="518" customWidth="1"/>
    <col min="2" max="2" width="26.875" style="551" bestFit="1" customWidth="1"/>
    <col min="3" max="3" width="6.5" style="514" customWidth="1"/>
    <col min="4" max="4" width="4.625" style="514" customWidth="1"/>
    <col min="5" max="5" width="10.625" style="515" customWidth="1"/>
    <col min="6" max="6" width="11.375" style="515" customWidth="1"/>
    <col min="7" max="7" width="9.875" style="517" customWidth="1"/>
    <col min="8" max="256" width="7.625" style="517"/>
    <col min="257" max="257" width="3.625" style="517" customWidth="1"/>
    <col min="258" max="258" width="26.875" style="517" bestFit="1" customWidth="1"/>
    <col min="259" max="259" width="6.5" style="517" customWidth="1"/>
    <col min="260" max="260" width="4.625" style="517" customWidth="1"/>
    <col min="261" max="261" width="10.625" style="517" customWidth="1"/>
    <col min="262" max="262" width="11.375" style="517" customWidth="1"/>
    <col min="263" max="263" width="9.875" style="517" customWidth="1"/>
    <col min="264" max="512" width="7.625" style="517"/>
    <col min="513" max="513" width="3.625" style="517" customWidth="1"/>
    <col min="514" max="514" width="26.875" style="517" bestFit="1" customWidth="1"/>
    <col min="515" max="515" width="6.5" style="517" customWidth="1"/>
    <col min="516" max="516" width="4.625" style="517" customWidth="1"/>
    <col min="517" max="517" width="10.625" style="517" customWidth="1"/>
    <col min="518" max="518" width="11.375" style="517" customWidth="1"/>
    <col min="519" max="519" width="9.875" style="517" customWidth="1"/>
    <col min="520" max="768" width="7.625" style="517"/>
    <col min="769" max="769" width="3.625" style="517" customWidth="1"/>
    <col min="770" max="770" width="26.875" style="517" bestFit="1" customWidth="1"/>
    <col min="771" max="771" width="6.5" style="517" customWidth="1"/>
    <col min="772" max="772" width="4.625" style="517" customWidth="1"/>
    <col min="773" max="773" width="10.625" style="517" customWidth="1"/>
    <col min="774" max="774" width="11.375" style="517" customWidth="1"/>
    <col min="775" max="775" width="9.875" style="517" customWidth="1"/>
    <col min="776" max="1024" width="7.625" style="517"/>
    <col min="1025" max="1025" width="3.625" style="517" customWidth="1"/>
    <col min="1026" max="1026" width="26.875" style="517" bestFit="1" customWidth="1"/>
    <col min="1027" max="1027" width="6.5" style="517" customWidth="1"/>
    <col min="1028" max="1028" width="4.625" style="517" customWidth="1"/>
    <col min="1029" max="1029" width="10.625" style="517" customWidth="1"/>
    <col min="1030" max="1030" width="11.375" style="517" customWidth="1"/>
    <col min="1031" max="1031" width="9.875" style="517" customWidth="1"/>
    <col min="1032" max="1280" width="7.625" style="517"/>
    <col min="1281" max="1281" width="3.625" style="517" customWidth="1"/>
    <col min="1282" max="1282" width="26.875" style="517" bestFit="1" customWidth="1"/>
    <col min="1283" max="1283" width="6.5" style="517" customWidth="1"/>
    <col min="1284" max="1284" width="4.625" style="517" customWidth="1"/>
    <col min="1285" max="1285" width="10.625" style="517" customWidth="1"/>
    <col min="1286" max="1286" width="11.375" style="517" customWidth="1"/>
    <col min="1287" max="1287" width="9.875" style="517" customWidth="1"/>
    <col min="1288" max="1536" width="7.625" style="517"/>
    <col min="1537" max="1537" width="3.625" style="517" customWidth="1"/>
    <col min="1538" max="1538" width="26.875" style="517" bestFit="1" customWidth="1"/>
    <col min="1539" max="1539" width="6.5" style="517" customWidth="1"/>
    <col min="1540" max="1540" width="4.625" style="517" customWidth="1"/>
    <col min="1541" max="1541" width="10.625" style="517" customWidth="1"/>
    <col min="1542" max="1542" width="11.375" style="517" customWidth="1"/>
    <col min="1543" max="1543" width="9.875" style="517" customWidth="1"/>
    <col min="1544" max="1792" width="7.625" style="517"/>
    <col min="1793" max="1793" width="3.625" style="517" customWidth="1"/>
    <col min="1794" max="1794" width="26.875" style="517" bestFit="1" customWidth="1"/>
    <col min="1795" max="1795" width="6.5" style="517" customWidth="1"/>
    <col min="1796" max="1796" width="4.625" style="517" customWidth="1"/>
    <col min="1797" max="1797" width="10.625" style="517" customWidth="1"/>
    <col min="1798" max="1798" width="11.375" style="517" customWidth="1"/>
    <col min="1799" max="1799" width="9.875" style="517" customWidth="1"/>
    <col min="1800" max="2048" width="7.625" style="517"/>
    <col min="2049" max="2049" width="3.625" style="517" customWidth="1"/>
    <col min="2050" max="2050" width="26.875" style="517" bestFit="1" customWidth="1"/>
    <col min="2051" max="2051" width="6.5" style="517" customWidth="1"/>
    <col min="2052" max="2052" width="4.625" style="517" customWidth="1"/>
    <col min="2053" max="2053" width="10.625" style="517" customWidth="1"/>
    <col min="2054" max="2054" width="11.375" style="517" customWidth="1"/>
    <col min="2055" max="2055" width="9.875" style="517" customWidth="1"/>
    <col min="2056" max="2304" width="7.625" style="517"/>
    <col min="2305" max="2305" width="3.625" style="517" customWidth="1"/>
    <col min="2306" max="2306" width="26.875" style="517" bestFit="1" customWidth="1"/>
    <col min="2307" max="2307" width="6.5" style="517" customWidth="1"/>
    <col min="2308" max="2308" width="4.625" style="517" customWidth="1"/>
    <col min="2309" max="2309" width="10.625" style="517" customWidth="1"/>
    <col min="2310" max="2310" width="11.375" style="517" customWidth="1"/>
    <col min="2311" max="2311" width="9.875" style="517" customWidth="1"/>
    <col min="2312" max="2560" width="7.625" style="517"/>
    <col min="2561" max="2561" width="3.625" style="517" customWidth="1"/>
    <col min="2562" max="2562" width="26.875" style="517" bestFit="1" customWidth="1"/>
    <col min="2563" max="2563" width="6.5" style="517" customWidth="1"/>
    <col min="2564" max="2564" width="4.625" style="517" customWidth="1"/>
    <col min="2565" max="2565" width="10.625" style="517" customWidth="1"/>
    <col min="2566" max="2566" width="11.375" style="517" customWidth="1"/>
    <col min="2567" max="2567" width="9.875" style="517" customWidth="1"/>
    <col min="2568" max="2816" width="7.625" style="517"/>
    <col min="2817" max="2817" width="3.625" style="517" customWidth="1"/>
    <col min="2818" max="2818" width="26.875" style="517" bestFit="1" customWidth="1"/>
    <col min="2819" max="2819" width="6.5" style="517" customWidth="1"/>
    <col min="2820" max="2820" width="4.625" style="517" customWidth="1"/>
    <col min="2821" max="2821" width="10.625" style="517" customWidth="1"/>
    <col min="2822" max="2822" width="11.375" style="517" customWidth="1"/>
    <col min="2823" max="2823" width="9.875" style="517" customWidth="1"/>
    <col min="2824" max="3072" width="7.625" style="517"/>
    <col min="3073" max="3073" width="3.625" style="517" customWidth="1"/>
    <col min="3074" max="3074" width="26.875" style="517" bestFit="1" customWidth="1"/>
    <col min="3075" max="3075" width="6.5" style="517" customWidth="1"/>
    <col min="3076" max="3076" width="4.625" style="517" customWidth="1"/>
    <col min="3077" max="3077" width="10.625" style="517" customWidth="1"/>
    <col min="3078" max="3078" width="11.375" style="517" customWidth="1"/>
    <col min="3079" max="3079" width="9.875" style="517" customWidth="1"/>
    <col min="3080" max="3328" width="7.625" style="517"/>
    <col min="3329" max="3329" width="3.625" style="517" customWidth="1"/>
    <col min="3330" max="3330" width="26.875" style="517" bestFit="1" customWidth="1"/>
    <col min="3331" max="3331" width="6.5" style="517" customWidth="1"/>
    <col min="3332" max="3332" width="4.625" style="517" customWidth="1"/>
    <col min="3333" max="3333" width="10.625" style="517" customWidth="1"/>
    <col min="3334" max="3334" width="11.375" style="517" customWidth="1"/>
    <col min="3335" max="3335" width="9.875" style="517" customWidth="1"/>
    <col min="3336" max="3584" width="7.625" style="517"/>
    <col min="3585" max="3585" width="3.625" style="517" customWidth="1"/>
    <col min="3586" max="3586" width="26.875" style="517" bestFit="1" customWidth="1"/>
    <col min="3587" max="3587" width="6.5" style="517" customWidth="1"/>
    <col min="3588" max="3588" width="4.625" style="517" customWidth="1"/>
    <col min="3589" max="3589" width="10.625" style="517" customWidth="1"/>
    <col min="3590" max="3590" width="11.375" style="517" customWidth="1"/>
    <col min="3591" max="3591" width="9.875" style="517" customWidth="1"/>
    <col min="3592" max="3840" width="7.625" style="517"/>
    <col min="3841" max="3841" width="3.625" style="517" customWidth="1"/>
    <col min="3842" max="3842" width="26.875" style="517" bestFit="1" customWidth="1"/>
    <col min="3843" max="3843" width="6.5" style="517" customWidth="1"/>
    <col min="3844" max="3844" width="4.625" style="517" customWidth="1"/>
    <col min="3845" max="3845" width="10.625" style="517" customWidth="1"/>
    <col min="3846" max="3846" width="11.375" style="517" customWidth="1"/>
    <col min="3847" max="3847" width="9.875" style="517" customWidth="1"/>
    <col min="3848" max="4096" width="7.625" style="517"/>
    <col min="4097" max="4097" width="3.625" style="517" customWidth="1"/>
    <col min="4098" max="4098" width="26.875" style="517" bestFit="1" customWidth="1"/>
    <col min="4099" max="4099" width="6.5" style="517" customWidth="1"/>
    <col min="4100" max="4100" width="4.625" style="517" customWidth="1"/>
    <col min="4101" max="4101" width="10.625" style="517" customWidth="1"/>
    <col min="4102" max="4102" width="11.375" style="517" customWidth="1"/>
    <col min="4103" max="4103" width="9.875" style="517" customWidth="1"/>
    <col min="4104" max="4352" width="7.625" style="517"/>
    <col min="4353" max="4353" width="3.625" style="517" customWidth="1"/>
    <col min="4354" max="4354" width="26.875" style="517" bestFit="1" customWidth="1"/>
    <col min="4355" max="4355" width="6.5" style="517" customWidth="1"/>
    <col min="4356" max="4356" width="4.625" style="517" customWidth="1"/>
    <col min="4357" max="4357" width="10.625" style="517" customWidth="1"/>
    <col min="4358" max="4358" width="11.375" style="517" customWidth="1"/>
    <col min="4359" max="4359" width="9.875" style="517" customWidth="1"/>
    <col min="4360" max="4608" width="7.625" style="517"/>
    <col min="4609" max="4609" width="3.625" style="517" customWidth="1"/>
    <col min="4610" max="4610" width="26.875" style="517" bestFit="1" customWidth="1"/>
    <col min="4611" max="4611" width="6.5" style="517" customWidth="1"/>
    <col min="4612" max="4612" width="4.625" style="517" customWidth="1"/>
    <col min="4613" max="4613" width="10.625" style="517" customWidth="1"/>
    <col min="4614" max="4614" width="11.375" style="517" customWidth="1"/>
    <col min="4615" max="4615" width="9.875" style="517" customWidth="1"/>
    <col min="4616" max="4864" width="7.625" style="517"/>
    <col min="4865" max="4865" width="3.625" style="517" customWidth="1"/>
    <col min="4866" max="4866" width="26.875" style="517" bestFit="1" customWidth="1"/>
    <col min="4867" max="4867" width="6.5" style="517" customWidth="1"/>
    <col min="4868" max="4868" width="4.625" style="517" customWidth="1"/>
    <col min="4869" max="4869" width="10.625" style="517" customWidth="1"/>
    <col min="4870" max="4870" width="11.375" style="517" customWidth="1"/>
    <col min="4871" max="4871" width="9.875" style="517" customWidth="1"/>
    <col min="4872" max="5120" width="7.625" style="517"/>
    <col min="5121" max="5121" width="3.625" style="517" customWidth="1"/>
    <col min="5122" max="5122" width="26.875" style="517" bestFit="1" customWidth="1"/>
    <col min="5123" max="5123" width="6.5" style="517" customWidth="1"/>
    <col min="5124" max="5124" width="4.625" style="517" customWidth="1"/>
    <col min="5125" max="5125" width="10.625" style="517" customWidth="1"/>
    <col min="5126" max="5126" width="11.375" style="517" customWidth="1"/>
    <col min="5127" max="5127" width="9.875" style="517" customWidth="1"/>
    <col min="5128" max="5376" width="7.625" style="517"/>
    <col min="5377" max="5377" width="3.625" style="517" customWidth="1"/>
    <col min="5378" max="5378" width="26.875" style="517" bestFit="1" customWidth="1"/>
    <col min="5379" max="5379" width="6.5" style="517" customWidth="1"/>
    <col min="5380" max="5380" width="4.625" style="517" customWidth="1"/>
    <col min="5381" max="5381" width="10.625" style="517" customWidth="1"/>
    <col min="5382" max="5382" width="11.375" style="517" customWidth="1"/>
    <col min="5383" max="5383" width="9.875" style="517" customWidth="1"/>
    <col min="5384" max="5632" width="7.625" style="517"/>
    <col min="5633" max="5633" width="3.625" style="517" customWidth="1"/>
    <col min="5634" max="5634" width="26.875" style="517" bestFit="1" customWidth="1"/>
    <col min="5635" max="5635" width="6.5" style="517" customWidth="1"/>
    <col min="5636" max="5636" width="4.625" style="517" customWidth="1"/>
    <col min="5637" max="5637" width="10.625" style="517" customWidth="1"/>
    <col min="5638" max="5638" width="11.375" style="517" customWidth="1"/>
    <col min="5639" max="5639" width="9.875" style="517" customWidth="1"/>
    <col min="5640" max="5888" width="7.625" style="517"/>
    <col min="5889" max="5889" width="3.625" style="517" customWidth="1"/>
    <col min="5890" max="5890" width="26.875" style="517" bestFit="1" customWidth="1"/>
    <col min="5891" max="5891" width="6.5" style="517" customWidth="1"/>
    <col min="5892" max="5892" width="4.625" style="517" customWidth="1"/>
    <col min="5893" max="5893" width="10.625" style="517" customWidth="1"/>
    <col min="5894" max="5894" width="11.375" style="517" customWidth="1"/>
    <col min="5895" max="5895" width="9.875" style="517" customWidth="1"/>
    <col min="5896" max="6144" width="7.625" style="517"/>
    <col min="6145" max="6145" width="3.625" style="517" customWidth="1"/>
    <col min="6146" max="6146" width="26.875" style="517" bestFit="1" customWidth="1"/>
    <col min="6147" max="6147" width="6.5" style="517" customWidth="1"/>
    <col min="6148" max="6148" width="4.625" style="517" customWidth="1"/>
    <col min="6149" max="6149" width="10.625" style="517" customWidth="1"/>
    <col min="6150" max="6150" width="11.375" style="517" customWidth="1"/>
    <col min="6151" max="6151" width="9.875" style="517" customWidth="1"/>
    <col min="6152" max="6400" width="7.625" style="517"/>
    <col min="6401" max="6401" width="3.625" style="517" customWidth="1"/>
    <col min="6402" max="6402" width="26.875" style="517" bestFit="1" customWidth="1"/>
    <col min="6403" max="6403" width="6.5" style="517" customWidth="1"/>
    <col min="6404" max="6404" width="4.625" style="517" customWidth="1"/>
    <col min="6405" max="6405" width="10.625" style="517" customWidth="1"/>
    <col min="6406" max="6406" width="11.375" style="517" customWidth="1"/>
    <col min="6407" max="6407" width="9.875" style="517" customWidth="1"/>
    <col min="6408" max="6656" width="7.625" style="517"/>
    <col min="6657" max="6657" width="3.625" style="517" customWidth="1"/>
    <col min="6658" max="6658" width="26.875" style="517" bestFit="1" customWidth="1"/>
    <col min="6659" max="6659" width="6.5" style="517" customWidth="1"/>
    <col min="6660" max="6660" width="4.625" style="517" customWidth="1"/>
    <col min="6661" max="6661" width="10.625" style="517" customWidth="1"/>
    <col min="6662" max="6662" width="11.375" style="517" customWidth="1"/>
    <col min="6663" max="6663" width="9.875" style="517" customWidth="1"/>
    <col min="6664" max="6912" width="7.625" style="517"/>
    <col min="6913" max="6913" width="3.625" style="517" customWidth="1"/>
    <col min="6914" max="6914" width="26.875" style="517" bestFit="1" customWidth="1"/>
    <col min="6915" max="6915" width="6.5" style="517" customWidth="1"/>
    <col min="6916" max="6916" width="4.625" style="517" customWidth="1"/>
    <col min="6917" max="6917" width="10.625" style="517" customWidth="1"/>
    <col min="6918" max="6918" width="11.375" style="517" customWidth="1"/>
    <col min="6919" max="6919" width="9.875" style="517" customWidth="1"/>
    <col min="6920" max="7168" width="7.625" style="517"/>
    <col min="7169" max="7169" width="3.625" style="517" customWidth="1"/>
    <col min="7170" max="7170" width="26.875" style="517" bestFit="1" customWidth="1"/>
    <col min="7171" max="7171" width="6.5" style="517" customWidth="1"/>
    <col min="7172" max="7172" width="4.625" style="517" customWidth="1"/>
    <col min="7173" max="7173" width="10.625" style="517" customWidth="1"/>
    <col min="7174" max="7174" width="11.375" style="517" customWidth="1"/>
    <col min="7175" max="7175" width="9.875" style="517" customWidth="1"/>
    <col min="7176" max="7424" width="7.625" style="517"/>
    <col min="7425" max="7425" width="3.625" style="517" customWidth="1"/>
    <col min="7426" max="7426" width="26.875" style="517" bestFit="1" customWidth="1"/>
    <col min="7427" max="7427" width="6.5" style="517" customWidth="1"/>
    <col min="7428" max="7428" width="4.625" style="517" customWidth="1"/>
    <col min="7429" max="7429" width="10.625" style="517" customWidth="1"/>
    <col min="7430" max="7430" width="11.375" style="517" customWidth="1"/>
    <col min="7431" max="7431" width="9.875" style="517" customWidth="1"/>
    <col min="7432" max="7680" width="7.625" style="517"/>
    <col min="7681" max="7681" width="3.625" style="517" customWidth="1"/>
    <col min="7682" max="7682" width="26.875" style="517" bestFit="1" customWidth="1"/>
    <col min="7683" max="7683" width="6.5" style="517" customWidth="1"/>
    <col min="7684" max="7684" width="4.625" style="517" customWidth="1"/>
    <col min="7685" max="7685" width="10.625" style="517" customWidth="1"/>
    <col min="7686" max="7686" width="11.375" style="517" customWidth="1"/>
    <col min="7687" max="7687" width="9.875" style="517" customWidth="1"/>
    <col min="7688" max="7936" width="7.625" style="517"/>
    <col min="7937" max="7937" width="3.625" style="517" customWidth="1"/>
    <col min="7938" max="7938" width="26.875" style="517" bestFit="1" customWidth="1"/>
    <col min="7939" max="7939" width="6.5" style="517" customWidth="1"/>
    <col min="7940" max="7940" width="4.625" style="517" customWidth="1"/>
    <col min="7941" max="7941" width="10.625" style="517" customWidth="1"/>
    <col min="7942" max="7942" width="11.375" style="517" customWidth="1"/>
    <col min="7943" max="7943" width="9.875" style="517" customWidth="1"/>
    <col min="7944" max="8192" width="7.625" style="517"/>
    <col min="8193" max="8193" width="3.625" style="517" customWidth="1"/>
    <col min="8194" max="8194" width="26.875" style="517" bestFit="1" customWidth="1"/>
    <col min="8195" max="8195" width="6.5" style="517" customWidth="1"/>
    <col min="8196" max="8196" width="4.625" style="517" customWidth="1"/>
    <col min="8197" max="8197" width="10.625" style="517" customWidth="1"/>
    <col min="8198" max="8198" width="11.375" style="517" customWidth="1"/>
    <col min="8199" max="8199" width="9.875" style="517" customWidth="1"/>
    <col min="8200" max="8448" width="7.625" style="517"/>
    <col min="8449" max="8449" width="3.625" style="517" customWidth="1"/>
    <col min="8450" max="8450" width="26.875" style="517" bestFit="1" customWidth="1"/>
    <col min="8451" max="8451" width="6.5" style="517" customWidth="1"/>
    <col min="8452" max="8452" width="4.625" style="517" customWidth="1"/>
    <col min="8453" max="8453" width="10.625" style="517" customWidth="1"/>
    <col min="8454" max="8454" width="11.375" style="517" customWidth="1"/>
    <col min="8455" max="8455" width="9.875" style="517" customWidth="1"/>
    <col min="8456" max="8704" width="7.625" style="517"/>
    <col min="8705" max="8705" width="3.625" style="517" customWidth="1"/>
    <col min="8706" max="8706" width="26.875" style="517" bestFit="1" customWidth="1"/>
    <col min="8707" max="8707" width="6.5" style="517" customWidth="1"/>
    <col min="8708" max="8708" width="4.625" style="517" customWidth="1"/>
    <col min="8709" max="8709" width="10.625" style="517" customWidth="1"/>
    <col min="8710" max="8710" width="11.375" style="517" customWidth="1"/>
    <col min="8711" max="8711" width="9.875" style="517" customWidth="1"/>
    <col min="8712" max="8960" width="7.625" style="517"/>
    <col min="8961" max="8961" width="3.625" style="517" customWidth="1"/>
    <col min="8962" max="8962" width="26.875" style="517" bestFit="1" customWidth="1"/>
    <col min="8963" max="8963" width="6.5" style="517" customWidth="1"/>
    <col min="8964" max="8964" width="4.625" style="517" customWidth="1"/>
    <col min="8965" max="8965" width="10.625" style="517" customWidth="1"/>
    <col min="8966" max="8966" width="11.375" style="517" customWidth="1"/>
    <col min="8967" max="8967" width="9.875" style="517" customWidth="1"/>
    <col min="8968" max="9216" width="7.625" style="517"/>
    <col min="9217" max="9217" width="3.625" style="517" customWidth="1"/>
    <col min="9218" max="9218" width="26.875" style="517" bestFit="1" customWidth="1"/>
    <col min="9219" max="9219" width="6.5" style="517" customWidth="1"/>
    <col min="9220" max="9220" width="4.625" style="517" customWidth="1"/>
    <col min="9221" max="9221" width="10.625" style="517" customWidth="1"/>
    <col min="9222" max="9222" width="11.375" style="517" customWidth="1"/>
    <col min="9223" max="9223" width="9.875" style="517" customWidth="1"/>
    <col min="9224" max="9472" width="7.625" style="517"/>
    <col min="9473" max="9473" width="3.625" style="517" customWidth="1"/>
    <col min="9474" max="9474" width="26.875" style="517" bestFit="1" customWidth="1"/>
    <col min="9475" max="9475" width="6.5" style="517" customWidth="1"/>
    <col min="9476" max="9476" width="4.625" style="517" customWidth="1"/>
    <col min="9477" max="9477" width="10.625" style="517" customWidth="1"/>
    <col min="9478" max="9478" width="11.375" style="517" customWidth="1"/>
    <col min="9479" max="9479" width="9.875" style="517" customWidth="1"/>
    <col min="9480" max="9728" width="7.625" style="517"/>
    <col min="9729" max="9729" width="3.625" style="517" customWidth="1"/>
    <col min="9730" max="9730" width="26.875" style="517" bestFit="1" customWidth="1"/>
    <col min="9731" max="9731" width="6.5" style="517" customWidth="1"/>
    <col min="9732" max="9732" width="4.625" style="517" customWidth="1"/>
    <col min="9733" max="9733" width="10.625" style="517" customWidth="1"/>
    <col min="9734" max="9734" width="11.375" style="517" customWidth="1"/>
    <col min="9735" max="9735" width="9.875" style="517" customWidth="1"/>
    <col min="9736" max="9984" width="7.625" style="517"/>
    <col min="9985" max="9985" width="3.625" style="517" customWidth="1"/>
    <col min="9986" max="9986" width="26.875" style="517" bestFit="1" customWidth="1"/>
    <col min="9987" max="9987" width="6.5" style="517" customWidth="1"/>
    <col min="9988" max="9988" width="4.625" style="517" customWidth="1"/>
    <col min="9989" max="9989" width="10.625" style="517" customWidth="1"/>
    <col min="9990" max="9990" width="11.375" style="517" customWidth="1"/>
    <col min="9991" max="9991" width="9.875" style="517" customWidth="1"/>
    <col min="9992" max="10240" width="7.625" style="517"/>
    <col min="10241" max="10241" width="3.625" style="517" customWidth="1"/>
    <col min="10242" max="10242" width="26.875" style="517" bestFit="1" customWidth="1"/>
    <col min="10243" max="10243" width="6.5" style="517" customWidth="1"/>
    <col min="10244" max="10244" width="4.625" style="517" customWidth="1"/>
    <col min="10245" max="10245" width="10.625" style="517" customWidth="1"/>
    <col min="10246" max="10246" width="11.375" style="517" customWidth="1"/>
    <col min="10247" max="10247" width="9.875" style="517" customWidth="1"/>
    <col min="10248" max="10496" width="7.625" style="517"/>
    <col min="10497" max="10497" width="3.625" style="517" customWidth="1"/>
    <col min="10498" max="10498" width="26.875" style="517" bestFit="1" customWidth="1"/>
    <col min="10499" max="10499" width="6.5" style="517" customWidth="1"/>
    <col min="10500" max="10500" width="4.625" style="517" customWidth="1"/>
    <col min="10501" max="10501" width="10.625" style="517" customWidth="1"/>
    <col min="10502" max="10502" width="11.375" style="517" customWidth="1"/>
    <col min="10503" max="10503" width="9.875" style="517" customWidth="1"/>
    <col min="10504" max="10752" width="7.625" style="517"/>
    <col min="10753" max="10753" width="3.625" style="517" customWidth="1"/>
    <col min="10754" max="10754" width="26.875" style="517" bestFit="1" customWidth="1"/>
    <col min="10755" max="10755" width="6.5" style="517" customWidth="1"/>
    <col min="10756" max="10756" width="4.625" style="517" customWidth="1"/>
    <col min="10757" max="10757" width="10.625" style="517" customWidth="1"/>
    <col min="10758" max="10758" width="11.375" style="517" customWidth="1"/>
    <col min="10759" max="10759" width="9.875" style="517" customWidth="1"/>
    <col min="10760" max="11008" width="7.625" style="517"/>
    <col min="11009" max="11009" width="3.625" style="517" customWidth="1"/>
    <col min="11010" max="11010" width="26.875" style="517" bestFit="1" customWidth="1"/>
    <col min="11011" max="11011" width="6.5" style="517" customWidth="1"/>
    <col min="11012" max="11012" width="4.625" style="517" customWidth="1"/>
    <col min="11013" max="11013" width="10.625" style="517" customWidth="1"/>
    <col min="11014" max="11014" width="11.375" style="517" customWidth="1"/>
    <col min="11015" max="11015" width="9.875" style="517" customWidth="1"/>
    <col min="11016" max="11264" width="7.625" style="517"/>
    <col min="11265" max="11265" width="3.625" style="517" customWidth="1"/>
    <col min="11266" max="11266" width="26.875" style="517" bestFit="1" customWidth="1"/>
    <col min="11267" max="11267" width="6.5" style="517" customWidth="1"/>
    <col min="11268" max="11268" width="4.625" style="517" customWidth="1"/>
    <col min="11269" max="11269" width="10.625" style="517" customWidth="1"/>
    <col min="11270" max="11270" width="11.375" style="517" customWidth="1"/>
    <col min="11271" max="11271" width="9.875" style="517" customWidth="1"/>
    <col min="11272" max="11520" width="7.625" style="517"/>
    <col min="11521" max="11521" width="3.625" style="517" customWidth="1"/>
    <col min="11522" max="11522" width="26.875" style="517" bestFit="1" customWidth="1"/>
    <col min="11523" max="11523" width="6.5" style="517" customWidth="1"/>
    <col min="11524" max="11524" width="4.625" style="517" customWidth="1"/>
    <col min="11525" max="11525" width="10.625" style="517" customWidth="1"/>
    <col min="11526" max="11526" width="11.375" style="517" customWidth="1"/>
    <col min="11527" max="11527" width="9.875" style="517" customWidth="1"/>
    <col min="11528" max="11776" width="7.625" style="517"/>
    <col min="11777" max="11777" width="3.625" style="517" customWidth="1"/>
    <col min="11778" max="11778" width="26.875" style="517" bestFit="1" customWidth="1"/>
    <col min="11779" max="11779" width="6.5" style="517" customWidth="1"/>
    <col min="11780" max="11780" width="4.625" style="517" customWidth="1"/>
    <col min="11781" max="11781" width="10.625" style="517" customWidth="1"/>
    <col min="11782" max="11782" width="11.375" style="517" customWidth="1"/>
    <col min="11783" max="11783" width="9.875" style="517" customWidth="1"/>
    <col min="11784" max="12032" width="7.625" style="517"/>
    <col min="12033" max="12033" width="3.625" style="517" customWidth="1"/>
    <col min="12034" max="12034" width="26.875" style="517" bestFit="1" customWidth="1"/>
    <col min="12035" max="12035" width="6.5" style="517" customWidth="1"/>
    <col min="12036" max="12036" width="4.625" style="517" customWidth="1"/>
    <col min="12037" max="12037" width="10.625" style="517" customWidth="1"/>
    <col min="12038" max="12038" width="11.375" style="517" customWidth="1"/>
    <col min="12039" max="12039" width="9.875" style="517" customWidth="1"/>
    <col min="12040" max="12288" width="7.625" style="517"/>
    <col min="12289" max="12289" width="3.625" style="517" customWidth="1"/>
    <col min="12290" max="12290" width="26.875" style="517" bestFit="1" customWidth="1"/>
    <col min="12291" max="12291" width="6.5" style="517" customWidth="1"/>
    <col min="12292" max="12292" width="4.625" style="517" customWidth="1"/>
    <col min="12293" max="12293" width="10.625" style="517" customWidth="1"/>
    <col min="12294" max="12294" width="11.375" style="517" customWidth="1"/>
    <col min="12295" max="12295" width="9.875" style="517" customWidth="1"/>
    <col min="12296" max="12544" width="7.625" style="517"/>
    <col min="12545" max="12545" width="3.625" style="517" customWidth="1"/>
    <col min="12546" max="12546" width="26.875" style="517" bestFit="1" customWidth="1"/>
    <col min="12547" max="12547" width="6.5" style="517" customWidth="1"/>
    <col min="12548" max="12548" width="4.625" style="517" customWidth="1"/>
    <col min="12549" max="12549" width="10.625" style="517" customWidth="1"/>
    <col min="12550" max="12550" width="11.375" style="517" customWidth="1"/>
    <col min="12551" max="12551" width="9.875" style="517" customWidth="1"/>
    <col min="12552" max="12800" width="7.625" style="517"/>
    <col min="12801" max="12801" width="3.625" style="517" customWidth="1"/>
    <col min="12802" max="12802" width="26.875" style="517" bestFit="1" customWidth="1"/>
    <col min="12803" max="12803" width="6.5" style="517" customWidth="1"/>
    <col min="12804" max="12804" width="4.625" style="517" customWidth="1"/>
    <col min="12805" max="12805" width="10.625" style="517" customWidth="1"/>
    <col min="12806" max="12806" width="11.375" style="517" customWidth="1"/>
    <col min="12807" max="12807" width="9.875" style="517" customWidth="1"/>
    <col min="12808" max="13056" width="7.625" style="517"/>
    <col min="13057" max="13057" width="3.625" style="517" customWidth="1"/>
    <col min="13058" max="13058" width="26.875" style="517" bestFit="1" customWidth="1"/>
    <col min="13059" max="13059" width="6.5" style="517" customWidth="1"/>
    <col min="13060" max="13060" width="4.625" style="517" customWidth="1"/>
    <col min="13061" max="13061" width="10.625" style="517" customWidth="1"/>
    <col min="13062" max="13062" width="11.375" style="517" customWidth="1"/>
    <col min="13063" max="13063" width="9.875" style="517" customWidth="1"/>
    <col min="13064" max="13312" width="7.625" style="517"/>
    <col min="13313" max="13313" width="3.625" style="517" customWidth="1"/>
    <col min="13314" max="13314" width="26.875" style="517" bestFit="1" customWidth="1"/>
    <col min="13315" max="13315" width="6.5" style="517" customWidth="1"/>
    <col min="13316" max="13316" width="4.625" style="517" customWidth="1"/>
    <col min="13317" max="13317" width="10.625" style="517" customWidth="1"/>
    <col min="13318" max="13318" width="11.375" style="517" customWidth="1"/>
    <col min="13319" max="13319" width="9.875" style="517" customWidth="1"/>
    <col min="13320" max="13568" width="7.625" style="517"/>
    <col min="13569" max="13569" width="3.625" style="517" customWidth="1"/>
    <col min="13570" max="13570" width="26.875" style="517" bestFit="1" customWidth="1"/>
    <col min="13571" max="13571" width="6.5" style="517" customWidth="1"/>
    <col min="13572" max="13572" width="4.625" style="517" customWidth="1"/>
    <col min="13573" max="13573" width="10.625" style="517" customWidth="1"/>
    <col min="13574" max="13574" width="11.375" style="517" customWidth="1"/>
    <col min="13575" max="13575" width="9.875" style="517" customWidth="1"/>
    <col min="13576" max="13824" width="7.625" style="517"/>
    <col min="13825" max="13825" width="3.625" style="517" customWidth="1"/>
    <col min="13826" max="13826" width="26.875" style="517" bestFit="1" customWidth="1"/>
    <col min="13827" max="13827" width="6.5" style="517" customWidth="1"/>
    <col min="13828" max="13828" width="4.625" style="517" customWidth="1"/>
    <col min="13829" max="13829" width="10.625" style="517" customWidth="1"/>
    <col min="13830" max="13830" width="11.375" style="517" customWidth="1"/>
    <col min="13831" max="13831" width="9.875" style="517" customWidth="1"/>
    <col min="13832" max="14080" width="7.625" style="517"/>
    <col min="14081" max="14081" width="3.625" style="517" customWidth="1"/>
    <col min="14082" max="14082" width="26.875" style="517" bestFit="1" customWidth="1"/>
    <col min="14083" max="14083" width="6.5" style="517" customWidth="1"/>
    <col min="14084" max="14084" width="4.625" style="517" customWidth="1"/>
    <col min="14085" max="14085" width="10.625" style="517" customWidth="1"/>
    <col min="14086" max="14086" width="11.375" style="517" customWidth="1"/>
    <col min="14087" max="14087" width="9.875" style="517" customWidth="1"/>
    <col min="14088" max="14336" width="7.625" style="517"/>
    <col min="14337" max="14337" width="3.625" style="517" customWidth="1"/>
    <col min="14338" max="14338" width="26.875" style="517" bestFit="1" customWidth="1"/>
    <col min="14339" max="14339" width="6.5" style="517" customWidth="1"/>
    <col min="14340" max="14340" width="4.625" style="517" customWidth="1"/>
    <col min="14341" max="14341" width="10.625" style="517" customWidth="1"/>
    <col min="14342" max="14342" width="11.375" style="517" customWidth="1"/>
    <col min="14343" max="14343" width="9.875" style="517" customWidth="1"/>
    <col min="14344" max="14592" width="7.625" style="517"/>
    <col min="14593" max="14593" width="3.625" style="517" customWidth="1"/>
    <col min="14594" max="14594" width="26.875" style="517" bestFit="1" customWidth="1"/>
    <col min="14595" max="14595" width="6.5" style="517" customWidth="1"/>
    <col min="14596" max="14596" width="4.625" style="517" customWidth="1"/>
    <col min="14597" max="14597" width="10.625" style="517" customWidth="1"/>
    <col min="14598" max="14598" width="11.375" style="517" customWidth="1"/>
    <col min="14599" max="14599" width="9.875" style="517" customWidth="1"/>
    <col min="14600" max="14848" width="7.625" style="517"/>
    <col min="14849" max="14849" width="3.625" style="517" customWidth="1"/>
    <col min="14850" max="14850" width="26.875" style="517" bestFit="1" customWidth="1"/>
    <col min="14851" max="14851" width="6.5" style="517" customWidth="1"/>
    <col min="14852" max="14852" width="4.625" style="517" customWidth="1"/>
    <col min="14853" max="14853" width="10.625" style="517" customWidth="1"/>
    <col min="14854" max="14854" width="11.375" style="517" customWidth="1"/>
    <col min="14855" max="14855" width="9.875" style="517" customWidth="1"/>
    <col min="14856" max="15104" width="7.625" style="517"/>
    <col min="15105" max="15105" width="3.625" style="517" customWidth="1"/>
    <col min="15106" max="15106" width="26.875" style="517" bestFit="1" customWidth="1"/>
    <col min="15107" max="15107" width="6.5" style="517" customWidth="1"/>
    <col min="15108" max="15108" width="4.625" style="517" customWidth="1"/>
    <col min="15109" max="15109" width="10.625" style="517" customWidth="1"/>
    <col min="15110" max="15110" width="11.375" style="517" customWidth="1"/>
    <col min="15111" max="15111" width="9.875" style="517" customWidth="1"/>
    <col min="15112" max="15360" width="7.625" style="517"/>
    <col min="15361" max="15361" width="3.625" style="517" customWidth="1"/>
    <col min="15362" max="15362" width="26.875" style="517" bestFit="1" customWidth="1"/>
    <col min="15363" max="15363" width="6.5" style="517" customWidth="1"/>
    <col min="15364" max="15364" width="4.625" style="517" customWidth="1"/>
    <col min="15365" max="15365" width="10.625" style="517" customWidth="1"/>
    <col min="15366" max="15366" width="11.375" style="517" customWidth="1"/>
    <col min="15367" max="15367" width="9.875" style="517" customWidth="1"/>
    <col min="15368" max="15616" width="7.625" style="517"/>
    <col min="15617" max="15617" width="3.625" style="517" customWidth="1"/>
    <col min="15618" max="15618" width="26.875" style="517" bestFit="1" customWidth="1"/>
    <col min="15619" max="15619" width="6.5" style="517" customWidth="1"/>
    <col min="15620" max="15620" width="4.625" style="517" customWidth="1"/>
    <col min="15621" max="15621" width="10.625" style="517" customWidth="1"/>
    <col min="15622" max="15622" width="11.375" style="517" customWidth="1"/>
    <col min="15623" max="15623" width="9.875" style="517" customWidth="1"/>
    <col min="15624" max="15872" width="7.625" style="517"/>
    <col min="15873" max="15873" width="3.625" style="517" customWidth="1"/>
    <col min="15874" max="15874" width="26.875" style="517" bestFit="1" customWidth="1"/>
    <col min="15875" max="15875" width="6.5" style="517" customWidth="1"/>
    <col min="15876" max="15876" width="4.625" style="517" customWidth="1"/>
    <col min="15877" max="15877" width="10.625" style="517" customWidth="1"/>
    <col min="15878" max="15878" width="11.375" style="517" customWidth="1"/>
    <col min="15879" max="15879" width="9.875" style="517" customWidth="1"/>
    <col min="15880" max="16128" width="7.625" style="517"/>
    <col min="16129" max="16129" width="3.625" style="517" customWidth="1"/>
    <col min="16130" max="16130" width="26.875" style="517" bestFit="1" customWidth="1"/>
    <col min="16131" max="16131" width="6.5" style="517" customWidth="1"/>
    <col min="16132" max="16132" width="4.625" style="517" customWidth="1"/>
    <col min="16133" max="16133" width="10.625" style="517" customWidth="1"/>
    <col min="16134" max="16134" width="11.375" style="517" customWidth="1"/>
    <col min="16135" max="16135" width="9.875" style="517" customWidth="1"/>
    <col min="16136" max="16384" width="7.625" style="517"/>
  </cols>
  <sheetData>
    <row r="1" spans="1:9" ht="25.35" customHeight="1">
      <c r="A1" s="512" t="s">
        <v>767</v>
      </c>
    </row>
    <row r="2" spans="1:9" ht="28.5">
      <c r="B2" s="551" t="s">
        <v>768</v>
      </c>
    </row>
    <row r="4" spans="1:9" s="556" customFormat="1" ht="22.35" customHeight="1">
      <c r="A4" s="528" t="s">
        <v>744</v>
      </c>
      <c r="B4" s="552" t="s">
        <v>745</v>
      </c>
      <c r="C4" s="530" t="s">
        <v>746</v>
      </c>
      <c r="D4" s="531" t="s">
        <v>747</v>
      </c>
      <c r="E4" s="532" t="s">
        <v>748</v>
      </c>
      <c r="F4" s="532" t="s">
        <v>749</v>
      </c>
      <c r="G4" s="553"/>
      <c r="H4" s="554"/>
      <c r="I4" s="555"/>
    </row>
    <row r="5" spans="1:9" ht="53.1" customHeight="1">
      <c r="A5" s="534">
        <v>1</v>
      </c>
      <c r="B5" s="535" t="s">
        <v>769</v>
      </c>
      <c r="C5" s="536" t="s">
        <v>315</v>
      </c>
      <c r="D5" s="536">
        <v>1</v>
      </c>
      <c r="E5" s="618"/>
      <c r="F5" s="537">
        <f>D5*E5</f>
        <v>0</v>
      </c>
    </row>
    <row r="6" spans="1:9">
      <c r="A6" s="534"/>
      <c r="B6" s="535"/>
      <c r="C6" s="536"/>
      <c r="D6" s="536"/>
      <c r="E6" s="537"/>
      <c r="F6" s="537"/>
    </row>
    <row r="7" spans="1:9" ht="119.1" customHeight="1">
      <c r="A7" s="534">
        <f>COUNT(A$1:A6)+1</f>
        <v>2</v>
      </c>
      <c r="B7" s="535" t="s">
        <v>770</v>
      </c>
      <c r="C7" s="536" t="s">
        <v>534</v>
      </c>
      <c r="D7" s="536">
        <v>13</v>
      </c>
      <c r="E7" s="618"/>
      <c r="F7" s="537">
        <f>D7*E7</f>
        <v>0</v>
      </c>
    </row>
    <row r="8" spans="1:9">
      <c r="A8" s="534"/>
      <c r="B8" s="535"/>
      <c r="C8" s="536"/>
      <c r="D8" s="536"/>
      <c r="E8" s="537"/>
      <c r="F8" s="537"/>
    </row>
    <row r="9" spans="1:9" ht="65.45" customHeight="1">
      <c r="A9" s="534">
        <f>COUNT(A$1:A8)+1</f>
        <v>3</v>
      </c>
      <c r="B9" s="535" t="s">
        <v>771</v>
      </c>
      <c r="C9" s="536"/>
      <c r="D9" s="536"/>
      <c r="E9" s="537"/>
      <c r="F9" s="537"/>
    </row>
    <row r="10" spans="1:9">
      <c r="A10" s="534"/>
      <c r="B10" s="557" t="s">
        <v>772</v>
      </c>
      <c r="C10" s="536" t="s">
        <v>65</v>
      </c>
      <c r="D10" s="536">
        <v>8</v>
      </c>
      <c r="E10" s="618"/>
      <c r="F10" s="537">
        <f t="shared" ref="F10:F17" si="0">D10*E10</f>
        <v>0</v>
      </c>
    </row>
    <row r="11" spans="1:9">
      <c r="A11" s="534"/>
      <c r="B11" s="557" t="s">
        <v>773</v>
      </c>
      <c r="C11" s="536" t="s">
        <v>65</v>
      </c>
      <c r="D11" s="536">
        <v>3</v>
      </c>
      <c r="E11" s="618"/>
      <c r="F11" s="537">
        <f t="shared" si="0"/>
        <v>0</v>
      </c>
    </row>
    <row r="12" spans="1:9">
      <c r="A12" s="534"/>
      <c r="B12" s="557" t="s">
        <v>774</v>
      </c>
      <c r="C12" s="536" t="s">
        <v>65</v>
      </c>
      <c r="D12" s="536">
        <v>2</v>
      </c>
      <c r="E12" s="618"/>
      <c r="F12" s="537">
        <f t="shared" si="0"/>
        <v>0</v>
      </c>
    </row>
    <row r="13" spans="1:9">
      <c r="A13" s="534"/>
      <c r="B13" s="557" t="s">
        <v>775</v>
      </c>
      <c r="C13" s="536" t="s">
        <v>65</v>
      </c>
      <c r="D13" s="536">
        <v>3</v>
      </c>
      <c r="E13" s="618"/>
      <c r="F13" s="537">
        <f t="shared" si="0"/>
        <v>0</v>
      </c>
    </row>
    <row r="14" spans="1:9">
      <c r="A14" s="534"/>
      <c r="B14" s="557" t="s">
        <v>776</v>
      </c>
      <c r="C14" s="536" t="s">
        <v>65</v>
      </c>
      <c r="D14" s="536">
        <v>5</v>
      </c>
      <c r="E14" s="618"/>
      <c r="F14" s="537">
        <f t="shared" si="0"/>
        <v>0</v>
      </c>
    </row>
    <row r="15" spans="1:9">
      <c r="A15" s="534"/>
      <c r="B15" s="557" t="s">
        <v>777</v>
      </c>
      <c r="C15" s="536" t="s">
        <v>65</v>
      </c>
      <c r="D15" s="536">
        <v>8</v>
      </c>
      <c r="E15" s="618"/>
      <c r="F15" s="537">
        <f t="shared" si="0"/>
        <v>0</v>
      </c>
    </row>
    <row r="16" spans="1:9">
      <c r="A16" s="534"/>
      <c r="B16" s="557" t="s">
        <v>778</v>
      </c>
      <c r="C16" s="536" t="s">
        <v>65</v>
      </c>
      <c r="D16" s="536">
        <v>11</v>
      </c>
      <c r="E16" s="618"/>
      <c r="F16" s="537">
        <f>D16*E16</f>
        <v>0</v>
      </c>
    </row>
    <row r="17" spans="1:6" ht="17.25" customHeight="1">
      <c r="A17" s="534"/>
      <c r="B17" s="586" t="s">
        <v>779</v>
      </c>
      <c r="C17" s="587" t="s">
        <v>65</v>
      </c>
      <c r="D17" s="587">
        <v>6</v>
      </c>
      <c r="E17" s="618"/>
      <c r="F17" s="537">
        <f t="shared" si="0"/>
        <v>0</v>
      </c>
    </row>
    <row r="18" spans="1:6" ht="16.5" customHeight="1">
      <c r="A18" s="534"/>
      <c r="B18" s="588" t="s">
        <v>780</v>
      </c>
      <c r="C18" s="587" t="s">
        <v>65</v>
      </c>
      <c r="D18" s="587">
        <v>10</v>
      </c>
      <c r="E18" s="618"/>
      <c r="F18" s="537">
        <f>+D18*E18</f>
        <v>0</v>
      </c>
    </row>
    <row r="19" spans="1:6">
      <c r="A19" s="534"/>
      <c r="B19" s="557" t="s">
        <v>764</v>
      </c>
      <c r="C19" s="536" t="s">
        <v>65</v>
      </c>
      <c r="D19" s="536">
        <f>SUM(D10:D18)</f>
        <v>56</v>
      </c>
      <c r="E19" s="537"/>
      <c r="F19" s="537"/>
    </row>
    <row r="20" spans="1:6">
      <c r="A20" s="534"/>
      <c r="B20" s="535"/>
      <c r="C20" s="536"/>
      <c r="D20" s="536"/>
      <c r="E20" s="537"/>
      <c r="F20" s="537"/>
    </row>
    <row r="21" spans="1:6" ht="53.45" customHeight="1">
      <c r="A21" s="534">
        <f>COUNT(A$1:A20)+1</f>
        <v>4</v>
      </c>
      <c r="B21" s="535" t="s">
        <v>781</v>
      </c>
      <c r="C21" s="536" t="s">
        <v>65</v>
      </c>
      <c r="D21" s="536">
        <v>56</v>
      </c>
      <c r="E21" s="618"/>
      <c r="F21" s="537">
        <f>D21*E21</f>
        <v>0</v>
      </c>
    </row>
    <row r="22" spans="1:6">
      <c r="A22" s="534"/>
      <c r="B22" s="535"/>
      <c r="C22" s="536"/>
      <c r="D22" s="536"/>
      <c r="E22" s="537"/>
      <c r="F22" s="537"/>
    </row>
    <row r="23" spans="1:6" ht="38.450000000000003" customHeight="1">
      <c r="A23" s="534">
        <f>COUNT(A$1:A22)+1</f>
        <v>5</v>
      </c>
      <c r="B23" s="535" t="s">
        <v>782</v>
      </c>
      <c r="C23" s="536" t="s">
        <v>65</v>
      </c>
      <c r="D23" s="536">
        <v>56</v>
      </c>
      <c r="E23" s="618"/>
      <c r="F23" s="537">
        <f>D23*E23</f>
        <v>0</v>
      </c>
    </row>
    <row r="24" spans="1:6">
      <c r="A24" s="534"/>
      <c r="B24" s="535"/>
      <c r="C24" s="536"/>
      <c r="D24" s="536"/>
      <c r="E24" s="537"/>
      <c r="F24" s="537"/>
    </row>
    <row r="25" spans="1:6" ht="38.450000000000003" customHeight="1">
      <c r="A25" s="534">
        <f>COUNT(A$1:A24)+1</f>
        <v>6</v>
      </c>
      <c r="B25" s="535" t="s">
        <v>783</v>
      </c>
      <c r="C25" s="536" t="s">
        <v>65</v>
      </c>
      <c r="D25" s="536">
        <v>5</v>
      </c>
      <c r="E25" s="618"/>
      <c r="F25" s="537">
        <f>D25*E25</f>
        <v>0</v>
      </c>
    </row>
    <row r="26" spans="1:6">
      <c r="A26" s="534"/>
      <c r="B26" s="535"/>
      <c r="C26" s="536"/>
      <c r="D26" s="536"/>
      <c r="E26" s="537"/>
      <c r="F26" s="537"/>
    </row>
    <row r="27" spans="1:6" ht="12.6" customHeight="1">
      <c r="A27" s="534">
        <f>COUNT(A$1:A26)+1</f>
        <v>7</v>
      </c>
      <c r="B27" s="535" t="s">
        <v>784</v>
      </c>
      <c r="C27" s="536" t="s">
        <v>65</v>
      </c>
      <c r="D27" s="536">
        <v>1</v>
      </c>
      <c r="E27" s="618"/>
      <c r="F27" s="537">
        <f>D27*E27</f>
        <v>0</v>
      </c>
    </row>
    <row r="28" spans="1:6">
      <c r="A28" s="534"/>
      <c r="B28" s="535"/>
      <c r="C28" s="536"/>
      <c r="D28" s="536"/>
      <c r="E28" s="537"/>
      <c r="F28" s="537"/>
    </row>
    <row r="29" spans="1:6" ht="41.25" customHeight="1">
      <c r="A29" s="534">
        <f>COUNT(A$1:A28)+1</f>
        <v>8</v>
      </c>
      <c r="B29" s="535" t="s">
        <v>785</v>
      </c>
      <c r="C29" s="536"/>
      <c r="D29" s="536"/>
      <c r="E29" s="537"/>
      <c r="F29" s="537"/>
    </row>
    <row r="30" spans="1:6">
      <c r="A30" s="534"/>
      <c r="B30" s="535" t="s">
        <v>786</v>
      </c>
      <c r="C30" s="536" t="s">
        <v>534</v>
      </c>
      <c r="D30" s="536">
        <v>122</v>
      </c>
      <c r="E30" s="618"/>
      <c r="F30" s="537">
        <f>D30*E30</f>
        <v>0</v>
      </c>
    </row>
    <row r="31" spans="1:6">
      <c r="A31" s="534"/>
      <c r="B31" s="535" t="s">
        <v>787</v>
      </c>
      <c r="C31" s="536" t="s">
        <v>534</v>
      </c>
      <c r="D31" s="536">
        <v>196</v>
      </c>
      <c r="E31" s="618"/>
      <c r="F31" s="537">
        <f>D31*E31</f>
        <v>0</v>
      </c>
    </row>
    <row r="32" spans="1:6">
      <c r="A32" s="534"/>
      <c r="B32" s="535" t="s">
        <v>788</v>
      </c>
      <c r="C32" s="536" t="s">
        <v>534</v>
      </c>
      <c r="D32" s="536">
        <v>188</v>
      </c>
      <c r="E32" s="618"/>
      <c r="F32" s="537">
        <f>D32*E32</f>
        <v>0</v>
      </c>
    </row>
    <row r="33" spans="1:6">
      <c r="A33" s="534"/>
      <c r="B33" s="535"/>
      <c r="C33" s="536"/>
      <c r="D33" s="536"/>
      <c r="E33" s="537"/>
      <c r="F33" s="537"/>
    </row>
    <row r="34" spans="1:6" ht="26.1" customHeight="1">
      <c r="A34" s="534">
        <f>COUNT(A$1:A33)+1</f>
        <v>9</v>
      </c>
      <c r="B34" s="535" t="s">
        <v>789</v>
      </c>
      <c r="C34" s="536" t="s">
        <v>65</v>
      </c>
      <c r="D34" s="536">
        <v>1</v>
      </c>
      <c r="E34" s="618"/>
      <c r="F34" s="537">
        <f>D34*E34</f>
        <v>0</v>
      </c>
    </row>
    <row r="35" spans="1:6">
      <c r="A35" s="534"/>
      <c r="B35" s="535"/>
      <c r="C35" s="536"/>
      <c r="D35" s="536"/>
      <c r="E35" s="537"/>
      <c r="F35" s="537"/>
    </row>
    <row r="36" spans="1:6" ht="26.45" customHeight="1">
      <c r="A36" s="534">
        <f>COUNT(A$1:A35)+1</f>
        <v>10</v>
      </c>
      <c r="B36" s="535" t="s">
        <v>790</v>
      </c>
      <c r="C36" s="536"/>
      <c r="D36" s="536"/>
      <c r="E36" s="537"/>
      <c r="F36" s="537"/>
    </row>
    <row r="37" spans="1:6">
      <c r="A37" s="534"/>
      <c r="B37" s="535"/>
      <c r="C37" s="536" t="s">
        <v>65</v>
      </c>
      <c r="D37" s="536">
        <v>1</v>
      </c>
      <c r="E37" s="618"/>
      <c r="F37" s="537">
        <f>D37*E37</f>
        <v>0</v>
      </c>
    </row>
    <row r="38" spans="1:6">
      <c r="A38" s="534"/>
      <c r="B38" s="535"/>
      <c r="C38" s="536"/>
      <c r="D38" s="536"/>
      <c r="E38" s="537"/>
      <c r="F38" s="537"/>
    </row>
    <row r="39" spans="1:6" ht="66.599999999999994" customHeight="1">
      <c r="A39" s="534">
        <f>COUNT(A$1:A38)+1</f>
        <v>11</v>
      </c>
      <c r="B39" s="535" t="s">
        <v>791</v>
      </c>
      <c r="C39" s="536"/>
      <c r="D39" s="536"/>
      <c r="E39" s="537"/>
      <c r="F39" s="537"/>
    </row>
    <row r="40" spans="1:6" ht="38.25">
      <c r="A40" s="558" t="s">
        <v>792</v>
      </c>
      <c r="B40" s="535" t="s">
        <v>793</v>
      </c>
      <c r="C40" s="536"/>
      <c r="D40" s="536"/>
      <c r="E40" s="537"/>
      <c r="F40" s="537"/>
    </row>
    <row r="41" spans="1:6" ht="25.5">
      <c r="A41" s="558" t="s">
        <v>792</v>
      </c>
      <c r="B41" s="535" t="s">
        <v>794</v>
      </c>
      <c r="C41" s="536"/>
      <c r="D41" s="536"/>
      <c r="E41" s="537"/>
      <c r="F41" s="537"/>
    </row>
    <row r="42" spans="1:6" ht="38.25">
      <c r="A42" s="558" t="s">
        <v>792</v>
      </c>
      <c r="B42" s="535" t="s">
        <v>795</v>
      </c>
      <c r="C42" s="536"/>
      <c r="D42" s="536"/>
      <c r="E42" s="537"/>
      <c r="F42" s="537"/>
    </row>
    <row r="43" spans="1:6" ht="25.5">
      <c r="A43" s="558" t="s">
        <v>792</v>
      </c>
      <c r="B43" s="535" t="s">
        <v>796</v>
      </c>
      <c r="C43" s="536"/>
      <c r="D43" s="536"/>
      <c r="E43" s="537"/>
      <c r="F43" s="537"/>
    </row>
    <row r="44" spans="1:6" ht="63.75">
      <c r="A44" s="558" t="s">
        <v>792</v>
      </c>
      <c r="B44" s="535" t="s">
        <v>797</v>
      </c>
      <c r="C44" s="536"/>
      <c r="D44" s="536"/>
      <c r="E44" s="537"/>
      <c r="F44" s="537"/>
    </row>
    <row r="45" spans="1:6" ht="25.5">
      <c r="A45" s="558" t="s">
        <v>792</v>
      </c>
      <c r="B45" s="535" t="s">
        <v>798</v>
      </c>
      <c r="C45" s="536"/>
      <c r="D45" s="536"/>
      <c r="E45" s="537"/>
      <c r="F45" s="537"/>
    </row>
    <row r="46" spans="1:6" ht="38.25">
      <c r="A46" s="558" t="s">
        <v>792</v>
      </c>
      <c r="B46" s="535" t="s">
        <v>799</v>
      </c>
      <c r="C46" s="536"/>
      <c r="D46" s="536"/>
      <c r="E46" s="537"/>
      <c r="F46" s="537"/>
    </row>
    <row r="47" spans="1:6">
      <c r="A47" s="558" t="s">
        <v>792</v>
      </c>
      <c r="B47" s="535" t="s">
        <v>800</v>
      </c>
      <c r="C47" s="536"/>
      <c r="D47" s="536"/>
      <c r="E47" s="537"/>
      <c r="F47" s="537"/>
    </row>
    <row r="48" spans="1:6">
      <c r="A48" s="534"/>
      <c r="B48" s="535" t="s">
        <v>801</v>
      </c>
      <c r="C48" s="536" t="s">
        <v>65</v>
      </c>
      <c r="D48" s="536">
        <v>5</v>
      </c>
      <c r="E48" s="618"/>
      <c r="F48" s="537">
        <f>D48*E48</f>
        <v>0</v>
      </c>
    </row>
    <row r="49" spans="1:6">
      <c r="A49" s="534"/>
      <c r="B49" s="535" t="s">
        <v>802</v>
      </c>
      <c r="C49" s="536" t="s">
        <v>65</v>
      </c>
      <c r="D49" s="536">
        <v>1</v>
      </c>
      <c r="E49" s="618"/>
      <c r="F49" s="537">
        <f>D49*E49</f>
        <v>0</v>
      </c>
    </row>
    <row r="50" spans="1:6">
      <c r="A50" s="534"/>
      <c r="B50" s="535"/>
      <c r="C50" s="536"/>
      <c r="D50" s="536"/>
      <c r="E50" s="537"/>
      <c r="F50" s="537"/>
    </row>
    <row r="51" spans="1:6" ht="42.6" customHeight="1">
      <c r="A51" s="534">
        <f>COUNT(A$1:A50)+1</f>
        <v>12</v>
      </c>
      <c r="B51" s="535" t="s">
        <v>803</v>
      </c>
      <c r="C51" s="536"/>
      <c r="D51" s="536"/>
      <c r="E51" s="537"/>
      <c r="F51" s="537"/>
    </row>
    <row r="52" spans="1:6">
      <c r="A52" s="534"/>
      <c r="B52" s="535"/>
      <c r="C52" s="536" t="s">
        <v>65</v>
      </c>
      <c r="D52" s="536">
        <v>1</v>
      </c>
      <c r="E52" s="618"/>
      <c r="F52" s="537">
        <f>D52*E52</f>
        <v>0</v>
      </c>
    </row>
    <row r="53" spans="1:6">
      <c r="A53" s="534"/>
      <c r="B53" s="535"/>
      <c r="C53" s="536"/>
      <c r="D53" s="536"/>
      <c r="E53" s="537"/>
      <c r="F53" s="537"/>
    </row>
    <row r="54" spans="1:6" ht="15" customHeight="1">
      <c r="A54" s="534">
        <f>COUNT(A$1:A53)+1</f>
        <v>13</v>
      </c>
      <c r="B54" s="535" t="s">
        <v>804</v>
      </c>
      <c r="C54" s="536"/>
      <c r="D54" s="536"/>
      <c r="E54" s="537"/>
      <c r="F54" s="537"/>
    </row>
    <row r="55" spans="1:6">
      <c r="A55" s="534"/>
      <c r="B55" s="535" t="s">
        <v>805</v>
      </c>
      <c r="C55" s="536" t="s">
        <v>65</v>
      </c>
      <c r="D55" s="536">
        <v>1</v>
      </c>
      <c r="E55" s="618"/>
      <c r="F55" s="537">
        <f>D55*E55</f>
        <v>0</v>
      </c>
    </row>
    <row r="56" spans="1:6">
      <c r="A56" s="534"/>
      <c r="B56" s="535"/>
      <c r="C56" s="536"/>
      <c r="D56" s="536"/>
      <c r="E56" s="537"/>
      <c r="F56" s="537"/>
    </row>
    <row r="57" spans="1:6" ht="16.350000000000001" customHeight="1">
      <c r="A57" s="534">
        <f>COUNT(A$1:A56)+1</f>
        <v>14</v>
      </c>
      <c r="B57" s="535" t="s">
        <v>806</v>
      </c>
      <c r="C57" s="536"/>
      <c r="D57" s="536"/>
      <c r="E57" s="537"/>
      <c r="F57" s="537"/>
    </row>
    <row r="58" spans="1:6">
      <c r="A58" s="534"/>
      <c r="B58" s="535" t="s">
        <v>807</v>
      </c>
      <c r="C58" s="536" t="s">
        <v>65</v>
      </c>
      <c r="D58" s="536">
        <v>6</v>
      </c>
      <c r="E58" s="618"/>
      <c r="F58" s="537">
        <f>D58*E58</f>
        <v>0</v>
      </c>
    </row>
    <row r="59" spans="1:6">
      <c r="A59" s="534"/>
      <c r="B59" s="535"/>
      <c r="C59" s="536"/>
      <c r="D59" s="536"/>
      <c r="E59" s="537"/>
      <c r="F59" s="537"/>
    </row>
    <row r="60" spans="1:6" ht="27.6" customHeight="1">
      <c r="A60" s="534">
        <f>COUNT(A$1:A59)+1</f>
        <v>15</v>
      </c>
      <c r="B60" s="535" t="s">
        <v>808</v>
      </c>
      <c r="C60" s="536"/>
      <c r="D60" s="536"/>
      <c r="E60" s="537"/>
      <c r="F60" s="537"/>
    </row>
    <row r="61" spans="1:6">
      <c r="A61" s="534"/>
      <c r="B61" s="535" t="s">
        <v>754</v>
      </c>
      <c r="C61" s="536" t="s">
        <v>65</v>
      </c>
      <c r="D61" s="536">
        <v>1</v>
      </c>
      <c r="E61" s="618"/>
      <c r="F61" s="537">
        <f>D61*E61</f>
        <v>0</v>
      </c>
    </row>
    <row r="62" spans="1:6">
      <c r="A62" s="534"/>
      <c r="B62" s="535"/>
      <c r="C62" s="536"/>
      <c r="D62" s="536"/>
      <c r="E62" s="619"/>
      <c r="F62" s="537"/>
    </row>
    <row r="63" spans="1:6" ht="26.1" customHeight="1">
      <c r="A63" s="534">
        <f>COUNT(A$1:A62)+1</f>
        <v>16</v>
      </c>
      <c r="B63" s="535" t="s">
        <v>809</v>
      </c>
      <c r="C63" s="536" t="s">
        <v>65</v>
      </c>
      <c r="D63" s="536">
        <v>1</v>
      </c>
      <c r="E63" s="618"/>
      <c r="F63" s="537">
        <f>D63*E63</f>
        <v>0</v>
      </c>
    </row>
    <row r="64" spans="1:6">
      <c r="A64" s="534"/>
      <c r="B64" s="535"/>
      <c r="C64" s="536"/>
      <c r="D64" s="536"/>
      <c r="E64" s="537"/>
      <c r="F64" s="537"/>
    </row>
    <row r="65" spans="1:9" ht="28.35" customHeight="1">
      <c r="A65" s="534">
        <f>COUNT(A$1:A64)+1</f>
        <v>17</v>
      </c>
      <c r="B65" s="535" t="s">
        <v>810</v>
      </c>
      <c r="C65" s="536"/>
      <c r="D65" s="536"/>
      <c r="E65" s="537"/>
      <c r="F65" s="537"/>
    </row>
    <row r="66" spans="1:9">
      <c r="A66" s="534"/>
      <c r="B66" s="535" t="s">
        <v>811</v>
      </c>
      <c r="C66" s="536" t="s">
        <v>65</v>
      </c>
      <c r="D66" s="536">
        <v>4</v>
      </c>
      <c r="E66" s="618"/>
      <c r="F66" s="537">
        <f>D66*E66</f>
        <v>0</v>
      </c>
    </row>
    <row r="67" spans="1:9">
      <c r="A67" s="534"/>
      <c r="B67" s="535" t="s">
        <v>812</v>
      </c>
      <c r="C67" s="536" t="s">
        <v>65</v>
      </c>
      <c r="D67" s="536">
        <v>10</v>
      </c>
      <c r="E67" s="618"/>
      <c r="F67" s="537">
        <f>D67*E67</f>
        <v>0</v>
      </c>
    </row>
    <row r="68" spans="1:9">
      <c r="A68" s="534"/>
      <c r="B68" s="535" t="s">
        <v>813</v>
      </c>
      <c r="C68" s="536" t="s">
        <v>65</v>
      </c>
      <c r="D68" s="536">
        <v>2</v>
      </c>
      <c r="E68" s="618"/>
      <c r="F68" s="537">
        <f>D68*E68</f>
        <v>0</v>
      </c>
    </row>
    <row r="69" spans="1:9">
      <c r="A69" s="534"/>
      <c r="B69" s="535"/>
      <c r="C69" s="536"/>
      <c r="D69" s="536"/>
      <c r="E69" s="619"/>
      <c r="F69" s="537"/>
    </row>
    <row r="70" spans="1:9" ht="14.45" customHeight="1">
      <c r="A70" s="534">
        <f>COUNT(A$1:A69)+1</f>
        <v>18</v>
      </c>
      <c r="B70" s="535" t="s">
        <v>814</v>
      </c>
      <c r="C70" s="536" t="s">
        <v>65</v>
      </c>
      <c r="D70" s="536">
        <v>12</v>
      </c>
      <c r="E70" s="618"/>
      <c r="F70" s="537">
        <f>D70*E70</f>
        <v>0</v>
      </c>
    </row>
    <row r="71" spans="1:9">
      <c r="A71" s="534"/>
      <c r="B71" s="535"/>
      <c r="C71" s="536"/>
      <c r="D71" s="536"/>
      <c r="E71" s="619"/>
      <c r="F71" s="537"/>
    </row>
    <row r="72" spans="1:9" ht="15.6" customHeight="1">
      <c r="A72" s="534">
        <f>COUNT(A$1:A71)+1</f>
        <v>19</v>
      </c>
      <c r="B72" s="535" t="s">
        <v>815</v>
      </c>
      <c r="C72" s="536" t="s">
        <v>816</v>
      </c>
      <c r="D72" s="536">
        <v>56</v>
      </c>
      <c r="E72" s="618"/>
      <c r="F72" s="537">
        <f>D72*E72</f>
        <v>0</v>
      </c>
    </row>
    <row r="73" spans="1:9" ht="15" thickBot="1"/>
    <row r="74" spans="1:9" s="514" customFormat="1" ht="15" thickBot="1">
      <c r="A74" s="539"/>
      <c r="B74" s="559" t="s">
        <v>764</v>
      </c>
      <c r="C74" s="541"/>
      <c r="D74" s="541"/>
      <c r="E74" s="542"/>
      <c r="F74" s="543">
        <f>SUM(F5:F73)</f>
        <v>0</v>
      </c>
      <c r="G74" s="517"/>
      <c r="H74" s="517"/>
      <c r="I74" s="517"/>
    </row>
    <row r="75" spans="1:9" s="514" customFormat="1">
      <c r="A75" s="518"/>
      <c r="B75" s="551"/>
      <c r="E75" s="515"/>
      <c r="F75" s="515"/>
      <c r="G75" s="517"/>
      <c r="H75" s="517"/>
      <c r="I75" s="517"/>
    </row>
    <row r="76" spans="1:9" ht="107.45" customHeight="1">
      <c r="A76" s="534">
        <f>COUNT(A$1:A75)+1</f>
        <v>20</v>
      </c>
      <c r="B76" s="535" t="s">
        <v>817</v>
      </c>
      <c r="C76" s="536" t="s">
        <v>766</v>
      </c>
      <c r="D76" s="545">
        <v>0.05</v>
      </c>
      <c r="E76" s="537"/>
      <c r="F76" s="537">
        <f>D76*F74</f>
        <v>0</v>
      </c>
    </row>
    <row r="77" spans="1:9" s="514" customFormat="1" ht="15" thickBot="1">
      <c r="A77" s="518"/>
      <c r="B77" s="551"/>
      <c r="E77" s="515"/>
      <c r="F77" s="515"/>
      <c r="G77" s="517"/>
      <c r="H77" s="517"/>
      <c r="I77" s="517"/>
    </row>
    <row r="78" spans="1:9" s="514" customFormat="1" ht="15" thickBot="1">
      <c r="A78" s="539"/>
      <c r="B78" s="559" t="s">
        <v>764</v>
      </c>
      <c r="C78" s="541"/>
      <c r="D78" s="541"/>
      <c r="E78" s="542"/>
      <c r="F78" s="543">
        <f>SUM(F74:F77)</f>
        <v>0</v>
      </c>
      <c r="G78" s="517"/>
      <c r="H78" s="517"/>
      <c r="I78" s="517"/>
    </row>
    <row r="79" spans="1:9" s="514" customFormat="1">
      <c r="A79" s="518"/>
      <c r="B79" s="560"/>
      <c r="E79" s="515"/>
      <c r="F79" s="515"/>
      <c r="G79" s="517"/>
      <c r="H79" s="517"/>
      <c r="I79" s="517"/>
    </row>
    <row r="81" spans="1:9" s="514" customFormat="1">
      <c r="A81" s="518"/>
      <c r="B81" s="551"/>
      <c r="E81" s="515"/>
      <c r="F81" s="515"/>
      <c r="G81" s="517"/>
      <c r="H81" s="517"/>
      <c r="I81" s="517"/>
    </row>
    <row r="82" spans="1:9" s="514" customFormat="1">
      <c r="A82" s="518"/>
      <c r="B82" s="560"/>
      <c r="E82" s="515"/>
      <c r="F82" s="515"/>
      <c r="G82" s="517"/>
      <c r="H82" s="517"/>
      <c r="I82" s="517"/>
    </row>
    <row r="84" spans="1:9" s="514" customFormat="1">
      <c r="A84" s="518"/>
      <c r="B84" s="551"/>
      <c r="E84" s="515"/>
      <c r="F84" s="515"/>
      <c r="G84" s="517"/>
      <c r="H84" s="517"/>
      <c r="I84" s="517"/>
    </row>
    <row r="85" spans="1:9" s="514" customFormat="1">
      <c r="A85" s="518"/>
      <c r="B85" s="551"/>
      <c r="E85" s="515"/>
      <c r="F85" s="515"/>
      <c r="G85" s="517"/>
      <c r="H85" s="517"/>
      <c r="I85" s="517"/>
    </row>
    <row r="87" spans="1:9" s="514" customFormat="1">
      <c r="A87" s="518"/>
      <c r="B87" s="551"/>
      <c r="E87" s="515"/>
      <c r="F87" s="515"/>
      <c r="G87" s="517"/>
      <c r="H87" s="517"/>
      <c r="I87" s="517"/>
    </row>
    <row r="88" spans="1:9" s="514" customFormat="1">
      <c r="A88" s="518"/>
      <c r="B88" s="551"/>
      <c r="E88" s="515"/>
      <c r="F88" s="515"/>
      <c r="G88" s="517"/>
      <c r="H88" s="517"/>
      <c r="I88" s="517"/>
    </row>
    <row r="90" spans="1:9" s="514" customFormat="1">
      <c r="A90" s="518"/>
      <c r="B90" s="551"/>
      <c r="E90" s="515"/>
      <c r="F90" s="515"/>
      <c r="G90" s="517"/>
      <c r="H90" s="517"/>
      <c r="I90" s="517"/>
    </row>
    <row r="92" spans="1:9" s="514" customFormat="1">
      <c r="A92" s="518"/>
      <c r="B92" s="551"/>
      <c r="E92" s="515"/>
      <c r="F92" s="515"/>
      <c r="G92" s="517"/>
      <c r="H92" s="517"/>
      <c r="I92" s="517"/>
    </row>
    <row r="93" spans="1:9" s="514" customFormat="1">
      <c r="A93" s="518"/>
      <c r="B93" s="551"/>
      <c r="E93" s="515"/>
      <c r="F93" s="515"/>
      <c r="G93" s="517"/>
      <c r="H93" s="517"/>
      <c r="I93" s="517"/>
    </row>
    <row r="95" spans="1:9" s="514" customFormat="1">
      <c r="A95" s="518"/>
      <c r="B95" s="551"/>
      <c r="E95" s="515"/>
      <c r="F95" s="515"/>
      <c r="G95" s="517"/>
      <c r="H95" s="517"/>
      <c r="I95" s="517"/>
    </row>
    <row r="96" spans="1:9" s="514" customFormat="1">
      <c r="A96" s="518"/>
      <c r="B96" s="560"/>
      <c r="E96" s="515"/>
      <c r="F96" s="515"/>
      <c r="G96" s="517"/>
      <c r="H96" s="517"/>
      <c r="I96" s="517"/>
    </row>
    <row r="99" spans="1:9" s="514" customFormat="1">
      <c r="A99" s="518"/>
      <c r="B99" s="551"/>
      <c r="E99" s="515"/>
      <c r="F99" s="515"/>
      <c r="G99" s="517"/>
      <c r="H99" s="517"/>
      <c r="I99" s="517"/>
    </row>
    <row r="100" spans="1:9" s="514" customFormat="1">
      <c r="A100" s="518"/>
      <c r="B100" s="551"/>
      <c r="E100" s="515"/>
      <c r="F100" s="515"/>
      <c r="G100" s="517"/>
      <c r="H100" s="517"/>
      <c r="I100" s="517"/>
    </row>
    <row r="101" spans="1:9" s="514" customFormat="1">
      <c r="A101" s="518"/>
      <c r="B101" s="551"/>
      <c r="E101" s="515"/>
      <c r="F101" s="515"/>
      <c r="G101" s="517"/>
      <c r="H101" s="517"/>
      <c r="I101" s="517"/>
    </row>
    <row r="102" spans="1:9" s="514" customFormat="1">
      <c r="A102" s="518"/>
      <c r="B102" s="551"/>
      <c r="E102" s="515"/>
      <c r="F102" s="515"/>
      <c r="G102" s="517"/>
      <c r="H102" s="517"/>
      <c r="I102" s="517"/>
    </row>
    <row r="104" spans="1:9" s="514" customFormat="1">
      <c r="A104" s="518"/>
      <c r="B104" s="551"/>
      <c r="E104" s="515"/>
      <c r="F104" s="515"/>
      <c r="G104" s="517"/>
      <c r="H104" s="517"/>
      <c r="I104" s="517"/>
    </row>
    <row r="106" spans="1:9" s="514" customFormat="1">
      <c r="A106" s="518"/>
      <c r="B106" s="551"/>
      <c r="E106" s="515"/>
      <c r="F106" s="515"/>
      <c r="G106" s="517"/>
      <c r="H106" s="517"/>
      <c r="I106" s="517"/>
    </row>
    <row r="110" spans="1:9" s="514" customFormat="1">
      <c r="A110" s="518"/>
      <c r="B110" s="551"/>
      <c r="E110" s="515"/>
      <c r="F110" s="515"/>
      <c r="G110" s="517"/>
      <c r="H110" s="517"/>
      <c r="I110" s="517"/>
    </row>
    <row r="111" spans="1:9" s="514" customFormat="1">
      <c r="A111" s="518"/>
      <c r="B111" s="551"/>
      <c r="E111" s="515"/>
      <c r="F111" s="515"/>
      <c r="G111" s="517"/>
      <c r="H111" s="517"/>
      <c r="I111" s="517"/>
    </row>
    <row r="113" spans="1:9" s="514" customFormat="1">
      <c r="A113" s="518"/>
      <c r="B113" s="551"/>
      <c r="E113" s="515"/>
      <c r="F113" s="515"/>
      <c r="G113" s="517"/>
      <c r="H113" s="517"/>
      <c r="I113" s="517"/>
    </row>
    <row r="114" spans="1:9" s="514" customFormat="1">
      <c r="A114" s="518"/>
      <c r="B114" s="551"/>
      <c r="E114" s="515"/>
      <c r="F114" s="515"/>
      <c r="G114" s="517"/>
      <c r="H114" s="517"/>
      <c r="I114" s="517"/>
    </row>
    <row r="116" spans="1:9" s="514" customFormat="1">
      <c r="A116" s="518"/>
      <c r="B116" s="551"/>
      <c r="E116" s="515"/>
      <c r="F116" s="515"/>
      <c r="G116" s="517"/>
      <c r="H116" s="517"/>
      <c r="I116" s="517"/>
    </row>
    <row r="117" spans="1:9" s="514" customFormat="1">
      <c r="A117" s="518"/>
      <c r="B117" s="551"/>
      <c r="E117" s="515"/>
      <c r="F117" s="515"/>
      <c r="G117" s="517"/>
      <c r="H117" s="517"/>
      <c r="I117" s="517"/>
    </row>
    <row r="119" spans="1:9" s="514" customFormat="1">
      <c r="A119" s="518"/>
      <c r="B119" s="551"/>
      <c r="E119" s="515"/>
      <c r="F119" s="515"/>
      <c r="G119" s="517"/>
      <c r="H119" s="517"/>
      <c r="I119" s="517"/>
    </row>
    <row r="120" spans="1:9" s="514" customFormat="1">
      <c r="A120" s="518"/>
      <c r="B120" s="551"/>
      <c r="E120" s="515"/>
      <c r="F120" s="515"/>
      <c r="G120" s="517"/>
      <c r="H120" s="517"/>
      <c r="I120" s="517"/>
    </row>
    <row r="122" spans="1:9" s="514" customFormat="1">
      <c r="A122" s="518"/>
      <c r="B122" s="551"/>
      <c r="E122" s="515"/>
      <c r="F122" s="515"/>
      <c r="G122" s="517"/>
      <c r="H122" s="517"/>
      <c r="I122" s="517"/>
    </row>
    <row r="123" spans="1:9" s="514" customFormat="1">
      <c r="A123" s="518"/>
      <c r="B123" s="551"/>
      <c r="E123" s="515"/>
      <c r="F123" s="515"/>
      <c r="G123" s="517"/>
      <c r="H123" s="517"/>
      <c r="I123" s="517"/>
    </row>
    <row r="124" spans="1:9" s="514" customFormat="1">
      <c r="A124" s="518"/>
      <c r="B124" s="551"/>
      <c r="E124" s="515"/>
      <c r="F124" s="515"/>
      <c r="G124" s="517"/>
      <c r="H124" s="517"/>
      <c r="I124" s="517"/>
    </row>
    <row r="125" spans="1:9" s="514" customFormat="1">
      <c r="A125" s="518"/>
      <c r="B125" s="551"/>
      <c r="E125" s="515"/>
      <c r="F125" s="515"/>
      <c r="G125" s="517"/>
      <c r="H125" s="517"/>
      <c r="I125" s="517"/>
    </row>
    <row r="126" spans="1:9" s="514" customFormat="1">
      <c r="A126" s="518"/>
      <c r="B126" s="551"/>
      <c r="E126" s="515"/>
      <c r="F126" s="515"/>
      <c r="G126" s="517"/>
      <c r="H126" s="517"/>
      <c r="I126" s="517"/>
    </row>
    <row r="128" spans="1:9" s="514" customFormat="1">
      <c r="A128" s="518"/>
      <c r="B128" s="551"/>
      <c r="E128" s="515"/>
      <c r="F128" s="515"/>
      <c r="G128" s="517"/>
      <c r="H128" s="517"/>
      <c r="I128" s="517"/>
    </row>
    <row r="129" spans="1:9" s="514" customFormat="1">
      <c r="A129" s="518"/>
      <c r="B129" s="551"/>
      <c r="E129" s="515"/>
      <c r="F129" s="515"/>
      <c r="G129" s="517"/>
      <c r="H129" s="517"/>
      <c r="I129" s="517"/>
    </row>
    <row r="131" spans="1:9" s="514" customFormat="1">
      <c r="A131" s="518"/>
      <c r="B131" s="551"/>
      <c r="E131" s="515"/>
      <c r="F131" s="515"/>
      <c r="G131" s="517"/>
      <c r="H131" s="517"/>
      <c r="I131" s="517"/>
    </row>
    <row r="132" spans="1:9" s="514" customFormat="1">
      <c r="A132" s="518"/>
      <c r="B132" s="551"/>
      <c r="E132" s="515"/>
      <c r="F132" s="515"/>
      <c r="G132" s="517"/>
      <c r="H132" s="517"/>
      <c r="I132" s="517"/>
    </row>
    <row r="134" spans="1:9" s="514" customFormat="1">
      <c r="A134" s="518"/>
      <c r="B134" s="551"/>
      <c r="E134" s="515"/>
      <c r="F134" s="515"/>
      <c r="G134" s="517"/>
      <c r="H134" s="517"/>
      <c r="I134" s="517"/>
    </row>
    <row r="140" spans="1:9" s="514" customFormat="1" ht="15">
      <c r="A140" s="518"/>
      <c r="B140" s="561"/>
      <c r="E140" s="515"/>
      <c r="F140" s="515"/>
      <c r="G140" s="517"/>
      <c r="H140" s="517"/>
      <c r="I140" s="517"/>
    </row>
    <row r="141" spans="1:9" s="514" customFormat="1" ht="15">
      <c r="A141" s="518"/>
      <c r="B141" s="561"/>
      <c r="E141" s="515"/>
      <c r="F141" s="515"/>
      <c r="G141" s="517"/>
      <c r="H141" s="517"/>
      <c r="I141" s="517"/>
    </row>
    <row r="142" spans="1:9" s="514" customFormat="1">
      <c r="A142" s="518"/>
      <c r="B142" s="560"/>
      <c r="E142" s="515"/>
      <c r="F142" s="515"/>
      <c r="G142" s="517"/>
      <c r="H142" s="517"/>
      <c r="I142" s="517"/>
    </row>
    <row r="144" spans="1:9" s="514" customFormat="1">
      <c r="A144" s="518"/>
      <c r="B144" s="551"/>
      <c r="E144" s="515"/>
      <c r="F144" s="515"/>
      <c r="G144" s="517"/>
      <c r="H144" s="517"/>
      <c r="I144" s="517"/>
    </row>
    <row r="147" spans="1:9" s="514" customFormat="1">
      <c r="A147" s="518"/>
      <c r="B147" s="551"/>
      <c r="E147" s="515"/>
      <c r="F147" s="515"/>
      <c r="G147" s="517"/>
      <c r="H147" s="517"/>
      <c r="I147" s="517"/>
    </row>
    <row r="148" spans="1:9" s="514" customFormat="1">
      <c r="A148" s="518"/>
      <c r="B148" s="551"/>
      <c r="E148" s="515"/>
      <c r="F148" s="515"/>
      <c r="G148" s="517"/>
      <c r="H148" s="517"/>
      <c r="I148" s="517"/>
    </row>
    <row r="150" spans="1:9" s="514" customFormat="1">
      <c r="A150" s="518"/>
      <c r="B150" s="551"/>
      <c r="E150" s="515"/>
      <c r="F150" s="515"/>
      <c r="G150" s="517"/>
      <c r="H150" s="517"/>
      <c r="I150" s="517"/>
    </row>
    <row r="151" spans="1:9" s="514" customFormat="1">
      <c r="A151" s="518"/>
      <c r="B151" s="551"/>
      <c r="E151" s="515"/>
      <c r="F151" s="515"/>
      <c r="G151" s="517"/>
      <c r="H151" s="517"/>
      <c r="I151" s="517"/>
    </row>
    <row r="153" spans="1:9" s="514" customFormat="1">
      <c r="A153" s="518"/>
      <c r="B153" s="551"/>
      <c r="E153" s="515"/>
      <c r="F153" s="515"/>
      <c r="G153" s="517"/>
      <c r="H153" s="517"/>
      <c r="I153" s="517"/>
    </row>
    <row r="157" spans="1:9" s="514" customFormat="1">
      <c r="A157" s="518"/>
      <c r="B157" s="551"/>
      <c r="E157" s="515"/>
      <c r="F157" s="515"/>
      <c r="G157" s="517"/>
      <c r="H157" s="517"/>
      <c r="I157" s="517"/>
    </row>
    <row r="158" spans="1:9" s="514" customFormat="1">
      <c r="A158" s="518"/>
      <c r="B158" s="551"/>
      <c r="E158" s="515"/>
      <c r="F158" s="515"/>
      <c r="G158" s="517"/>
      <c r="H158" s="517"/>
      <c r="I158" s="517"/>
    </row>
    <row r="160" spans="1:9" s="514" customFormat="1">
      <c r="A160" s="518"/>
      <c r="B160" s="551"/>
      <c r="E160" s="515"/>
      <c r="F160" s="515"/>
      <c r="G160" s="517"/>
      <c r="H160" s="517"/>
      <c r="I160" s="517"/>
    </row>
    <row r="161" spans="1:9" s="514" customFormat="1">
      <c r="A161" s="518"/>
      <c r="B161" s="551"/>
      <c r="E161" s="515"/>
      <c r="F161" s="515"/>
      <c r="G161" s="517"/>
      <c r="H161" s="517"/>
      <c r="I161" s="517"/>
    </row>
    <row r="163" spans="1:9" s="514" customFormat="1">
      <c r="A163" s="518"/>
      <c r="B163" s="551"/>
      <c r="E163" s="515"/>
      <c r="F163" s="515"/>
      <c r="G163" s="517"/>
      <c r="H163" s="517"/>
      <c r="I163" s="517"/>
    </row>
    <row r="164" spans="1:9" s="514" customFormat="1">
      <c r="A164" s="518"/>
      <c r="B164" s="551"/>
      <c r="E164" s="515"/>
      <c r="F164" s="515"/>
      <c r="G164" s="517"/>
      <c r="H164" s="517"/>
      <c r="I164" s="517"/>
    </row>
    <row r="166" spans="1:9" s="514" customFormat="1">
      <c r="A166" s="518"/>
      <c r="B166" s="551"/>
      <c r="E166" s="515"/>
      <c r="F166" s="515"/>
      <c r="G166" s="517"/>
      <c r="H166" s="517"/>
      <c r="I166" s="517"/>
    </row>
    <row r="167" spans="1:9" s="514" customFormat="1">
      <c r="A167" s="518"/>
      <c r="B167" s="551"/>
      <c r="E167" s="515"/>
      <c r="F167" s="515"/>
      <c r="G167" s="517"/>
      <c r="H167" s="517"/>
      <c r="I167" s="517"/>
    </row>
    <row r="169" spans="1:9" s="514" customFormat="1">
      <c r="A169" s="518"/>
      <c r="B169" s="551"/>
      <c r="E169" s="515"/>
      <c r="F169" s="515"/>
      <c r="G169" s="517"/>
      <c r="H169" s="517"/>
      <c r="I169" s="517"/>
    </row>
    <row r="170" spans="1:9" s="514" customFormat="1">
      <c r="A170" s="518"/>
      <c r="B170" s="551"/>
      <c r="E170" s="515"/>
      <c r="F170" s="515"/>
      <c r="G170" s="517"/>
      <c r="H170" s="517"/>
      <c r="I170" s="517"/>
    </row>
    <row r="171" spans="1:9" s="514" customFormat="1">
      <c r="A171" s="518"/>
      <c r="B171" s="551"/>
      <c r="E171" s="515"/>
      <c r="F171" s="515"/>
      <c r="G171" s="517"/>
      <c r="H171" s="517"/>
      <c r="I171" s="517"/>
    </row>
    <row r="174" spans="1:9" s="514" customFormat="1">
      <c r="A174" s="518"/>
      <c r="B174" s="551"/>
      <c r="E174" s="515"/>
      <c r="F174" s="515"/>
      <c r="G174" s="517"/>
      <c r="H174" s="517"/>
      <c r="I174" s="517"/>
    </row>
    <row r="175" spans="1:9" s="514" customFormat="1">
      <c r="A175" s="518"/>
      <c r="B175" s="551"/>
      <c r="E175" s="515"/>
      <c r="F175" s="515"/>
      <c r="G175" s="517"/>
      <c r="H175" s="517"/>
      <c r="I175" s="517"/>
    </row>
    <row r="176" spans="1:9" s="514" customFormat="1">
      <c r="A176" s="518"/>
      <c r="B176" s="551"/>
      <c r="E176" s="515"/>
      <c r="F176" s="515"/>
      <c r="G176" s="517"/>
      <c r="H176" s="517"/>
      <c r="I176" s="517"/>
    </row>
    <row r="177" spans="1:9" s="514" customFormat="1">
      <c r="A177" s="518"/>
      <c r="B177" s="551"/>
      <c r="E177" s="515"/>
      <c r="F177" s="515"/>
      <c r="G177" s="517"/>
      <c r="H177" s="517"/>
      <c r="I177" s="517"/>
    </row>
    <row r="179" spans="1:9" s="514" customFormat="1">
      <c r="A179" s="518"/>
      <c r="B179" s="551"/>
      <c r="E179" s="515"/>
      <c r="F179" s="515"/>
      <c r="G179" s="517"/>
      <c r="H179" s="517"/>
      <c r="I179" s="517"/>
    </row>
    <row r="180" spans="1:9" s="514" customFormat="1">
      <c r="A180" s="518"/>
      <c r="B180" s="551"/>
      <c r="E180" s="515"/>
      <c r="F180" s="515"/>
      <c r="G180" s="517"/>
      <c r="H180" s="517"/>
      <c r="I180" s="517"/>
    </row>
    <row r="182" spans="1:9" s="514" customFormat="1">
      <c r="A182" s="518"/>
      <c r="B182" s="551"/>
      <c r="E182" s="515"/>
      <c r="F182" s="515"/>
      <c r="G182" s="517"/>
      <c r="H182" s="517"/>
      <c r="I182" s="517"/>
    </row>
    <row r="183" spans="1:9" s="514" customFormat="1">
      <c r="A183" s="518"/>
      <c r="B183" s="551"/>
      <c r="E183" s="515"/>
      <c r="F183" s="515"/>
      <c r="G183" s="517"/>
      <c r="H183" s="517"/>
      <c r="I183" s="517"/>
    </row>
    <row r="185" spans="1:9" s="514" customFormat="1">
      <c r="A185" s="518"/>
      <c r="B185" s="551"/>
      <c r="E185" s="515"/>
      <c r="F185" s="515"/>
      <c r="G185" s="517"/>
      <c r="H185" s="517"/>
      <c r="I185" s="517"/>
    </row>
    <row r="186" spans="1:9" s="514" customFormat="1">
      <c r="A186" s="518"/>
      <c r="B186" s="551"/>
      <c r="E186" s="515"/>
      <c r="F186" s="515"/>
      <c r="G186" s="517"/>
      <c r="H186" s="517"/>
      <c r="I186" s="517"/>
    </row>
    <row r="188" spans="1:9" s="514" customFormat="1">
      <c r="A188" s="518"/>
      <c r="B188" s="551"/>
      <c r="E188" s="515"/>
      <c r="F188" s="515"/>
      <c r="G188" s="517"/>
      <c r="H188" s="517"/>
      <c r="I188" s="517"/>
    </row>
    <row r="192" spans="1:9" s="514" customFormat="1">
      <c r="A192" s="518"/>
      <c r="B192" s="551"/>
      <c r="E192" s="515"/>
      <c r="F192" s="515"/>
      <c r="G192" s="517"/>
      <c r="H192" s="517"/>
      <c r="I192" s="517"/>
    </row>
    <row r="193" spans="1:9" s="514" customFormat="1">
      <c r="A193" s="518"/>
      <c r="B193" s="551"/>
      <c r="E193" s="515"/>
      <c r="F193" s="515"/>
      <c r="G193" s="517"/>
      <c r="H193" s="517"/>
      <c r="I193" s="517"/>
    </row>
    <row r="194" spans="1:9" s="514" customFormat="1">
      <c r="A194" s="518"/>
      <c r="B194" s="551"/>
      <c r="E194" s="515"/>
      <c r="F194" s="515"/>
      <c r="G194" s="517"/>
      <c r="H194" s="517"/>
      <c r="I194" s="517"/>
    </row>
    <row r="195" spans="1:9" s="514" customFormat="1">
      <c r="A195" s="518"/>
      <c r="B195" s="551"/>
      <c r="E195" s="515"/>
      <c r="F195" s="515"/>
      <c r="G195" s="517"/>
      <c r="H195" s="517"/>
      <c r="I195" s="517"/>
    </row>
    <row r="196" spans="1:9" s="514" customFormat="1">
      <c r="A196" s="518"/>
      <c r="B196" s="551"/>
      <c r="E196" s="515"/>
      <c r="F196" s="515"/>
      <c r="G196" s="517"/>
      <c r="H196" s="517"/>
      <c r="I196" s="517"/>
    </row>
    <row r="198" spans="1:9" s="514" customFormat="1">
      <c r="A198" s="518"/>
      <c r="B198" s="551"/>
      <c r="E198" s="515"/>
      <c r="F198" s="515"/>
      <c r="G198" s="517"/>
      <c r="H198" s="517"/>
      <c r="I198" s="517"/>
    </row>
    <row r="199" spans="1:9" s="514" customFormat="1">
      <c r="A199" s="518"/>
      <c r="B199" s="551"/>
      <c r="E199" s="515"/>
      <c r="F199" s="515"/>
      <c r="G199" s="517"/>
      <c r="H199" s="517"/>
      <c r="I199" s="517"/>
    </row>
    <row r="200" spans="1:9" s="514" customFormat="1">
      <c r="A200" s="518"/>
      <c r="B200" s="551"/>
      <c r="E200" s="515"/>
      <c r="F200" s="515"/>
      <c r="G200" s="517"/>
      <c r="H200" s="517"/>
      <c r="I200" s="517"/>
    </row>
    <row r="204" spans="1:9" s="514" customFormat="1">
      <c r="A204" s="518"/>
      <c r="B204" s="551"/>
      <c r="E204" s="515"/>
      <c r="F204" s="515"/>
      <c r="G204" s="517"/>
      <c r="H204" s="517"/>
      <c r="I204" s="517"/>
    </row>
    <row r="205" spans="1:9" s="514" customFormat="1">
      <c r="A205" s="518"/>
      <c r="B205" s="551"/>
      <c r="E205" s="515"/>
      <c r="F205" s="515"/>
      <c r="G205" s="517"/>
      <c r="H205" s="517"/>
      <c r="I205" s="517"/>
    </row>
    <row r="207" spans="1:9" s="514" customFormat="1">
      <c r="A207" s="518"/>
      <c r="B207" s="551"/>
      <c r="E207" s="515"/>
      <c r="F207" s="515"/>
      <c r="G207" s="517"/>
      <c r="H207" s="517"/>
      <c r="I207" s="517"/>
    </row>
    <row r="208" spans="1:9" s="514" customFormat="1">
      <c r="A208" s="518"/>
      <c r="B208" s="551"/>
      <c r="E208" s="515"/>
      <c r="F208" s="515"/>
      <c r="G208" s="517"/>
      <c r="H208" s="517"/>
      <c r="I208" s="517"/>
    </row>
  </sheetData>
  <sheetProtection password="CD86" sheet="1" objects="1" scenarios="1" selectLockedCells="1"/>
  <pageMargins left="0.7" right="0.7" top="0.75" bottom="0.75" header="0.3" footer="0.3"/>
  <pageSetup paperSize="9" orientation="portrait" horizontalDpi="300" verticalDpi="300" r:id="rId1"/>
  <headerFooter>
    <oddHeader>&amp;L&amp;8PRENOVA OBJEKTA NA CANKARJEVI   2&amp;11
&amp;R&amp;8PROJEKT  13/17</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215"/>
  <sheetViews>
    <sheetView view="pageLayout" topLeftCell="A93" zoomScaleNormal="115" zoomScaleSheetLayoutView="115" workbookViewId="0">
      <selection activeCell="E6" sqref="E6"/>
    </sheetView>
  </sheetViews>
  <sheetFormatPr defaultColWidth="7.625" defaultRowHeight="14.25"/>
  <cols>
    <col min="1" max="1" width="4.125" style="518" customWidth="1"/>
    <col min="2" max="2" width="27" style="551" customWidth="1"/>
    <col min="3" max="3" width="5.125" style="514" customWidth="1"/>
    <col min="4" max="4" width="5.5" style="514" customWidth="1"/>
    <col min="5" max="5" width="9" style="515" customWidth="1"/>
    <col min="6" max="6" width="9.375" style="515" customWidth="1"/>
    <col min="7" max="7" width="9.875" style="517" customWidth="1"/>
    <col min="8" max="256" width="7.625" style="517"/>
    <col min="257" max="257" width="4.125" style="517" customWidth="1"/>
    <col min="258" max="258" width="27" style="517" customWidth="1"/>
    <col min="259" max="259" width="5.125" style="517" customWidth="1"/>
    <col min="260" max="260" width="5.5" style="517" customWidth="1"/>
    <col min="261" max="261" width="9" style="517" customWidth="1"/>
    <col min="262" max="262" width="9.375" style="517" customWidth="1"/>
    <col min="263" max="263" width="9.875" style="517" customWidth="1"/>
    <col min="264" max="512" width="7.625" style="517"/>
    <col min="513" max="513" width="4.125" style="517" customWidth="1"/>
    <col min="514" max="514" width="27" style="517" customWidth="1"/>
    <col min="515" max="515" width="5.125" style="517" customWidth="1"/>
    <col min="516" max="516" width="5.5" style="517" customWidth="1"/>
    <col min="517" max="517" width="9" style="517" customWidth="1"/>
    <col min="518" max="518" width="9.375" style="517" customWidth="1"/>
    <col min="519" max="519" width="9.875" style="517" customWidth="1"/>
    <col min="520" max="768" width="7.625" style="517"/>
    <col min="769" max="769" width="4.125" style="517" customWidth="1"/>
    <col min="770" max="770" width="27" style="517" customWidth="1"/>
    <col min="771" max="771" width="5.125" style="517" customWidth="1"/>
    <col min="772" max="772" width="5.5" style="517" customWidth="1"/>
    <col min="773" max="773" width="9" style="517" customWidth="1"/>
    <col min="774" max="774" width="9.375" style="517" customWidth="1"/>
    <col min="775" max="775" width="9.875" style="517" customWidth="1"/>
    <col min="776" max="1024" width="7.625" style="517"/>
    <col min="1025" max="1025" width="4.125" style="517" customWidth="1"/>
    <col min="1026" max="1026" width="27" style="517" customWidth="1"/>
    <col min="1027" max="1027" width="5.125" style="517" customWidth="1"/>
    <col min="1028" max="1028" width="5.5" style="517" customWidth="1"/>
    <col min="1029" max="1029" width="9" style="517" customWidth="1"/>
    <col min="1030" max="1030" width="9.375" style="517" customWidth="1"/>
    <col min="1031" max="1031" width="9.875" style="517" customWidth="1"/>
    <col min="1032" max="1280" width="7.625" style="517"/>
    <col min="1281" max="1281" width="4.125" style="517" customWidth="1"/>
    <col min="1282" max="1282" width="27" style="517" customWidth="1"/>
    <col min="1283" max="1283" width="5.125" style="517" customWidth="1"/>
    <col min="1284" max="1284" width="5.5" style="517" customWidth="1"/>
    <col min="1285" max="1285" width="9" style="517" customWidth="1"/>
    <col min="1286" max="1286" width="9.375" style="517" customWidth="1"/>
    <col min="1287" max="1287" width="9.875" style="517" customWidth="1"/>
    <col min="1288" max="1536" width="7.625" style="517"/>
    <col min="1537" max="1537" width="4.125" style="517" customWidth="1"/>
    <col min="1538" max="1538" width="27" style="517" customWidth="1"/>
    <col min="1539" max="1539" width="5.125" style="517" customWidth="1"/>
    <col min="1540" max="1540" width="5.5" style="517" customWidth="1"/>
    <col min="1541" max="1541" width="9" style="517" customWidth="1"/>
    <col min="1542" max="1542" width="9.375" style="517" customWidth="1"/>
    <col min="1543" max="1543" width="9.875" style="517" customWidth="1"/>
    <col min="1544" max="1792" width="7.625" style="517"/>
    <col min="1793" max="1793" width="4.125" style="517" customWidth="1"/>
    <col min="1794" max="1794" width="27" style="517" customWidth="1"/>
    <col min="1795" max="1795" width="5.125" style="517" customWidth="1"/>
    <col min="1796" max="1796" width="5.5" style="517" customWidth="1"/>
    <col min="1797" max="1797" width="9" style="517" customWidth="1"/>
    <col min="1798" max="1798" width="9.375" style="517" customWidth="1"/>
    <col min="1799" max="1799" width="9.875" style="517" customWidth="1"/>
    <col min="1800" max="2048" width="7.625" style="517"/>
    <col min="2049" max="2049" width="4.125" style="517" customWidth="1"/>
    <col min="2050" max="2050" width="27" style="517" customWidth="1"/>
    <col min="2051" max="2051" width="5.125" style="517" customWidth="1"/>
    <col min="2052" max="2052" width="5.5" style="517" customWidth="1"/>
    <col min="2053" max="2053" width="9" style="517" customWidth="1"/>
    <col min="2054" max="2054" width="9.375" style="517" customWidth="1"/>
    <col min="2055" max="2055" width="9.875" style="517" customWidth="1"/>
    <col min="2056" max="2304" width="7.625" style="517"/>
    <col min="2305" max="2305" width="4.125" style="517" customWidth="1"/>
    <col min="2306" max="2306" width="27" style="517" customWidth="1"/>
    <col min="2307" max="2307" width="5.125" style="517" customWidth="1"/>
    <col min="2308" max="2308" width="5.5" style="517" customWidth="1"/>
    <col min="2309" max="2309" width="9" style="517" customWidth="1"/>
    <col min="2310" max="2310" width="9.375" style="517" customWidth="1"/>
    <col min="2311" max="2311" width="9.875" style="517" customWidth="1"/>
    <col min="2312" max="2560" width="7.625" style="517"/>
    <col min="2561" max="2561" width="4.125" style="517" customWidth="1"/>
    <col min="2562" max="2562" width="27" style="517" customWidth="1"/>
    <col min="2563" max="2563" width="5.125" style="517" customWidth="1"/>
    <col min="2564" max="2564" width="5.5" style="517" customWidth="1"/>
    <col min="2565" max="2565" width="9" style="517" customWidth="1"/>
    <col min="2566" max="2566" width="9.375" style="517" customWidth="1"/>
    <col min="2567" max="2567" width="9.875" style="517" customWidth="1"/>
    <col min="2568" max="2816" width="7.625" style="517"/>
    <col min="2817" max="2817" width="4.125" style="517" customWidth="1"/>
    <col min="2818" max="2818" width="27" style="517" customWidth="1"/>
    <col min="2819" max="2819" width="5.125" style="517" customWidth="1"/>
    <col min="2820" max="2820" width="5.5" style="517" customWidth="1"/>
    <col min="2821" max="2821" width="9" style="517" customWidth="1"/>
    <col min="2822" max="2822" width="9.375" style="517" customWidth="1"/>
    <col min="2823" max="2823" width="9.875" style="517" customWidth="1"/>
    <col min="2824" max="3072" width="7.625" style="517"/>
    <col min="3073" max="3073" width="4.125" style="517" customWidth="1"/>
    <col min="3074" max="3074" width="27" style="517" customWidth="1"/>
    <col min="3075" max="3075" width="5.125" style="517" customWidth="1"/>
    <col min="3076" max="3076" width="5.5" style="517" customWidth="1"/>
    <col min="3077" max="3077" width="9" style="517" customWidth="1"/>
    <col min="3078" max="3078" width="9.375" style="517" customWidth="1"/>
    <col min="3079" max="3079" width="9.875" style="517" customWidth="1"/>
    <col min="3080" max="3328" width="7.625" style="517"/>
    <col min="3329" max="3329" width="4.125" style="517" customWidth="1"/>
    <col min="3330" max="3330" width="27" style="517" customWidth="1"/>
    <col min="3331" max="3331" width="5.125" style="517" customWidth="1"/>
    <col min="3332" max="3332" width="5.5" style="517" customWidth="1"/>
    <col min="3333" max="3333" width="9" style="517" customWidth="1"/>
    <col min="3334" max="3334" width="9.375" style="517" customWidth="1"/>
    <col min="3335" max="3335" width="9.875" style="517" customWidth="1"/>
    <col min="3336" max="3584" width="7.625" style="517"/>
    <col min="3585" max="3585" width="4.125" style="517" customWidth="1"/>
    <col min="3586" max="3586" width="27" style="517" customWidth="1"/>
    <col min="3587" max="3587" width="5.125" style="517" customWidth="1"/>
    <col min="3588" max="3588" width="5.5" style="517" customWidth="1"/>
    <col min="3589" max="3589" width="9" style="517" customWidth="1"/>
    <col min="3590" max="3590" width="9.375" style="517" customWidth="1"/>
    <col min="3591" max="3591" width="9.875" style="517" customWidth="1"/>
    <col min="3592" max="3840" width="7.625" style="517"/>
    <col min="3841" max="3841" width="4.125" style="517" customWidth="1"/>
    <col min="3842" max="3842" width="27" style="517" customWidth="1"/>
    <col min="3843" max="3843" width="5.125" style="517" customWidth="1"/>
    <col min="3844" max="3844" width="5.5" style="517" customWidth="1"/>
    <col min="3845" max="3845" width="9" style="517" customWidth="1"/>
    <col min="3846" max="3846" width="9.375" style="517" customWidth="1"/>
    <col min="3847" max="3847" width="9.875" style="517" customWidth="1"/>
    <col min="3848" max="4096" width="7.625" style="517"/>
    <col min="4097" max="4097" width="4.125" style="517" customWidth="1"/>
    <col min="4098" max="4098" width="27" style="517" customWidth="1"/>
    <col min="4099" max="4099" width="5.125" style="517" customWidth="1"/>
    <col min="4100" max="4100" width="5.5" style="517" customWidth="1"/>
    <col min="4101" max="4101" width="9" style="517" customWidth="1"/>
    <col min="4102" max="4102" width="9.375" style="517" customWidth="1"/>
    <col min="4103" max="4103" width="9.875" style="517" customWidth="1"/>
    <col min="4104" max="4352" width="7.625" style="517"/>
    <col min="4353" max="4353" width="4.125" style="517" customWidth="1"/>
    <col min="4354" max="4354" width="27" style="517" customWidth="1"/>
    <col min="4355" max="4355" width="5.125" style="517" customWidth="1"/>
    <col min="4356" max="4356" width="5.5" style="517" customWidth="1"/>
    <col min="4357" max="4357" width="9" style="517" customWidth="1"/>
    <col min="4358" max="4358" width="9.375" style="517" customWidth="1"/>
    <col min="4359" max="4359" width="9.875" style="517" customWidth="1"/>
    <col min="4360" max="4608" width="7.625" style="517"/>
    <col min="4609" max="4609" width="4.125" style="517" customWidth="1"/>
    <col min="4610" max="4610" width="27" style="517" customWidth="1"/>
    <col min="4611" max="4611" width="5.125" style="517" customWidth="1"/>
    <col min="4612" max="4612" width="5.5" style="517" customWidth="1"/>
    <col min="4613" max="4613" width="9" style="517" customWidth="1"/>
    <col min="4614" max="4614" width="9.375" style="517" customWidth="1"/>
    <col min="4615" max="4615" width="9.875" style="517" customWidth="1"/>
    <col min="4616" max="4864" width="7.625" style="517"/>
    <col min="4865" max="4865" width="4.125" style="517" customWidth="1"/>
    <col min="4866" max="4866" width="27" style="517" customWidth="1"/>
    <col min="4867" max="4867" width="5.125" style="517" customWidth="1"/>
    <col min="4868" max="4868" width="5.5" style="517" customWidth="1"/>
    <col min="4869" max="4869" width="9" style="517" customWidth="1"/>
    <col min="4870" max="4870" width="9.375" style="517" customWidth="1"/>
    <col min="4871" max="4871" width="9.875" style="517" customWidth="1"/>
    <col min="4872" max="5120" width="7.625" style="517"/>
    <col min="5121" max="5121" width="4.125" style="517" customWidth="1"/>
    <col min="5122" max="5122" width="27" style="517" customWidth="1"/>
    <col min="5123" max="5123" width="5.125" style="517" customWidth="1"/>
    <col min="5124" max="5124" width="5.5" style="517" customWidth="1"/>
    <col min="5125" max="5125" width="9" style="517" customWidth="1"/>
    <col min="5126" max="5126" width="9.375" style="517" customWidth="1"/>
    <col min="5127" max="5127" width="9.875" style="517" customWidth="1"/>
    <col min="5128" max="5376" width="7.625" style="517"/>
    <col min="5377" max="5377" width="4.125" style="517" customWidth="1"/>
    <col min="5378" max="5378" width="27" style="517" customWidth="1"/>
    <col min="5379" max="5379" width="5.125" style="517" customWidth="1"/>
    <col min="5380" max="5380" width="5.5" style="517" customWidth="1"/>
    <col min="5381" max="5381" width="9" style="517" customWidth="1"/>
    <col min="5382" max="5382" width="9.375" style="517" customWidth="1"/>
    <col min="5383" max="5383" width="9.875" style="517" customWidth="1"/>
    <col min="5384" max="5632" width="7.625" style="517"/>
    <col min="5633" max="5633" width="4.125" style="517" customWidth="1"/>
    <col min="5634" max="5634" width="27" style="517" customWidth="1"/>
    <col min="5635" max="5635" width="5.125" style="517" customWidth="1"/>
    <col min="5636" max="5636" width="5.5" style="517" customWidth="1"/>
    <col min="5637" max="5637" width="9" style="517" customWidth="1"/>
    <col min="5638" max="5638" width="9.375" style="517" customWidth="1"/>
    <col min="5639" max="5639" width="9.875" style="517" customWidth="1"/>
    <col min="5640" max="5888" width="7.625" style="517"/>
    <col min="5889" max="5889" width="4.125" style="517" customWidth="1"/>
    <col min="5890" max="5890" width="27" style="517" customWidth="1"/>
    <col min="5891" max="5891" width="5.125" style="517" customWidth="1"/>
    <col min="5892" max="5892" width="5.5" style="517" customWidth="1"/>
    <col min="5893" max="5893" width="9" style="517" customWidth="1"/>
    <col min="5894" max="5894" width="9.375" style="517" customWidth="1"/>
    <col min="5895" max="5895" width="9.875" style="517" customWidth="1"/>
    <col min="5896" max="6144" width="7.625" style="517"/>
    <col min="6145" max="6145" width="4.125" style="517" customWidth="1"/>
    <col min="6146" max="6146" width="27" style="517" customWidth="1"/>
    <col min="6147" max="6147" width="5.125" style="517" customWidth="1"/>
    <col min="6148" max="6148" width="5.5" style="517" customWidth="1"/>
    <col min="6149" max="6149" width="9" style="517" customWidth="1"/>
    <col min="6150" max="6150" width="9.375" style="517" customWidth="1"/>
    <col min="6151" max="6151" width="9.875" style="517" customWidth="1"/>
    <col min="6152" max="6400" width="7.625" style="517"/>
    <col min="6401" max="6401" width="4.125" style="517" customWidth="1"/>
    <col min="6402" max="6402" width="27" style="517" customWidth="1"/>
    <col min="6403" max="6403" width="5.125" style="517" customWidth="1"/>
    <col min="6404" max="6404" width="5.5" style="517" customWidth="1"/>
    <col min="6405" max="6405" width="9" style="517" customWidth="1"/>
    <col min="6406" max="6406" width="9.375" style="517" customWidth="1"/>
    <col min="6407" max="6407" width="9.875" style="517" customWidth="1"/>
    <col min="6408" max="6656" width="7.625" style="517"/>
    <col min="6657" max="6657" width="4.125" style="517" customWidth="1"/>
    <col min="6658" max="6658" width="27" style="517" customWidth="1"/>
    <col min="6659" max="6659" width="5.125" style="517" customWidth="1"/>
    <col min="6660" max="6660" width="5.5" style="517" customWidth="1"/>
    <col min="6661" max="6661" width="9" style="517" customWidth="1"/>
    <col min="6662" max="6662" width="9.375" style="517" customWidth="1"/>
    <col min="6663" max="6663" width="9.875" style="517" customWidth="1"/>
    <col min="6664" max="6912" width="7.625" style="517"/>
    <col min="6913" max="6913" width="4.125" style="517" customWidth="1"/>
    <col min="6914" max="6914" width="27" style="517" customWidth="1"/>
    <col min="6915" max="6915" width="5.125" style="517" customWidth="1"/>
    <col min="6916" max="6916" width="5.5" style="517" customWidth="1"/>
    <col min="6917" max="6917" width="9" style="517" customWidth="1"/>
    <col min="6918" max="6918" width="9.375" style="517" customWidth="1"/>
    <col min="6919" max="6919" width="9.875" style="517" customWidth="1"/>
    <col min="6920" max="7168" width="7.625" style="517"/>
    <col min="7169" max="7169" width="4.125" style="517" customWidth="1"/>
    <col min="7170" max="7170" width="27" style="517" customWidth="1"/>
    <col min="7171" max="7171" width="5.125" style="517" customWidth="1"/>
    <col min="7172" max="7172" width="5.5" style="517" customWidth="1"/>
    <col min="7173" max="7173" width="9" style="517" customWidth="1"/>
    <col min="7174" max="7174" width="9.375" style="517" customWidth="1"/>
    <col min="7175" max="7175" width="9.875" style="517" customWidth="1"/>
    <col min="7176" max="7424" width="7.625" style="517"/>
    <col min="7425" max="7425" width="4.125" style="517" customWidth="1"/>
    <col min="7426" max="7426" width="27" style="517" customWidth="1"/>
    <col min="7427" max="7427" width="5.125" style="517" customWidth="1"/>
    <col min="7428" max="7428" width="5.5" style="517" customWidth="1"/>
    <col min="7429" max="7429" width="9" style="517" customWidth="1"/>
    <col min="7430" max="7430" width="9.375" style="517" customWidth="1"/>
    <col min="7431" max="7431" width="9.875" style="517" customWidth="1"/>
    <col min="7432" max="7680" width="7.625" style="517"/>
    <col min="7681" max="7681" width="4.125" style="517" customWidth="1"/>
    <col min="7682" max="7682" width="27" style="517" customWidth="1"/>
    <col min="7683" max="7683" width="5.125" style="517" customWidth="1"/>
    <col min="7684" max="7684" width="5.5" style="517" customWidth="1"/>
    <col min="7685" max="7685" width="9" style="517" customWidth="1"/>
    <col min="7686" max="7686" width="9.375" style="517" customWidth="1"/>
    <col min="7687" max="7687" width="9.875" style="517" customWidth="1"/>
    <col min="7688" max="7936" width="7.625" style="517"/>
    <col min="7937" max="7937" width="4.125" style="517" customWidth="1"/>
    <col min="7938" max="7938" width="27" style="517" customWidth="1"/>
    <col min="7939" max="7939" width="5.125" style="517" customWidth="1"/>
    <col min="7940" max="7940" width="5.5" style="517" customWidth="1"/>
    <col min="7941" max="7941" width="9" style="517" customWidth="1"/>
    <col min="7942" max="7942" width="9.375" style="517" customWidth="1"/>
    <col min="7943" max="7943" width="9.875" style="517" customWidth="1"/>
    <col min="7944" max="8192" width="7.625" style="517"/>
    <col min="8193" max="8193" width="4.125" style="517" customWidth="1"/>
    <col min="8194" max="8194" width="27" style="517" customWidth="1"/>
    <col min="8195" max="8195" width="5.125" style="517" customWidth="1"/>
    <col min="8196" max="8196" width="5.5" style="517" customWidth="1"/>
    <col min="8197" max="8197" width="9" style="517" customWidth="1"/>
    <col min="8198" max="8198" width="9.375" style="517" customWidth="1"/>
    <col min="8199" max="8199" width="9.875" style="517" customWidth="1"/>
    <col min="8200" max="8448" width="7.625" style="517"/>
    <col min="8449" max="8449" width="4.125" style="517" customWidth="1"/>
    <col min="8450" max="8450" width="27" style="517" customWidth="1"/>
    <col min="8451" max="8451" width="5.125" style="517" customWidth="1"/>
    <col min="8452" max="8452" width="5.5" style="517" customWidth="1"/>
    <col min="8453" max="8453" width="9" style="517" customWidth="1"/>
    <col min="8454" max="8454" width="9.375" style="517" customWidth="1"/>
    <col min="8455" max="8455" width="9.875" style="517" customWidth="1"/>
    <col min="8456" max="8704" width="7.625" style="517"/>
    <col min="8705" max="8705" width="4.125" style="517" customWidth="1"/>
    <col min="8706" max="8706" width="27" style="517" customWidth="1"/>
    <col min="8707" max="8707" width="5.125" style="517" customWidth="1"/>
    <col min="8708" max="8708" width="5.5" style="517" customWidth="1"/>
    <col min="8709" max="8709" width="9" style="517" customWidth="1"/>
    <col min="8710" max="8710" width="9.375" style="517" customWidth="1"/>
    <col min="8711" max="8711" width="9.875" style="517" customWidth="1"/>
    <col min="8712" max="8960" width="7.625" style="517"/>
    <col min="8961" max="8961" width="4.125" style="517" customWidth="1"/>
    <col min="8962" max="8962" width="27" style="517" customWidth="1"/>
    <col min="8963" max="8963" width="5.125" style="517" customWidth="1"/>
    <col min="8964" max="8964" width="5.5" style="517" customWidth="1"/>
    <col min="8965" max="8965" width="9" style="517" customWidth="1"/>
    <col min="8966" max="8966" width="9.375" style="517" customWidth="1"/>
    <col min="8967" max="8967" width="9.875" style="517" customWidth="1"/>
    <col min="8968" max="9216" width="7.625" style="517"/>
    <col min="9217" max="9217" width="4.125" style="517" customWidth="1"/>
    <col min="9218" max="9218" width="27" style="517" customWidth="1"/>
    <col min="9219" max="9219" width="5.125" style="517" customWidth="1"/>
    <col min="9220" max="9220" width="5.5" style="517" customWidth="1"/>
    <col min="9221" max="9221" width="9" style="517" customWidth="1"/>
    <col min="9222" max="9222" width="9.375" style="517" customWidth="1"/>
    <col min="9223" max="9223" width="9.875" style="517" customWidth="1"/>
    <col min="9224" max="9472" width="7.625" style="517"/>
    <col min="9473" max="9473" width="4.125" style="517" customWidth="1"/>
    <col min="9474" max="9474" width="27" style="517" customWidth="1"/>
    <col min="9475" max="9475" width="5.125" style="517" customWidth="1"/>
    <col min="9476" max="9476" width="5.5" style="517" customWidth="1"/>
    <col min="9477" max="9477" width="9" style="517" customWidth="1"/>
    <col min="9478" max="9478" width="9.375" style="517" customWidth="1"/>
    <col min="9479" max="9479" width="9.875" style="517" customWidth="1"/>
    <col min="9480" max="9728" width="7.625" style="517"/>
    <col min="9729" max="9729" width="4.125" style="517" customWidth="1"/>
    <col min="9730" max="9730" width="27" style="517" customWidth="1"/>
    <col min="9731" max="9731" width="5.125" style="517" customWidth="1"/>
    <col min="9732" max="9732" width="5.5" style="517" customWidth="1"/>
    <col min="9733" max="9733" width="9" style="517" customWidth="1"/>
    <col min="9734" max="9734" width="9.375" style="517" customWidth="1"/>
    <col min="9735" max="9735" width="9.875" style="517" customWidth="1"/>
    <col min="9736" max="9984" width="7.625" style="517"/>
    <col min="9985" max="9985" width="4.125" style="517" customWidth="1"/>
    <col min="9986" max="9986" width="27" style="517" customWidth="1"/>
    <col min="9987" max="9987" width="5.125" style="517" customWidth="1"/>
    <col min="9988" max="9988" width="5.5" style="517" customWidth="1"/>
    <col min="9989" max="9989" width="9" style="517" customWidth="1"/>
    <col min="9990" max="9990" width="9.375" style="517" customWidth="1"/>
    <col min="9991" max="9991" width="9.875" style="517" customWidth="1"/>
    <col min="9992" max="10240" width="7.625" style="517"/>
    <col min="10241" max="10241" width="4.125" style="517" customWidth="1"/>
    <col min="10242" max="10242" width="27" style="517" customWidth="1"/>
    <col min="10243" max="10243" width="5.125" style="517" customWidth="1"/>
    <col min="10244" max="10244" width="5.5" style="517" customWidth="1"/>
    <col min="10245" max="10245" width="9" style="517" customWidth="1"/>
    <col min="10246" max="10246" width="9.375" style="517" customWidth="1"/>
    <col min="10247" max="10247" width="9.875" style="517" customWidth="1"/>
    <col min="10248" max="10496" width="7.625" style="517"/>
    <col min="10497" max="10497" width="4.125" style="517" customWidth="1"/>
    <col min="10498" max="10498" width="27" style="517" customWidth="1"/>
    <col min="10499" max="10499" width="5.125" style="517" customWidth="1"/>
    <col min="10500" max="10500" width="5.5" style="517" customWidth="1"/>
    <col min="10501" max="10501" width="9" style="517" customWidth="1"/>
    <col min="10502" max="10502" width="9.375" style="517" customWidth="1"/>
    <col min="10503" max="10503" width="9.875" style="517" customWidth="1"/>
    <col min="10504" max="10752" width="7.625" style="517"/>
    <col min="10753" max="10753" width="4.125" style="517" customWidth="1"/>
    <col min="10754" max="10754" width="27" style="517" customWidth="1"/>
    <col min="10755" max="10755" width="5.125" style="517" customWidth="1"/>
    <col min="10756" max="10756" width="5.5" style="517" customWidth="1"/>
    <col min="10757" max="10757" width="9" style="517" customWidth="1"/>
    <col min="10758" max="10758" width="9.375" style="517" customWidth="1"/>
    <col min="10759" max="10759" width="9.875" style="517" customWidth="1"/>
    <col min="10760" max="11008" width="7.625" style="517"/>
    <col min="11009" max="11009" width="4.125" style="517" customWidth="1"/>
    <col min="11010" max="11010" width="27" style="517" customWidth="1"/>
    <col min="11011" max="11011" width="5.125" style="517" customWidth="1"/>
    <col min="11012" max="11012" width="5.5" style="517" customWidth="1"/>
    <col min="11013" max="11013" width="9" style="517" customWidth="1"/>
    <col min="11014" max="11014" width="9.375" style="517" customWidth="1"/>
    <col min="11015" max="11015" width="9.875" style="517" customWidth="1"/>
    <col min="11016" max="11264" width="7.625" style="517"/>
    <col min="11265" max="11265" width="4.125" style="517" customWidth="1"/>
    <col min="11266" max="11266" width="27" style="517" customWidth="1"/>
    <col min="11267" max="11267" width="5.125" style="517" customWidth="1"/>
    <col min="11268" max="11268" width="5.5" style="517" customWidth="1"/>
    <col min="11269" max="11269" width="9" style="517" customWidth="1"/>
    <col min="11270" max="11270" width="9.375" style="517" customWidth="1"/>
    <col min="11271" max="11271" width="9.875" style="517" customWidth="1"/>
    <col min="11272" max="11520" width="7.625" style="517"/>
    <col min="11521" max="11521" width="4.125" style="517" customWidth="1"/>
    <col min="11522" max="11522" width="27" style="517" customWidth="1"/>
    <col min="11523" max="11523" width="5.125" style="517" customWidth="1"/>
    <col min="11524" max="11524" width="5.5" style="517" customWidth="1"/>
    <col min="11525" max="11525" width="9" style="517" customWidth="1"/>
    <col min="11526" max="11526" width="9.375" style="517" customWidth="1"/>
    <col min="11527" max="11527" width="9.875" style="517" customWidth="1"/>
    <col min="11528" max="11776" width="7.625" style="517"/>
    <col min="11777" max="11777" width="4.125" style="517" customWidth="1"/>
    <col min="11778" max="11778" width="27" style="517" customWidth="1"/>
    <col min="11779" max="11779" width="5.125" style="517" customWidth="1"/>
    <col min="11780" max="11780" width="5.5" style="517" customWidth="1"/>
    <col min="11781" max="11781" width="9" style="517" customWidth="1"/>
    <col min="11782" max="11782" width="9.375" style="517" customWidth="1"/>
    <col min="11783" max="11783" width="9.875" style="517" customWidth="1"/>
    <col min="11784" max="12032" width="7.625" style="517"/>
    <col min="12033" max="12033" width="4.125" style="517" customWidth="1"/>
    <col min="12034" max="12034" width="27" style="517" customWidth="1"/>
    <col min="12035" max="12035" width="5.125" style="517" customWidth="1"/>
    <col min="12036" max="12036" width="5.5" style="517" customWidth="1"/>
    <col min="12037" max="12037" width="9" style="517" customWidth="1"/>
    <col min="12038" max="12038" width="9.375" style="517" customWidth="1"/>
    <col min="12039" max="12039" width="9.875" style="517" customWidth="1"/>
    <col min="12040" max="12288" width="7.625" style="517"/>
    <col min="12289" max="12289" width="4.125" style="517" customWidth="1"/>
    <col min="12290" max="12290" width="27" style="517" customWidth="1"/>
    <col min="12291" max="12291" width="5.125" style="517" customWidth="1"/>
    <col min="12292" max="12292" width="5.5" style="517" customWidth="1"/>
    <col min="12293" max="12293" width="9" style="517" customWidth="1"/>
    <col min="12294" max="12294" width="9.375" style="517" customWidth="1"/>
    <col min="12295" max="12295" width="9.875" style="517" customWidth="1"/>
    <col min="12296" max="12544" width="7.625" style="517"/>
    <col min="12545" max="12545" width="4.125" style="517" customWidth="1"/>
    <col min="12546" max="12546" width="27" style="517" customWidth="1"/>
    <col min="12547" max="12547" width="5.125" style="517" customWidth="1"/>
    <col min="12548" max="12548" width="5.5" style="517" customWidth="1"/>
    <col min="12549" max="12549" width="9" style="517" customWidth="1"/>
    <col min="12550" max="12550" width="9.375" style="517" customWidth="1"/>
    <col min="12551" max="12551" width="9.875" style="517" customWidth="1"/>
    <col min="12552" max="12800" width="7.625" style="517"/>
    <col min="12801" max="12801" width="4.125" style="517" customWidth="1"/>
    <col min="12802" max="12802" width="27" style="517" customWidth="1"/>
    <col min="12803" max="12803" width="5.125" style="517" customWidth="1"/>
    <col min="12804" max="12804" width="5.5" style="517" customWidth="1"/>
    <col min="12805" max="12805" width="9" style="517" customWidth="1"/>
    <col min="12806" max="12806" width="9.375" style="517" customWidth="1"/>
    <col min="12807" max="12807" width="9.875" style="517" customWidth="1"/>
    <col min="12808" max="13056" width="7.625" style="517"/>
    <col min="13057" max="13057" width="4.125" style="517" customWidth="1"/>
    <col min="13058" max="13058" width="27" style="517" customWidth="1"/>
    <col min="13059" max="13059" width="5.125" style="517" customWidth="1"/>
    <col min="13060" max="13060" width="5.5" style="517" customWidth="1"/>
    <col min="13061" max="13061" width="9" style="517" customWidth="1"/>
    <col min="13062" max="13062" width="9.375" style="517" customWidth="1"/>
    <col min="13063" max="13063" width="9.875" style="517" customWidth="1"/>
    <col min="13064" max="13312" width="7.625" style="517"/>
    <col min="13313" max="13313" width="4.125" style="517" customWidth="1"/>
    <col min="13314" max="13314" width="27" style="517" customWidth="1"/>
    <col min="13315" max="13315" width="5.125" style="517" customWidth="1"/>
    <col min="13316" max="13316" width="5.5" style="517" customWidth="1"/>
    <col min="13317" max="13317" width="9" style="517" customWidth="1"/>
    <col min="13318" max="13318" width="9.375" style="517" customWidth="1"/>
    <col min="13319" max="13319" width="9.875" style="517" customWidth="1"/>
    <col min="13320" max="13568" width="7.625" style="517"/>
    <col min="13569" max="13569" width="4.125" style="517" customWidth="1"/>
    <col min="13570" max="13570" width="27" style="517" customWidth="1"/>
    <col min="13571" max="13571" width="5.125" style="517" customWidth="1"/>
    <col min="13572" max="13572" width="5.5" style="517" customWidth="1"/>
    <col min="13573" max="13573" width="9" style="517" customWidth="1"/>
    <col min="13574" max="13574" width="9.375" style="517" customWidth="1"/>
    <col min="13575" max="13575" width="9.875" style="517" customWidth="1"/>
    <col min="13576" max="13824" width="7.625" style="517"/>
    <col min="13825" max="13825" width="4.125" style="517" customWidth="1"/>
    <col min="13826" max="13826" width="27" style="517" customWidth="1"/>
    <col min="13827" max="13827" width="5.125" style="517" customWidth="1"/>
    <col min="13828" max="13828" width="5.5" style="517" customWidth="1"/>
    <col min="13829" max="13829" width="9" style="517" customWidth="1"/>
    <col min="13830" max="13830" width="9.375" style="517" customWidth="1"/>
    <col min="13831" max="13831" width="9.875" style="517" customWidth="1"/>
    <col min="13832" max="14080" width="7.625" style="517"/>
    <col min="14081" max="14081" width="4.125" style="517" customWidth="1"/>
    <col min="14082" max="14082" width="27" style="517" customWidth="1"/>
    <col min="14083" max="14083" width="5.125" style="517" customWidth="1"/>
    <col min="14084" max="14084" width="5.5" style="517" customWidth="1"/>
    <col min="14085" max="14085" width="9" style="517" customWidth="1"/>
    <col min="14086" max="14086" width="9.375" style="517" customWidth="1"/>
    <col min="14087" max="14087" width="9.875" style="517" customWidth="1"/>
    <col min="14088" max="14336" width="7.625" style="517"/>
    <col min="14337" max="14337" width="4.125" style="517" customWidth="1"/>
    <col min="14338" max="14338" width="27" style="517" customWidth="1"/>
    <col min="14339" max="14339" width="5.125" style="517" customWidth="1"/>
    <col min="14340" max="14340" width="5.5" style="517" customWidth="1"/>
    <col min="14341" max="14341" width="9" style="517" customWidth="1"/>
    <col min="14342" max="14342" width="9.375" style="517" customWidth="1"/>
    <col min="14343" max="14343" width="9.875" style="517" customWidth="1"/>
    <col min="14344" max="14592" width="7.625" style="517"/>
    <col min="14593" max="14593" width="4.125" style="517" customWidth="1"/>
    <col min="14594" max="14594" width="27" style="517" customWidth="1"/>
    <col min="14595" max="14595" width="5.125" style="517" customWidth="1"/>
    <col min="14596" max="14596" width="5.5" style="517" customWidth="1"/>
    <col min="14597" max="14597" width="9" style="517" customWidth="1"/>
    <col min="14598" max="14598" width="9.375" style="517" customWidth="1"/>
    <col min="14599" max="14599" width="9.875" style="517" customWidth="1"/>
    <col min="14600" max="14848" width="7.625" style="517"/>
    <col min="14849" max="14849" width="4.125" style="517" customWidth="1"/>
    <col min="14850" max="14850" width="27" style="517" customWidth="1"/>
    <col min="14851" max="14851" width="5.125" style="517" customWidth="1"/>
    <col min="14852" max="14852" width="5.5" style="517" customWidth="1"/>
    <col min="14853" max="14853" width="9" style="517" customWidth="1"/>
    <col min="14854" max="14854" width="9.375" style="517" customWidth="1"/>
    <col min="14855" max="14855" width="9.875" style="517" customWidth="1"/>
    <col min="14856" max="15104" width="7.625" style="517"/>
    <col min="15105" max="15105" width="4.125" style="517" customWidth="1"/>
    <col min="15106" max="15106" width="27" style="517" customWidth="1"/>
    <col min="15107" max="15107" width="5.125" style="517" customWidth="1"/>
    <col min="15108" max="15108" width="5.5" style="517" customWidth="1"/>
    <col min="15109" max="15109" width="9" style="517" customWidth="1"/>
    <col min="15110" max="15110" width="9.375" style="517" customWidth="1"/>
    <col min="15111" max="15111" width="9.875" style="517" customWidth="1"/>
    <col min="15112" max="15360" width="7.625" style="517"/>
    <col min="15361" max="15361" width="4.125" style="517" customWidth="1"/>
    <col min="15362" max="15362" width="27" style="517" customWidth="1"/>
    <col min="15363" max="15363" width="5.125" style="517" customWidth="1"/>
    <col min="15364" max="15364" width="5.5" style="517" customWidth="1"/>
    <col min="15365" max="15365" width="9" style="517" customWidth="1"/>
    <col min="15366" max="15366" width="9.375" style="517" customWidth="1"/>
    <col min="15367" max="15367" width="9.875" style="517" customWidth="1"/>
    <col min="15368" max="15616" width="7.625" style="517"/>
    <col min="15617" max="15617" width="4.125" style="517" customWidth="1"/>
    <col min="15618" max="15618" width="27" style="517" customWidth="1"/>
    <col min="15619" max="15619" width="5.125" style="517" customWidth="1"/>
    <col min="15620" max="15620" width="5.5" style="517" customWidth="1"/>
    <col min="15621" max="15621" width="9" style="517" customWidth="1"/>
    <col min="15622" max="15622" width="9.375" style="517" customWidth="1"/>
    <col min="15623" max="15623" width="9.875" style="517" customWidth="1"/>
    <col min="15624" max="15872" width="7.625" style="517"/>
    <col min="15873" max="15873" width="4.125" style="517" customWidth="1"/>
    <col min="15874" max="15874" width="27" style="517" customWidth="1"/>
    <col min="15875" max="15875" width="5.125" style="517" customWidth="1"/>
    <col min="15876" max="15876" width="5.5" style="517" customWidth="1"/>
    <col min="15877" max="15877" width="9" style="517" customWidth="1"/>
    <col min="15878" max="15878" width="9.375" style="517" customWidth="1"/>
    <col min="15879" max="15879" width="9.875" style="517" customWidth="1"/>
    <col min="15880" max="16128" width="7.625" style="517"/>
    <col min="16129" max="16129" width="4.125" style="517" customWidth="1"/>
    <col min="16130" max="16130" width="27" style="517" customWidth="1"/>
    <col min="16131" max="16131" width="5.125" style="517" customWidth="1"/>
    <col min="16132" max="16132" width="5.5" style="517" customWidth="1"/>
    <col min="16133" max="16133" width="9" style="517" customWidth="1"/>
    <col min="16134" max="16134" width="9.375" style="517" customWidth="1"/>
    <col min="16135" max="16135" width="9.875" style="517" customWidth="1"/>
    <col min="16136" max="16384" width="7.625" style="517"/>
  </cols>
  <sheetData>
    <row r="1" spans="1:9" ht="25.35" customHeight="1">
      <c r="A1" s="512" t="s">
        <v>818</v>
      </c>
    </row>
    <row r="2" spans="1:9" ht="28.5">
      <c r="A2" s="517"/>
      <c r="B2" s="551" t="s">
        <v>768</v>
      </c>
      <c r="E2" s="517"/>
    </row>
    <row r="4" spans="1:9" s="566" customFormat="1" ht="22.35" customHeight="1">
      <c r="A4" s="562" t="s">
        <v>744</v>
      </c>
      <c r="B4" s="529" t="s">
        <v>745</v>
      </c>
      <c r="C4" s="530" t="s">
        <v>746</v>
      </c>
      <c r="D4" s="563" t="s">
        <v>747</v>
      </c>
      <c r="E4" s="564" t="s">
        <v>748</v>
      </c>
      <c r="F4" s="564" t="s">
        <v>749</v>
      </c>
      <c r="G4" s="553"/>
      <c r="H4" s="565"/>
      <c r="I4" s="565"/>
    </row>
    <row r="5" spans="1:9" ht="76.5">
      <c r="A5" s="534">
        <v>1</v>
      </c>
      <c r="B5" s="547" t="s">
        <v>819</v>
      </c>
      <c r="C5" s="536"/>
      <c r="D5" s="536"/>
      <c r="E5" s="537"/>
      <c r="F5" s="537"/>
    </row>
    <row r="6" spans="1:9">
      <c r="A6" s="534"/>
      <c r="B6" s="535"/>
      <c r="C6" s="536" t="s">
        <v>65</v>
      </c>
      <c r="D6" s="536">
        <v>8</v>
      </c>
      <c r="E6" s="618"/>
      <c r="F6" s="537">
        <f>D6*E6</f>
        <v>0</v>
      </c>
    </row>
    <row r="7" spans="1:9">
      <c r="A7" s="534"/>
      <c r="B7" s="535"/>
      <c r="C7" s="536"/>
      <c r="D7" s="536"/>
      <c r="E7" s="537"/>
      <c r="F7" s="537"/>
    </row>
    <row r="8" spans="1:9" ht="85.35" customHeight="1">
      <c r="A8" s="534">
        <f>COUNT(A$1:A7)+1</f>
        <v>2</v>
      </c>
      <c r="B8" s="547" t="s">
        <v>820</v>
      </c>
      <c r="C8" s="536"/>
      <c r="D8" s="536"/>
      <c r="E8" s="537"/>
      <c r="F8" s="537"/>
    </row>
    <row r="9" spans="1:9">
      <c r="A9" s="534"/>
      <c r="B9" s="535"/>
      <c r="C9" s="536" t="s">
        <v>65</v>
      </c>
      <c r="D9" s="536">
        <v>2</v>
      </c>
      <c r="E9" s="618"/>
      <c r="F9" s="537">
        <f>D9*E9</f>
        <v>0</v>
      </c>
    </row>
    <row r="10" spans="1:9">
      <c r="A10" s="534"/>
      <c r="B10" s="535"/>
      <c r="C10" s="536"/>
      <c r="D10" s="536"/>
      <c r="E10" s="537"/>
      <c r="F10" s="537"/>
    </row>
    <row r="11" spans="1:9" ht="82.35" customHeight="1">
      <c r="A11" s="534">
        <f>COUNT(A$1:A10)+1</f>
        <v>3</v>
      </c>
      <c r="B11" s="535" t="s">
        <v>821</v>
      </c>
      <c r="C11" s="536"/>
      <c r="D11" s="536"/>
      <c r="E11" s="537"/>
      <c r="F11" s="537"/>
    </row>
    <row r="12" spans="1:9">
      <c r="A12" s="534"/>
      <c r="B12" s="535"/>
      <c r="C12" s="536" t="s">
        <v>65</v>
      </c>
      <c r="D12" s="536">
        <v>1</v>
      </c>
      <c r="E12" s="618"/>
      <c r="F12" s="537">
        <f>D12*E12</f>
        <v>0</v>
      </c>
    </row>
    <row r="13" spans="1:9">
      <c r="A13" s="534"/>
      <c r="B13" s="535"/>
      <c r="C13" s="536"/>
      <c r="D13" s="536"/>
      <c r="E13" s="537"/>
      <c r="F13" s="537"/>
    </row>
    <row r="14" spans="1:9" ht="125.1" customHeight="1">
      <c r="A14" s="534">
        <f>COUNT(A$1:A13)+1</f>
        <v>4</v>
      </c>
      <c r="B14" s="535" t="s">
        <v>822</v>
      </c>
      <c r="C14" s="536"/>
      <c r="D14" s="536"/>
      <c r="E14" s="537"/>
      <c r="F14" s="537"/>
    </row>
    <row r="15" spans="1:9">
      <c r="A15" s="534"/>
      <c r="B15" s="535"/>
      <c r="C15" s="536" t="s">
        <v>65</v>
      </c>
      <c r="D15" s="536">
        <v>11</v>
      </c>
      <c r="E15" s="618"/>
      <c r="F15" s="537">
        <f>D15*E15</f>
        <v>0</v>
      </c>
    </row>
    <row r="16" spans="1:9">
      <c r="A16" s="534"/>
      <c r="B16" s="535"/>
      <c r="C16" s="536"/>
      <c r="D16" s="536"/>
      <c r="E16" s="537"/>
      <c r="F16" s="537"/>
    </row>
    <row r="17" spans="1:6" ht="51">
      <c r="A17" s="534">
        <f>COUNT(A$1:A16)+1</f>
        <v>5</v>
      </c>
      <c r="B17" s="547" t="s">
        <v>823</v>
      </c>
      <c r="C17" s="536"/>
      <c r="D17" s="536"/>
      <c r="E17" s="537"/>
      <c r="F17" s="537"/>
    </row>
    <row r="18" spans="1:6">
      <c r="A18" s="534"/>
      <c r="B18" s="567" t="s">
        <v>824</v>
      </c>
      <c r="C18" s="536" t="s">
        <v>65</v>
      </c>
      <c r="D18" s="536">
        <v>21</v>
      </c>
      <c r="E18" s="618"/>
      <c r="F18" s="537">
        <f>D18*E18</f>
        <v>0</v>
      </c>
    </row>
    <row r="19" spans="1:6">
      <c r="A19" s="534"/>
      <c r="B19" s="535"/>
      <c r="C19" s="536"/>
      <c r="D19" s="536"/>
      <c r="E19" s="537"/>
      <c r="F19" s="537"/>
    </row>
    <row r="20" spans="1:6" ht="51">
      <c r="A20" s="534">
        <f>COUNT(A$1:A19)+1</f>
        <v>6</v>
      </c>
      <c r="B20" s="547" t="s">
        <v>825</v>
      </c>
      <c r="C20" s="536"/>
      <c r="D20" s="536"/>
      <c r="E20" s="537"/>
      <c r="F20" s="537"/>
    </row>
    <row r="21" spans="1:6">
      <c r="A21" s="534"/>
      <c r="B21" s="567" t="s">
        <v>826</v>
      </c>
      <c r="C21" s="536" t="s">
        <v>65</v>
      </c>
      <c r="D21" s="536">
        <v>2</v>
      </c>
      <c r="E21" s="618"/>
      <c r="F21" s="537">
        <f>D21*E21</f>
        <v>0</v>
      </c>
    </row>
    <row r="22" spans="1:6">
      <c r="A22" s="534"/>
      <c r="B22" s="535"/>
      <c r="C22" s="536"/>
      <c r="D22" s="536"/>
      <c r="E22" s="537"/>
      <c r="F22" s="537"/>
    </row>
    <row r="23" spans="1:6" ht="59.1" customHeight="1">
      <c r="A23" s="534">
        <f>COUNT(A$1:A22)+1</f>
        <v>7</v>
      </c>
      <c r="B23" s="547" t="s">
        <v>827</v>
      </c>
      <c r="C23" s="536"/>
      <c r="D23" s="536"/>
      <c r="E23" s="537"/>
      <c r="F23" s="537"/>
    </row>
    <row r="24" spans="1:6">
      <c r="A24" s="534"/>
      <c r="B24" s="535"/>
      <c r="C24" s="536" t="s">
        <v>65</v>
      </c>
      <c r="D24" s="536">
        <v>23</v>
      </c>
      <c r="E24" s="618"/>
      <c r="F24" s="537">
        <f>D24*E24</f>
        <v>0</v>
      </c>
    </row>
    <row r="25" spans="1:6">
      <c r="A25" s="534"/>
      <c r="B25" s="535"/>
      <c r="C25" s="536"/>
      <c r="D25" s="536"/>
      <c r="E25" s="537"/>
      <c r="F25" s="537"/>
    </row>
    <row r="26" spans="1:6" ht="85.35" customHeight="1">
      <c r="A26" s="534">
        <f>COUNT(A$1:A24)+1</f>
        <v>8</v>
      </c>
      <c r="B26" s="547" t="s">
        <v>828</v>
      </c>
      <c r="C26" s="546"/>
      <c r="D26" s="536"/>
      <c r="E26" s="537"/>
      <c r="F26" s="537"/>
    </row>
    <row r="27" spans="1:6">
      <c r="A27" s="534"/>
      <c r="B27" s="535"/>
      <c r="C27" s="536" t="s">
        <v>65</v>
      </c>
      <c r="D27" s="536">
        <v>4</v>
      </c>
      <c r="E27" s="618"/>
      <c r="F27" s="537">
        <f>D27*E27</f>
        <v>0</v>
      </c>
    </row>
    <row r="28" spans="1:6">
      <c r="A28" s="534"/>
      <c r="B28" s="535"/>
      <c r="C28" s="536"/>
      <c r="D28" s="536"/>
      <c r="E28" s="537"/>
      <c r="F28" s="537"/>
    </row>
    <row r="29" spans="1:6" ht="54.6" customHeight="1">
      <c r="A29" s="534">
        <f>COUNT(A$1:A28)+1</f>
        <v>9</v>
      </c>
      <c r="B29" s="547" t="s">
        <v>829</v>
      </c>
      <c r="C29" s="546"/>
      <c r="D29" s="536"/>
      <c r="E29" s="537"/>
      <c r="F29" s="537"/>
    </row>
    <row r="30" spans="1:6">
      <c r="A30" s="534"/>
      <c r="B30" s="535"/>
      <c r="C30" s="536" t="s">
        <v>65</v>
      </c>
      <c r="D30" s="536">
        <v>1</v>
      </c>
      <c r="E30" s="618"/>
      <c r="F30" s="537">
        <f>D30*E30</f>
        <v>0</v>
      </c>
    </row>
    <row r="31" spans="1:6">
      <c r="A31" s="534"/>
      <c r="B31" s="535"/>
      <c r="C31" s="536"/>
      <c r="D31" s="536"/>
      <c r="E31" s="537"/>
      <c r="F31" s="537"/>
    </row>
    <row r="32" spans="1:6" ht="56.45" customHeight="1">
      <c r="A32" s="534">
        <f>COUNT(A$1:A31)+1</f>
        <v>10</v>
      </c>
      <c r="B32" s="547" t="s">
        <v>830</v>
      </c>
      <c r="C32" s="536"/>
      <c r="D32" s="536"/>
      <c r="E32" s="537"/>
      <c r="F32" s="537"/>
    </row>
    <row r="33" spans="1:6">
      <c r="A33" s="534"/>
      <c r="B33" s="535"/>
      <c r="C33" s="536" t="s">
        <v>65</v>
      </c>
      <c r="D33" s="536">
        <v>1</v>
      </c>
      <c r="E33" s="618"/>
      <c r="F33" s="537">
        <f>D33*E33</f>
        <v>0</v>
      </c>
    </row>
    <row r="34" spans="1:6">
      <c r="A34" s="534"/>
      <c r="B34" s="535"/>
      <c r="C34" s="536"/>
      <c r="D34" s="536"/>
      <c r="E34" s="537"/>
      <c r="F34" s="537"/>
    </row>
    <row r="35" spans="1:6" ht="29.45" customHeight="1">
      <c r="A35" s="534">
        <f>COUNT(A$1:A34)+1</f>
        <v>11</v>
      </c>
      <c r="B35" s="535" t="s">
        <v>831</v>
      </c>
      <c r="C35" s="546"/>
      <c r="D35" s="536"/>
      <c r="E35" s="537"/>
      <c r="F35" s="537"/>
    </row>
    <row r="36" spans="1:6">
      <c r="A36" s="534"/>
      <c r="B36" s="535"/>
      <c r="C36" s="536" t="s">
        <v>65</v>
      </c>
      <c r="D36" s="536">
        <v>1</v>
      </c>
      <c r="E36" s="618"/>
      <c r="F36" s="537">
        <f>D36*E36</f>
        <v>0</v>
      </c>
    </row>
    <row r="37" spans="1:6">
      <c r="A37" s="534"/>
      <c r="B37" s="535"/>
      <c r="C37" s="536"/>
      <c r="D37" s="536"/>
      <c r="E37" s="537"/>
      <c r="F37" s="537"/>
    </row>
    <row r="38" spans="1:6" ht="44.45" customHeight="1">
      <c r="A38" s="534">
        <f>COUNT(A$1:A36)+1</f>
        <v>12</v>
      </c>
      <c r="B38" s="547" t="s">
        <v>832</v>
      </c>
      <c r="C38" s="536"/>
      <c r="D38" s="536"/>
      <c r="E38" s="537"/>
      <c r="F38" s="537"/>
    </row>
    <row r="39" spans="1:6">
      <c r="A39" s="534"/>
      <c r="B39" s="568" t="s">
        <v>833</v>
      </c>
      <c r="C39" s="536" t="s">
        <v>65</v>
      </c>
      <c r="D39" s="536">
        <v>4</v>
      </c>
      <c r="E39" s="618"/>
      <c r="F39" s="537">
        <f>D39*E39</f>
        <v>0</v>
      </c>
    </row>
    <row r="40" spans="1:6">
      <c r="A40" s="534"/>
      <c r="B40" s="568" t="s">
        <v>834</v>
      </c>
      <c r="C40" s="536" t="s">
        <v>65</v>
      </c>
      <c r="D40" s="536">
        <v>4</v>
      </c>
      <c r="E40" s="618"/>
      <c r="F40" s="537">
        <f>D40*E40</f>
        <v>0</v>
      </c>
    </row>
    <row r="41" spans="1:6">
      <c r="A41" s="534"/>
      <c r="B41" s="568" t="s">
        <v>835</v>
      </c>
      <c r="C41" s="536" t="s">
        <v>65</v>
      </c>
      <c r="D41" s="536">
        <v>2</v>
      </c>
      <c r="E41" s="618"/>
      <c r="F41" s="537">
        <f>D41*E41</f>
        <v>0</v>
      </c>
    </row>
    <row r="42" spans="1:6">
      <c r="A42" s="534"/>
      <c r="B42" s="535"/>
      <c r="C42" s="536"/>
      <c r="D42" s="536"/>
      <c r="E42" s="537"/>
      <c r="F42" s="537"/>
    </row>
    <row r="43" spans="1:6">
      <c r="A43" s="534"/>
      <c r="B43" s="535"/>
      <c r="C43" s="536"/>
      <c r="D43" s="536"/>
      <c r="E43" s="537"/>
      <c r="F43" s="537"/>
    </row>
    <row r="44" spans="1:6" ht="44.45" customHeight="1">
      <c r="A44" s="534">
        <f>COUNT(A$1:A43)+1</f>
        <v>13</v>
      </c>
      <c r="B44" s="535" t="s">
        <v>836</v>
      </c>
      <c r="C44" s="536"/>
      <c r="D44" s="536"/>
      <c r="E44" s="537"/>
      <c r="F44" s="537"/>
    </row>
    <row r="45" spans="1:6">
      <c r="A45" s="534"/>
      <c r="B45" s="535" t="s">
        <v>807</v>
      </c>
      <c r="C45" s="536" t="s">
        <v>65</v>
      </c>
      <c r="D45" s="536">
        <v>2</v>
      </c>
      <c r="E45" s="618"/>
      <c r="F45" s="537">
        <f>D45*E45</f>
        <v>0</v>
      </c>
    </row>
    <row r="46" spans="1:6" ht="12" customHeight="1">
      <c r="A46" s="534"/>
      <c r="B46" s="535"/>
      <c r="C46" s="536"/>
      <c r="D46" s="536"/>
      <c r="E46" s="537"/>
      <c r="F46" s="537"/>
    </row>
    <row r="47" spans="1:6" ht="45" customHeight="1">
      <c r="A47" s="534">
        <f>COUNT(A$1:A46)+1</f>
        <v>14</v>
      </c>
      <c r="B47" s="535" t="s">
        <v>837</v>
      </c>
      <c r="C47" s="536"/>
      <c r="D47" s="536"/>
      <c r="E47" s="537"/>
      <c r="F47" s="537"/>
    </row>
    <row r="48" spans="1:6">
      <c r="A48" s="534"/>
      <c r="B48" s="535"/>
      <c r="C48" s="536" t="s">
        <v>65</v>
      </c>
      <c r="D48" s="536">
        <v>2</v>
      </c>
      <c r="E48" s="618"/>
      <c r="F48" s="537">
        <f>D48*E48</f>
        <v>0</v>
      </c>
    </row>
    <row r="49" spans="1:6" ht="12" customHeight="1">
      <c r="A49" s="534"/>
      <c r="B49" s="535"/>
      <c r="C49" s="536"/>
      <c r="D49" s="536"/>
      <c r="E49" s="619"/>
      <c r="F49" s="537"/>
    </row>
    <row r="50" spans="1:6" ht="43.35" customHeight="1">
      <c r="A50" s="534">
        <f>COUNT(A$1:A49)+1</f>
        <v>15</v>
      </c>
      <c r="B50" s="535" t="s">
        <v>838</v>
      </c>
      <c r="C50" s="536"/>
      <c r="D50" s="536"/>
      <c r="E50" s="537"/>
      <c r="F50" s="537"/>
    </row>
    <row r="51" spans="1:6">
      <c r="A51" s="534"/>
      <c r="B51" s="535"/>
      <c r="C51" s="536" t="s">
        <v>65</v>
      </c>
      <c r="D51" s="536">
        <v>1</v>
      </c>
      <c r="E51" s="618"/>
      <c r="F51" s="537">
        <f>D51*E51</f>
        <v>0</v>
      </c>
    </row>
    <row r="52" spans="1:6" ht="12" customHeight="1">
      <c r="A52" s="534"/>
      <c r="B52" s="535"/>
      <c r="C52" s="536"/>
      <c r="D52" s="536"/>
      <c r="E52" s="537"/>
      <c r="F52" s="537"/>
    </row>
    <row r="53" spans="1:6" ht="16.350000000000001" customHeight="1">
      <c r="A53" s="534">
        <f>COUNT(A$1:A52)+1</f>
        <v>16</v>
      </c>
      <c r="B53" s="535" t="s">
        <v>839</v>
      </c>
      <c r="C53" s="536"/>
      <c r="D53" s="536"/>
      <c r="E53" s="537"/>
      <c r="F53" s="537"/>
    </row>
    <row r="54" spans="1:6">
      <c r="A54" s="534"/>
      <c r="B54" s="535" t="s">
        <v>807</v>
      </c>
      <c r="C54" s="536" t="s">
        <v>65</v>
      </c>
      <c r="D54" s="536">
        <v>1</v>
      </c>
      <c r="E54" s="618"/>
      <c r="F54" s="537">
        <f>D54*E54</f>
        <v>0</v>
      </c>
    </row>
    <row r="55" spans="1:6">
      <c r="A55" s="534"/>
      <c r="B55" s="535"/>
      <c r="C55" s="536"/>
      <c r="D55" s="536"/>
      <c r="E55" s="537"/>
      <c r="F55" s="537"/>
    </row>
    <row r="56" spans="1:6" ht="32.1" customHeight="1">
      <c r="A56" s="534">
        <f>COUNT(A$1:A55)+1</f>
        <v>17</v>
      </c>
      <c r="B56" s="535" t="s">
        <v>840</v>
      </c>
      <c r="C56" s="536"/>
      <c r="D56" s="536"/>
      <c r="E56" s="537"/>
      <c r="F56" s="537"/>
    </row>
    <row r="57" spans="1:6">
      <c r="A57" s="534"/>
      <c r="B57" s="535" t="s">
        <v>811</v>
      </c>
      <c r="C57" s="536" t="s">
        <v>65</v>
      </c>
      <c r="D57" s="536">
        <v>1</v>
      </c>
      <c r="E57" s="618"/>
      <c r="F57" s="537">
        <f>D57*E57</f>
        <v>0</v>
      </c>
    </row>
    <row r="58" spans="1:6">
      <c r="A58" s="534"/>
      <c r="B58" s="535"/>
      <c r="C58" s="536"/>
      <c r="D58" s="536"/>
      <c r="E58" s="537"/>
      <c r="F58" s="537"/>
    </row>
    <row r="59" spans="1:6" ht="58.35" customHeight="1">
      <c r="A59" s="534">
        <f>COUNT(A$1:A58)+1</f>
        <v>18</v>
      </c>
      <c r="B59" s="535" t="s">
        <v>841</v>
      </c>
      <c r="C59" s="536"/>
      <c r="D59" s="536"/>
      <c r="E59" s="537"/>
      <c r="F59" s="537"/>
    </row>
    <row r="60" spans="1:6">
      <c r="A60" s="534"/>
      <c r="B60" s="535" t="s">
        <v>811</v>
      </c>
      <c r="C60" s="536" t="s">
        <v>65</v>
      </c>
      <c r="D60" s="536">
        <v>1</v>
      </c>
      <c r="E60" s="618"/>
      <c r="F60" s="537">
        <f>D60*E60</f>
        <v>0</v>
      </c>
    </row>
    <row r="61" spans="1:6">
      <c r="A61" s="534"/>
      <c r="B61" s="535"/>
      <c r="C61" s="536"/>
      <c r="D61" s="536"/>
      <c r="E61" s="537"/>
      <c r="F61" s="537"/>
    </row>
    <row r="62" spans="1:6" ht="82.35" customHeight="1">
      <c r="A62" s="534">
        <f>COUNT(A$1:A61)+1</f>
        <v>19</v>
      </c>
      <c r="B62" s="535" t="s">
        <v>842</v>
      </c>
      <c r="C62" s="536"/>
      <c r="D62" s="536"/>
      <c r="E62" s="537"/>
      <c r="F62" s="537"/>
    </row>
    <row r="63" spans="1:6">
      <c r="A63" s="534"/>
      <c r="B63" s="535" t="s">
        <v>786</v>
      </c>
      <c r="C63" s="536" t="s">
        <v>534</v>
      </c>
      <c r="D63" s="536">
        <v>86</v>
      </c>
      <c r="E63" s="618"/>
      <c r="F63" s="537">
        <f>D63*E63</f>
        <v>0</v>
      </c>
    </row>
    <row r="64" spans="1:6">
      <c r="A64" s="534"/>
      <c r="B64" s="535" t="s">
        <v>787</v>
      </c>
      <c r="C64" s="536" t="s">
        <v>534</v>
      </c>
      <c r="D64" s="536">
        <v>34</v>
      </c>
      <c r="E64" s="618"/>
      <c r="F64" s="537">
        <f>D64*E64</f>
        <v>0</v>
      </c>
    </row>
    <row r="65" spans="1:6">
      <c r="A65" s="534"/>
      <c r="B65" s="535" t="s">
        <v>788</v>
      </c>
      <c r="C65" s="536" t="s">
        <v>534</v>
      </c>
      <c r="D65" s="536">
        <v>75</v>
      </c>
      <c r="E65" s="618"/>
      <c r="F65" s="537">
        <f>D65*E65</f>
        <v>0</v>
      </c>
    </row>
    <row r="66" spans="1:6">
      <c r="A66" s="534"/>
      <c r="B66" s="535" t="s">
        <v>843</v>
      </c>
      <c r="C66" s="536" t="s">
        <v>534</v>
      </c>
      <c r="D66" s="536">
        <v>66</v>
      </c>
      <c r="E66" s="618"/>
      <c r="F66" s="537">
        <f>D66*E66</f>
        <v>0</v>
      </c>
    </row>
    <row r="67" spans="1:6">
      <c r="A67" s="534"/>
      <c r="B67" s="535"/>
      <c r="C67" s="536"/>
      <c r="D67" s="536"/>
      <c r="E67" s="585"/>
      <c r="F67" s="537"/>
    </row>
    <row r="68" spans="1:6" ht="81" customHeight="1">
      <c r="A68" s="534">
        <f>COUNT(A$1:A66)+1</f>
        <v>20</v>
      </c>
      <c r="B68" s="535" t="s">
        <v>844</v>
      </c>
      <c r="C68" s="536"/>
      <c r="D68" s="536"/>
      <c r="E68" s="537"/>
      <c r="F68" s="537"/>
    </row>
    <row r="69" spans="1:6">
      <c r="A69" s="534"/>
      <c r="B69" s="535" t="s">
        <v>786</v>
      </c>
      <c r="C69" s="536" t="s">
        <v>534</v>
      </c>
      <c r="D69" s="536">
        <v>86</v>
      </c>
      <c r="E69" s="618"/>
      <c r="F69" s="537">
        <f>D69*E69</f>
        <v>0</v>
      </c>
    </row>
    <row r="70" spans="1:6">
      <c r="A70" s="534"/>
      <c r="B70" s="535" t="s">
        <v>787</v>
      </c>
      <c r="C70" s="536" t="s">
        <v>534</v>
      </c>
      <c r="D70" s="536">
        <v>34</v>
      </c>
      <c r="E70" s="618"/>
      <c r="F70" s="537">
        <f>D70*E70</f>
        <v>0</v>
      </c>
    </row>
    <row r="71" spans="1:6">
      <c r="A71" s="534"/>
      <c r="B71" s="535" t="s">
        <v>788</v>
      </c>
      <c r="C71" s="536" t="s">
        <v>534</v>
      </c>
      <c r="D71" s="536">
        <v>75</v>
      </c>
      <c r="E71" s="618"/>
      <c r="F71" s="537">
        <f>D71*E71</f>
        <v>0</v>
      </c>
    </row>
    <row r="72" spans="1:6">
      <c r="A72" s="534"/>
      <c r="B72" s="535" t="s">
        <v>843</v>
      </c>
      <c r="C72" s="536" t="s">
        <v>534</v>
      </c>
      <c r="D72" s="536">
        <v>66</v>
      </c>
      <c r="E72" s="618"/>
      <c r="F72" s="537">
        <f>D72*E72</f>
        <v>0</v>
      </c>
    </row>
    <row r="73" spans="1:6">
      <c r="A73" s="534"/>
      <c r="B73" s="535"/>
      <c r="C73" s="536"/>
      <c r="D73" s="536"/>
      <c r="E73" s="537"/>
      <c r="F73" s="537"/>
    </row>
    <row r="74" spans="1:6" ht="84.6" customHeight="1">
      <c r="A74" s="534">
        <f>COUNT(A$1:A73)+1</f>
        <v>21</v>
      </c>
      <c r="B74" s="535" t="s">
        <v>845</v>
      </c>
      <c r="D74" s="517"/>
      <c r="E74" s="537"/>
      <c r="F74" s="537"/>
    </row>
    <row r="75" spans="1:6">
      <c r="A75" s="534"/>
      <c r="B75" s="535" t="s">
        <v>846</v>
      </c>
      <c r="C75" s="536" t="s">
        <v>534</v>
      </c>
      <c r="D75" s="536">
        <v>25</v>
      </c>
      <c r="E75" s="618"/>
      <c r="F75" s="537">
        <f>D75*E75</f>
        <v>0</v>
      </c>
    </row>
    <row r="76" spans="1:6">
      <c r="A76" s="534"/>
      <c r="B76" s="535" t="s">
        <v>847</v>
      </c>
      <c r="C76" s="536" t="s">
        <v>534</v>
      </c>
      <c r="D76" s="536">
        <v>18</v>
      </c>
      <c r="E76" s="618"/>
      <c r="F76" s="537">
        <f>D76*E76</f>
        <v>0</v>
      </c>
    </row>
    <row r="77" spans="1:6">
      <c r="A77" s="534"/>
      <c r="B77" s="535" t="s">
        <v>848</v>
      </c>
      <c r="C77" s="536" t="s">
        <v>534</v>
      </c>
      <c r="D77" s="536">
        <v>36</v>
      </c>
      <c r="E77" s="618"/>
      <c r="F77" s="537">
        <f>D77*E77</f>
        <v>0</v>
      </c>
    </row>
    <row r="78" spans="1:6">
      <c r="A78" s="534"/>
      <c r="B78" s="535"/>
      <c r="C78" s="536"/>
      <c r="D78" s="536"/>
      <c r="E78" s="537"/>
      <c r="F78" s="537"/>
    </row>
    <row r="79" spans="1:6" ht="85.35" customHeight="1">
      <c r="A79" s="534">
        <f>COUNT(A$1:A77)+1</f>
        <v>22</v>
      </c>
      <c r="B79" s="535" t="s">
        <v>849</v>
      </c>
      <c r="C79" s="536"/>
      <c r="D79" s="536"/>
      <c r="E79" s="537"/>
      <c r="F79" s="537"/>
    </row>
    <row r="80" spans="1:6">
      <c r="A80" s="534"/>
      <c r="B80" s="535"/>
      <c r="C80" s="536" t="s">
        <v>65</v>
      </c>
      <c r="D80" s="536">
        <v>4</v>
      </c>
      <c r="E80" s="618"/>
      <c r="F80" s="537">
        <f>D80*E80</f>
        <v>0</v>
      </c>
    </row>
    <row r="81" spans="1:9">
      <c r="A81" s="534"/>
      <c r="B81" s="535"/>
      <c r="C81" s="536"/>
      <c r="D81" s="536"/>
      <c r="E81" s="537"/>
      <c r="F81" s="537"/>
    </row>
    <row r="82" spans="1:9" ht="102">
      <c r="A82" s="534">
        <f>COUNT(A$1:A81)+1</f>
        <v>23</v>
      </c>
      <c r="B82" s="535" t="s">
        <v>850</v>
      </c>
      <c r="C82" s="536"/>
      <c r="D82" s="536"/>
      <c r="E82" s="537"/>
      <c r="F82" s="537"/>
    </row>
    <row r="83" spans="1:9">
      <c r="A83" s="534"/>
      <c r="B83" s="535"/>
      <c r="C83" s="536" t="s">
        <v>65</v>
      </c>
      <c r="D83" s="536">
        <v>4</v>
      </c>
      <c r="E83" s="618"/>
      <c r="F83" s="537">
        <f>D83*E83</f>
        <v>0</v>
      </c>
    </row>
    <row r="84" spans="1:9">
      <c r="A84" s="534"/>
      <c r="B84" s="535"/>
      <c r="C84" s="536"/>
      <c r="D84" s="536"/>
      <c r="E84" s="537"/>
      <c r="F84" s="537"/>
    </row>
    <row r="85" spans="1:9" ht="39.6" customHeight="1">
      <c r="A85" s="534">
        <f>COUNT(A$1:A84)+1</f>
        <v>24</v>
      </c>
      <c r="B85" s="535" t="s">
        <v>851</v>
      </c>
      <c r="C85" s="536"/>
      <c r="D85" s="536"/>
      <c r="E85" s="537"/>
      <c r="F85" s="537"/>
    </row>
    <row r="86" spans="1:9">
      <c r="A86" s="534"/>
      <c r="B86" s="535" t="s">
        <v>852</v>
      </c>
      <c r="C86" s="536" t="s">
        <v>65</v>
      </c>
      <c r="D86" s="536">
        <v>4</v>
      </c>
      <c r="E86" s="618"/>
      <c r="F86" s="537">
        <f>D86*E86</f>
        <v>0</v>
      </c>
    </row>
    <row r="87" spans="1:9">
      <c r="A87" s="534"/>
      <c r="B87" s="535"/>
      <c r="C87" s="536"/>
      <c r="D87" s="536"/>
      <c r="E87" s="537"/>
      <c r="F87" s="537"/>
    </row>
    <row r="88" spans="1:9" ht="38.25">
      <c r="A88" s="534">
        <f>COUNT(A$1:A87)+1</f>
        <v>25</v>
      </c>
      <c r="B88" s="535" t="s">
        <v>853</v>
      </c>
      <c r="C88" s="536"/>
      <c r="D88" s="536"/>
      <c r="E88" s="537"/>
      <c r="F88" s="537"/>
    </row>
    <row r="89" spans="1:9">
      <c r="A89" s="534"/>
      <c r="B89" s="535" t="s">
        <v>807</v>
      </c>
      <c r="C89" s="536" t="s">
        <v>65</v>
      </c>
      <c r="D89" s="536">
        <v>1</v>
      </c>
      <c r="E89" s="618"/>
      <c r="F89" s="537">
        <f>D89*E89</f>
        <v>0</v>
      </c>
    </row>
    <row r="90" spans="1:9" ht="15" thickBot="1">
      <c r="A90" s="534"/>
      <c r="B90" s="535"/>
      <c r="C90" s="536"/>
      <c r="D90" s="536"/>
      <c r="E90" s="537"/>
      <c r="F90" s="537"/>
    </row>
    <row r="91" spans="1:9" s="514" customFormat="1" ht="15" thickBot="1">
      <c r="A91" s="539"/>
      <c r="B91" s="569" t="s">
        <v>764</v>
      </c>
      <c r="C91" s="541"/>
      <c r="D91" s="541"/>
      <c r="E91" s="542"/>
      <c r="F91" s="543">
        <f>SUM(F5:F90)</f>
        <v>0</v>
      </c>
      <c r="G91" s="517"/>
      <c r="H91" s="517"/>
      <c r="I91" s="517"/>
    </row>
    <row r="92" spans="1:9" s="514" customFormat="1">
      <c r="A92" s="518"/>
      <c r="B92" s="570"/>
      <c r="E92" s="515"/>
      <c r="F92" s="515"/>
      <c r="G92" s="517"/>
      <c r="H92" s="517"/>
      <c r="I92" s="517"/>
    </row>
    <row r="93" spans="1:9" ht="63.75">
      <c r="A93" s="534">
        <f>COUNT(A$1:A92)+1</f>
        <v>26</v>
      </c>
      <c r="B93" s="547" t="s">
        <v>854</v>
      </c>
      <c r="C93" s="536" t="s">
        <v>766</v>
      </c>
      <c r="D93" s="545">
        <v>0.05</v>
      </c>
      <c r="E93" s="537"/>
      <c r="F93" s="537">
        <f>D93*F91</f>
        <v>0</v>
      </c>
    </row>
    <row r="94" spans="1:9" s="514" customFormat="1" ht="15" thickBot="1">
      <c r="A94" s="518"/>
      <c r="B94" s="570"/>
      <c r="E94" s="515"/>
      <c r="F94" s="515"/>
      <c r="G94" s="517"/>
      <c r="H94" s="517"/>
      <c r="I94" s="517"/>
    </row>
    <row r="95" spans="1:9" s="514" customFormat="1" ht="15" thickBot="1">
      <c r="A95" s="539"/>
      <c r="B95" s="569" t="s">
        <v>764</v>
      </c>
      <c r="C95" s="541"/>
      <c r="D95" s="541"/>
      <c r="E95" s="542"/>
      <c r="F95" s="543">
        <f>SUM(F91:F94)</f>
        <v>0</v>
      </c>
      <c r="G95" s="517"/>
      <c r="H95" s="517"/>
      <c r="I95" s="517"/>
    </row>
    <row r="96" spans="1:9" s="514" customFormat="1">
      <c r="A96" s="518"/>
      <c r="B96" s="551"/>
      <c r="E96" s="515"/>
      <c r="F96" s="515"/>
      <c r="G96" s="517"/>
      <c r="H96" s="517"/>
      <c r="I96" s="517"/>
    </row>
    <row r="97" spans="1:9" s="514" customFormat="1">
      <c r="A97" s="518"/>
      <c r="B97" s="551"/>
      <c r="E97" s="515"/>
      <c r="F97" s="515"/>
      <c r="G97" s="517"/>
      <c r="H97" s="517"/>
      <c r="I97" s="517"/>
    </row>
    <row r="99" spans="1:9" s="514" customFormat="1">
      <c r="A99" s="518"/>
      <c r="B99" s="551"/>
      <c r="E99" s="515"/>
      <c r="F99" s="515"/>
      <c r="G99" s="517"/>
      <c r="H99" s="517"/>
      <c r="I99" s="517"/>
    </row>
    <row r="100" spans="1:9" s="514" customFormat="1">
      <c r="A100" s="518"/>
      <c r="B100" s="551"/>
      <c r="E100" s="515"/>
      <c r="F100" s="515"/>
      <c r="G100" s="517"/>
      <c r="H100" s="517"/>
      <c r="I100" s="517"/>
    </row>
    <row r="102" spans="1:9" s="514" customFormat="1">
      <c r="A102" s="518"/>
      <c r="B102" s="551"/>
      <c r="E102" s="515"/>
      <c r="F102" s="515"/>
      <c r="G102" s="517"/>
      <c r="H102" s="517"/>
      <c r="I102" s="517"/>
    </row>
    <row r="103" spans="1:9" s="514" customFormat="1">
      <c r="A103" s="518"/>
      <c r="B103" s="560"/>
      <c r="E103" s="515"/>
      <c r="F103" s="515"/>
      <c r="G103" s="517"/>
      <c r="H103" s="517"/>
      <c r="I103" s="517"/>
    </row>
    <row r="106" spans="1:9" s="514" customFormat="1">
      <c r="A106" s="518"/>
      <c r="B106" s="551"/>
      <c r="E106" s="515"/>
      <c r="F106" s="515"/>
      <c r="G106" s="517"/>
      <c r="H106" s="517"/>
      <c r="I106" s="517"/>
    </row>
    <row r="107" spans="1:9" s="514" customFormat="1">
      <c r="A107" s="518"/>
      <c r="B107" s="551"/>
      <c r="E107" s="515"/>
      <c r="F107" s="515"/>
      <c r="G107" s="517"/>
      <c r="H107" s="517"/>
      <c r="I107" s="517"/>
    </row>
    <row r="108" spans="1:9" s="514" customFormat="1">
      <c r="A108" s="518"/>
      <c r="B108" s="551"/>
      <c r="E108" s="515"/>
      <c r="F108" s="515"/>
      <c r="G108" s="517"/>
      <c r="H108" s="517"/>
      <c r="I108" s="517"/>
    </row>
    <row r="109" spans="1:9" s="514" customFormat="1">
      <c r="A109" s="518"/>
      <c r="B109" s="551"/>
      <c r="E109" s="515"/>
      <c r="F109" s="515"/>
      <c r="G109" s="517"/>
      <c r="H109" s="517"/>
      <c r="I109" s="517"/>
    </row>
    <row r="111" spans="1:9" s="514" customFormat="1">
      <c r="A111" s="518"/>
      <c r="B111" s="551"/>
      <c r="E111" s="515"/>
      <c r="F111" s="515"/>
      <c r="G111" s="517"/>
      <c r="H111" s="517"/>
      <c r="I111" s="517"/>
    </row>
    <row r="113" spans="1:9" s="514" customFormat="1">
      <c r="A113" s="518"/>
      <c r="B113" s="551"/>
      <c r="E113" s="515"/>
      <c r="F113" s="515"/>
      <c r="G113" s="517"/>
      <c r="H113" s="517"/>
      <c r="I113" s="517"/>
    </row>
    <row r="117" spans="1:9" s="514" customFormat="1">
      <c r="A117" s="518"/>
      <c r="B117" s="551"/>
      <c r="E117" s="515"/>
      <c r="F117" s="515"/>
      <c r="G117" s="517"/>
      <c r="H117" s="517"/>
      <c r="I117" s="517"/>
    </row>
    <row r="118" spans="1:9" s="514" customFormat="1">
      <c r="A118" s="518"/>
      <c r="B118" s="551"/>
      <c r="E118" s="515"/>
      <c r="F118" s="515"/>
      <c r="G118" s="517"/>
      <c r="H118" s="517"/>
      <c r="I118" s="517"/>
    </row>
    <row r="120" spans="1:9" s="514" customFormat="1">
      <c r="A120" s="518"/>
      <c r="B120" s="551"/>
      <c r="E120" s="515"/>
      <c r="F120" s="515"/>
      <c r="G120" s="517"/>
      <c r="H120" s="517"/>
      <c r="I120" s="517"/>
    </row>
    <row r="121" spans="1:9" s="514" customFormat="1">
      <c r="A121" s="518"/>
      <c r="B121" s="551"/>
      <c r="E121" s="515"/>
      <c r="F121" s="515"/>
      <c r="G121" s="517"/>
      <c r="H121" s="517"/>
      <c r="I121" s="517"/>
    </row>
    <row r="123" spans="1:9" s="514" customFormat="1">
      <c r="A123" s="518"/>
      <c r="B123" s="551"/>
      <c r="E123" s="515"/>
      <c r="F123" s="515"/>
      <c r="G123" s="517"/>
      <c r="H123" s="517"/>
      <c r="I123" s="517"/>
    </row>
    <row r="124" spans="1:9" s="514" customFormat="1">
      <c r="A124" s="518"/>
      <c r="B124" s="551"/>
      <c r="E124" s="515"/>
      <c r="F124" s="515"/>
      <c r="G124" s="517"/>
      <c r="H124" s="517"/>
      <c r="I124" s="517"/>
    </row>
    <row r="126" spans="1:9" s="514" customFormat="1">
      <c r="A126" s="518"/>
      <c r="B126" s="551"/>
      <c r="E126" s="515"/>
      <c r="F126" s="515"/>
      <c r="G126" s="517"/>
      <c r="H126" s="517"/>
      <c r="I126" s="517"/>
    </row>
    <row r="127" spans="1:9" s="514" customFormat="1">
      <c r="A127" s="518"/>
      <c r="B127" s="551"/>
      <c r="E127" s="515"/>
      <c r="F127" s="515"/>
      <c r="G127" s="517"/>
      <c r="H127" s="517"/>
      <c r="I127" s="517"/>
    </row>
    <row r="129" spans="1:9" s="514" customFormat="1">
      <c r="A129" s="518"/>
      <c r="B129" s="551"/>
      <c r="E129" s="515"/>
      <c r="F129" s="515"/>
      <c r="G129" s="517"/>
      <c r="H129" s="517"/>
      <c r="I129" s="517"/>
    </row>
    <row r="130" spans="1:9" s="514" customFormat="1">
      <c r="A130" s="518"/>
      <c r="B130" s="551"/>
      <c r="E130" s="515"/>
      <c r="F130" s="515"/>
      <c r="G130" s="517"/>
      <c r="H130" s="517"/>
      <c r="I130" s="517"/>
    </row>
    <row r="131" spans="1:9" s="514" customFormat="1">
      <c r="A131" s="518"/>
      <c r="B131" s="551"/>
      <c r="E131" s="515"/>
      <c r="F131" s="515"/>
      <c r="G131" s="517"/>
      <c r="H131" s="517"/>
      <c r="I131" s="517"/>
    </row>
    <row r="132" spans="1:9" s="514" customFormat="1">
      <c r="A132" s="518"/>
      <c r="B132" s="551"/>
      <c r="E132" s="515"/>
      <c r="F132" s="515"/>
      <c r="G132" s="517"/>
      <c r="H132" s="517"/>
      <c r="I132" s="517"/>
    </row>
    <row r="133" spans="1:9" s="514" customFormat="1">
      <c r="A133" s="518"/>
      <c r="B133" s="551"/>
      <c r="E133" s="515"/>
      <c r="F133" s="515"/>
      <c r="G133" s="517"/>
      <c r="H133" s="517"/>
      <c r="I133" s="517"/>
    </row>
    <row r="135" spans="1:9" s="514" customFormat="1">
      <c r="A135" s="518"/>
      <c r="B135" s="551"/>
      <c r="E135" s="515"/>
      <c r="F135" s="515"/>
      <c r="G135" s="517"/>
      <c r="H135" s="517"/>
      <c r="I135" s="517"/>
    </row>
    <row r="136" spans="1:9" s="514" customFormat="1">
      <c r="A136" s="518"/>
      <c r="B136" s="551"/>
      <c r="E136" s="515"/>
      <c r="F136" s="515"/>
      <c r="G136" s="517"/>
      <c r="H136" s="517"/>
      <c r="I136" s="517"/>
    </row>
    <row r="138" spans="1:9" s="514" customFormat="1">
      <c r="A138" s="518"/>
      <c r="B138" s="551"/>
      <c r="E138" s="515"/>
      <c r="F138" s="515"/>
      <c r="G138" s="517"/>
      <c r="H138" s="517"/>
      <c r="I138" s="517"/>
    </row>
    <row r="139" spans="1:9" s="514" customFormat="1">
      <c r="A139" s="518"/>
      <c r="B139" s="551"/>
      <c r="E139" s="515"/>
      <c r="F139" s="515"/>
      <c r="G139" s="517"/>
      <c r="H139" s="517"/>
      <c r="I139" s="517"/>
    </row>
    <row r="141" spans="1:9" s="514" customFormat="1">
      <c r="A141" s="518"/>
      <c r="B141" s="551"/>
      <c r="E141" s="515"/>
      <c r="F141" s="515"/>
      <c r="G141" s="517"/>
      <c r="H141" s="517"/>
      <c r="I141" s="517"/>
    </row>
    <row r="147" spans="1:9" s="514" customFormat="1" ht="15">
      <c r="A147" s="518"/>
      <c r="B147" s="561"/>
      <c r="E147" s="515"/>
      <c r="F147" s="515"/>
      <c r="G147" s="517"/>
      <c r="H147" s="517"/>
      <c r="I147" s="517"/>
    </row>
    <row r="148" spans="1:9" s="514" customFormat="1" ht="15">
      <c r="A148" s="518"/>
      <c r="B148" s="561"/>
      <c r="E148" s="515"/>
      <c r="F148" s="515"/>
      <c r="G148" s="517"/>
      <c r="H148" s="517"/>
      <c r="I148" s="517"/>
    </row>
    <row r="149" spans="1:9" s="514" customFormat="1">
      <c r="A149" s="518"/>
      <c r="B149" s="560"/>
      <c r="E149" s="515"/>
      <c r="F149" s="515"/>
      <c r="G149" s="517"/>
      <c r="H149" s="517"/>
      <c r="I149" s="517"/>
    </row>
    <row r="151" spans="1:9" s="514" customFormat="1">
      <c r="A151" s="518"/>
      <c r="B151" s="551"/>
      <c r="E151" s="515"/>
      <c r="F151" s="515"/>
      <c r="G151" s="517"/>
      <c r="H151" s="517"/>
      <c r="I151" s="517"/>
    </row>
    <row r="154" spans="1:9" s="514" customFormat="1">
      <c r="A154" s="518"/>
      <c r="B154" s="551"/>
      <c r="E154" s="515"/>
      <c r="F154" s="515"/>
      <c r="G154" s="517"/>
      <c r="H154" s="517"/>
      <c r="I154" s="517"/>
    </row>
    <row r="155" spans="1:9" s="514" customFormat="1">
      <c r="A155" s="518"/>
      <c r="B155" s="551"/>
      <c r="E155" s="515"/>
      <c r="F155" s="515"/>
      <c r="G155" s="517"/>
      <c r="H155" s="517"/>
      <c r="I155" s="517"/>
    </row>
    <row r="157" spans="1:9" s="514" customFormat="1">
      <c r="A157" s="518"/>
      <c r="B157" s="551"/>
      <c r="E157" s="515"/>
      <c r="F157" s="515"/>
      <c r="G157" s="517"/>
      <c r="H157" s="517"/>
      <c r="I157" s="517"/>
    </row>
    <row r="158" spans="1:9" s="514" customFormat="1">
      <c r="A158" s="518"/>
      <c r="B158" s="551"/>
      <c r="E158" s="515"/>
      <c r="F158" s="515"/>
      <c r="G158" s="517"/>
      <c r="H158" s="517"/>
      <c r="I158" s="517"/>
    </row>
    <row r="160" spans="1:9" s="514" customFormat="1">
      <c r="A160" s="518"/>
      <c r="B160" s="551"/>
      <c r="E160" s="515"/>
      <c r="F160" s="515"/>
      <c r="G160" s="517"/>
      <c r="H160" s="517"/>
      <c r="I160" s="517"/>
    </row>
    <row r="164" spans="1:9" s="514" customFormat="1">
      <c r="A164" s="518"/>
      <c r="B164" s="551"/>
      <c r="E164" s="515"/>
      <c r="F164" s="515"/>
      <c r="G164" s="517"/>
      <c r="H164" s="517"/>
      <c r="I164" s="517"/>
    </row>
    <row r="165" spans="1:9" s="514" customFormat="1">
      <c r="A165" s="518"/>
      <c r="B165" s="551"/>
      <c r="E165" s="515"/>
      <c r="F165" s="515"/>
      <c r="G165" s="517"/>
      <c r="H165" s="517"/>
      <c r="I165" s="517"/>
    </row>
    <row r="167" spans="1:9" s="514" customFormat="1">
      <c r="A167" s="518"/>
      <c r="B167" s="551"/>
      <c r="E167" s="515"/>
      <c r="F167" s="515"/>
      <c r="G167" s="517"/>
      <c r="H167" s="517"/>
      <c r="I167" s="517"/>
    </row>
    <row r="168" spans="1:9" s="514" customFormat="1">
      <c r="A168" s="518"/>
      <c r="B168" s="551"/>
      <c r="E168" s="515"/>
      <c r="F168" s="515"/>
      <c r="G168" s="517"/>
      <c r="H168" s="517"/>
      <c r="I168" s="517"/>
    </row>
    <row r="170" spans="1:9" s="514" customFormat="1">
      <c r="A170" s="518"/>
      <c r="B170" s="551"/>
      <c r="E170" s="515"/>
      <c r="F170" s="515"/>
      <c r="G170" s="517"/>
      <c r="H170" s="517"/>
      <c r="I170" s="517"/>
    </row>
    <row r="171" spans="1:9" s="514" customFormat="1">
      <c r="A171" s="518"/>
      <c r="B171" s="551"/>
      <c r="E171" s="515"/>
      <c r="F171" s="515"/>
      <c r="G171" s="517"/>
      <c r="H171" s="517"/>
      <c r="I171" s="517"/>
    </row>
    <row r="173" spans="1:9" s="514" customFormat="1">
      <c r="A173" s="518"/>
      <c r="B173" s="551"/>
      <c r="E173" s="515"/>
      <c r="F173" s="515"/>
      <c r="G173" s="517"/>
      <c r="H173" s="517"/>
      <c r="I173" s="517"/>
    </row>
    <row r="174" spans="1:9" s="514" customFormat="1">
      <c r="A174" s="518"/>
      <c r="B174" s="551"/>
      <c r="E174" s="515"/>
      <c r="F174" s="515"/>
      <c r="G174" s="517"/>
      <c r="H174" s="517"/>
      <c r="I174" s="517"/>
    </row>
    <row r="176" spans="1:9" s="514" customFormat="1">
      <c r="A176" s="518"/>
      <c r="B176" s="551"/>
      <c r="E176" s="515"/>
      <c r="F176" s="515"/>
      <c r="G176" s="517"/>
      <c r="H176" s="517"/>
      <c r="I176" s="517"/>
    </row>
    <row r="177" spans="1:9" s="514" customFormat="1">
      <c r="A177" s="518"/>
      <c r="B177" s="551"/>
      <c r="E177" s="515"/>
      <c r="F177" s="515"/>
      <c r="G177" s="517"/>
      <c r="H177" s="517"/>
      <c r="I177" s="517"/>
    </row>
    <row r="178" spans="1:9" s="514" customFormat="1">
      <c r="A178" s="518"/>
      <c r="B178" s="551"/>
      <c r="E178" s="515"/>
      <c r="F178" s="515"/>
      <c r="G178" s="517"/>
      <c r="H178" s="517"/>
      <c r="I178" s="517"/>
    </row>
    <row r="181" spans="1:9" s="514" customFormat="1">
      <c r="A181" s="518"/>
      <c r="B181" s="551"/>
      <c r="E181" s="515"/>
      <c r="F181" s="515"/>
      <c r="G181" s="517"/>
      <c r="H181" s="517"/>
      <c r="I181" s="517"/>
    </row>
    <row r="182" spans="1:9" s="514" customFormat="1">
      <c r="A182" s="518"/>
      <c r="B182" s="551"/>
      <c r="E182" s="515"/>
      <c r="F182" s="515"/>
      <c r="G182" s="517"/>
      <c r="H182" s="517"/>
      <c r="I182" s="517"/>
    </row>
    <row r="183" spans="1:9" s="514" customFormat="1">
      <c r="A183" s="518"/>
      <c r="B183" s="551"/>
      <c r="E183" s="515"/>
      <c r="F183" s="515"/>
      <c r="G183" s="517"/>
      <c r="H183" s="517"/>
      <c r="I183" s="517"/>
    </row>
    <row r="184" spans="1:9" s="514" customFormat="1">
      <c r="A184" s="518"/>
      <c r="B184" s="551"/>
      <c r="E184" s="515"/>
      <c r="F184" s="515"/>
      <c r="G184" s="517"/>
      <c r="H184" s="517"/>
      <c r="I184" s="517"/>
    </row>
    <row r="186" spans="1:9" s="514" customFormat="1">
      <c r="A186" s="518"/>
      <c r="B186" s="551"/>
      <c r="E186" s="515"/>
      <c r="F186" s="515"/>
      <c r="G186" s="517"/>
      <c r="H186" s="517"/>
      <c r="I186" s="517"/>
    </row>
    <row r="187" spans="1:9" s="514" customFormat="1">
      <c r="A187" s="518"/>
      <c r="B187" s="551"/>
      <c r="E187" s="515"/>
      <c r="F187" s="515"/>
      <c r="G187" s="517"/>
      <c r="H187" s="517"/>
      <c r="I187" s="517"/>
    </row>
    <row r="189" spans="1:9" s="514" customFormat="1">
      <c r="A189" s="518"/>
      <c r="B189" s="551"/>
      <c r="E189" s="515"/>
      <c r="F189" s="515"/>
      <c r="G189" s="517"/>
      <c r="H189" s="517"/>
      <c r="I189" s="517"/>
    </row>
    <row r="190" spans="1:9" s="514" customFormat="1">
      <c r="A190" s="518"/>
      <c r="B190" s="551"/>
      <c r="E190" s="515"/>
      <c r="F190" s="515"/>
      <c r="G190" s="517"/>
      <c r="H190" s="517"/>
      <c r="I190" s="517"/>
    </row>
    <row r="192" spans="1:9" s="514" customFormat="1">
      <c r="A192" s="518"/>
      <c r="B192" s="551"/>
      <c r="E192" s="515"/>
      <c r="F192" s="515"/>
      <c r="G192" s="517"/>
      <c r="H192" s="517"/>
      <c r="I192" s="517"/>
    </row>
    <row r="193" spans="1:9" s="514" customFormat="1">
      <c r="A193" s="518"/>
      <c r="B193" s="551"/>
      <c r="E193" s="515"/>
      <c r="F193" s="515"/>
      <c r="G193" s="517"/>
      <c r="H193" s="517"/>
      <c r="I193" s="517"/>
    </row>
    <row r="195" spans="1:9" s="514" customFormat="1">
      <c r="A195" s="518"/>
      <c r="B195" s="551"/>
      <c r="E195" s="515"/>
      <c r="F195" s="515"/>
      <c r="G195" s="517"/>
      <c r="H195" s="517"/>
      <c r="I195" s="517"/>
    </row>
    <row r="199" spans="1:9" s="514" customFormat="1">
      <c r="A199" s="518"/>
      <c r="B199" s="551"/>
      <c r="E199" s="515"/>
      <c r="F199" s="515"/>
      <c r="G199" s="517"/>
      <c r="H199" s="517"/>
      <c r="I199" s="517"/>
    </row>
    <row r="200" spans="1:9" s="514" customFormat="1">
      <c r="A200" s="518"/>
      <c r="B200" s="551"/>
      <c r="E200" s="515"/>
      <c r="F200" s="515"/>
      <c r="G200" s="517"/>
      <c r="H200" s="517"/>
      <c r="I200" s="517"/>
    </row>
    <row r="201" spans="1:9" s="514" customFormat="1">
      <c r="A201" s="518"/>
      <c r="B201" s="551"/>
      <c r="E201" s="515"/>
      <c r="F201" s="515"/>
      <c r="G201" s="517"/>
      <c r="H201" s="517"/>
      <c r="I201" s="517"/>
    </row>
    <row r="202" spans="1:9" s="514" customFormat="1">
      <c r="A202" s="518"/>
      <c r="B202" s="551"/>
      <c r="E202" s="515"/>
      <c r="F202" s="515"/>
      <c r="G202" s="517"/>
      <c r="H202" s="517"/>
      <c r="I202" s="517"/>
    </row>
    <row r="203" spans="1:9" s="514" customFormat="1">
      <c r="A203" s="518"/>
      <c r="B203" s="551"/>
      <c r="E203" s="515"/>
      <c r="F203" s="515"/>
      <c r="G203" s="517"/>
      <c r="H203" s="517"/>
      <c r="I203" s="517"/>
    </row>
    <row r="205" spans="1:9" s="514" customFormat="1">
      <c r="A205" s="518"/>
      <c r="B205" s="551"/>
      <c r="E205" s="515"/>
      <c r="F205" s="515"/>
      <c r="G205" s="517"/>
      <c r="H205" s="517"/>
      <c r="I205" s="517"/>
    </row>
    <row r="206" spans="1:9" s="514" customFormat="1">
      <c r="A206" s="518"/>
      <c r="B206" s="551"/>
      <c r="E206" s="515"/>
      <c r="F206" s="515"/>
      <c r="G206" s="517"/>
      <c r="H206" s="517"/>
      <c r="I206" s="517"/>
    </row>
    <row r="207" spans="1:9" s="514" customFormat="1">
      <c r="A207" s="518"/>
      <c r="B207" s="551"/>
      <c r="E207" s="515"/>
      <c r="F207" s="515"/>
      <c r="G207" s="517"/>
      <c r="H207" s="517"/>
      <c r="I207" s="517"/>
    </row>
    <row r="211" spans="1:9" s="514" customFormat="1">
      <c r="A211" s="518"/>
      <c r="B211" s="551"/>
      <c r="E211" s="515"/>
      <c r="F211" s="515"/>
      <c r="G211" s="517"/>
      <c r="H211" s="517"/>
      <c r="I211" s="517"/>
    </row>
    <row r="212" spans="1:9" s="514" customFormat="1">
      <c r="A212" s="518"/>
      <c r="B212" s="551"/>
      <c r="E212" s="515"/>
      <c r="F212" s="515"/>
      <c r="G212" s="517"/>
      <c r="H212" s="517"/>
      <c r="I212" s="517"/>
    </row>
    <row r="214" spans="1:9" s="514" customFormat="1">
      <c r="A214" s="518"/>
      <c r="B214" s="551"/>
      <c r="E214" s="515"/>
      <c r="F214" s="515"/>
      <c r="G214" s="517"/>
      <c r="H214" s="517"/>
      <c r="I214" s="517"/>
    </row>
    <row r="215" spans="1:9" s="514" customFormat="1">
      <c r="A215" s="518"/>
      <c r="B215" s="551"/>
      <c r="E215" s="515"/>
      <c r="F215" s="515"/>
      <c r="G215" s="517"/>
      <c r="H215" s="517"/>
      <c r="I215" s="517"/>
    </row>
  </sheetData>
  <sheetProtection password="CD86" sheet="1" objects="1" scenarios="1" selectLockedCells="1"/>
  <pageMargins left="0.7" right="0.7" top="0.75" bottom="0.75" header="0.3" footer="0.3"/>
  <pageSetup paperSize="9" orientation="portrait" r:id="rId1"/>
  <headerFooter>
    <oddHeader xml:space="preserve">&amp;L&amp;8PRENOVA OBJEKTA NA CANKARJEVI   2&amp;R&amp;8PROJEKT   13/17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156"/>
  <sheetViews>
    <sheetView view="pageLayout" zoomScaleNormal="115" zoomScaleSheetLayoutView="100" workbookViewId="0">
      <selection activeCell="E21" sqref="E21"/>
    </sheetView>
  </sheetViews>
  <sheetFormatPr defaultColWidth="7.625" defaultRowHeight="14.25"/>
  <cols>
    <col min="1" max="1" width="4.125" style="518" customWidth="1"/>
    <col min="2" max="2" width="28.5" style="551" customWidth="1"/>
    <col min="3" max="3" width="5.125" style="514" customWidth="1"/>
    <col min="4" max="4" width="5.5" style="514" customWidth="1"/>
    <col min="5" max="5" width="9" style="515" customWidth="1"/>
    <col min="6" max="6" width="9.375" style="515" customWidth="1"/>
    <col min="7" max="7" width="9.875" style="517" customWidth="1"/>
    <col min="8" max="256" width="7.625" style="517"/>
    <col min="257" max="257" width="4.125" style="517" customWidth="1"/>
    <col min="258" max="258" width="28.5" style="517" customWidth="1"/>
    <col min="259" max="259" width="5.125" style="517" customWidth="1"/>
    <col min="260" max="260" width="5.5" style="517" customWidth="1"/>
    <col min="261" max="261" width="9" style="517" customWidth="1"/>
    <col min="262" max="262" width="9.375" style="517" customWidth="1"/>
    <col min="263" max="263" width="9.875" style="517" customWidth="1"/>
    <col min="264" max="512" width="7.625" style="517"/>
    <col min="513" max="513" width="4.125" style="517" customWidth="1"/>
    <col min="514" max="514" width="28.5" style="517" customWidth="1"/>
    <col min="515" max="515" width="5.125" style="517" customWidth="1"/>
    <col min="516" max="516" width="5.5" style="517" customWidth="1"/>
    <col min="517" max="517" width="9" style="517" customWidth="1"/>
    <col min="518" max="518" width="9.375" style="517" customWidth="1"/>
    <col min="519" max="519" width="9.875" style="517" customWidth="1"/>
    <col min="520" max="768" width="7.625" style="517"/>
    <col min="769" max="769" width="4.125" style="517" customWidth="1"/>
    <col min="770" max="770" width="28.5" style="517" customWidth="1"/>
    <col min="771" max="771" width="5.125" style="517" customWidth="1"/>
    <col min="772" max="772" width="5.5" style="517" customWidth="1"/>
    <col min="773" max="773" width="9" style="517" customWidth="1"/>
    <col min="774" max="774" width="9.375" style="517" customWidth="1"/>
    <col min="775" max="775" width="9.875" style="517" customWidth="1"/>
    <col min="776" max="1024" width="7.625" style="517"/>
    <col min="1025" max="1025" width="4.125" style="517" customWidth="1"/>
    <col min="1026" max="1026" width="28.5" style="517" customWidth="1"/>
    <col min="1027" max="1027" width="5.125" style="517" customWidth="1"/>
    <col min="1028" max="1028" width="5.5" style="517" customWidth="1"/>
    <col min="1029" max="1029" width="9" style="517" customWidth="1"/>
    <col min="1030" max="1030" width="9.375" style="517" customWidth="1"/>
    <col min="1031" max="1031" width="9.875" style="517" customWidth="1"/>
    <col min="1032" max="1280" width="7.625" style="517"/>
    <col min="1281" max="1281" width="4.125" style="517" customWidth="1"/>
    <col min="1282" max="1282" width="28.5" style="517" customWidth="1"/>
    <col min="1283" max="1283" width="5.125" style="517" customWidth="1"/>
    <col min="1284" max="1284" width="5.5" style="517" customWidth="1"/>
    <col min="1285" max="1285" width="9" style="517" customWidth="1"/>
    <col min="1286" max="1286" width="9.375" style="517" customWidth="1"/>
    <col min="1287" max="1287" width="9.875" style="517" customWidth="1"/>
    <col min="1288" max="1536" width="7.625" style="517"/>
    <col min="1537" max="1537" width="4.125" style="517" customWidth="1"/>
    <col min="1538" max="1538" width="28.5" style="517" customWidth="1"/>
    <col min="1539" max="1539" width="5.125" style="517" customWidth="1"/>
    <col min="1540" max="1540" width="5.5" style="517" customWidth="1"/>
    <col min="1541" max="1541" width="9" style="517" customWidth="1"/>
    <col min="1542" max="1542" width="9.375" style="517" customWidth="1"/>
    <col min="1543" max="1543" width="9.875" style="517" customWidth="1"/>
    <col min="1544" max="1792" width="7.625" style="517"/>
    <col min="1793" max="1793" width="4.125" style="517" customWidth="1"/>
    <col min="1794" max="1794" width="28.5" style="517" customWidth="1"/>
    <col min="1795" max="1795" width="5.125" style="517" customWidth="1"/>
    <col min="1796" max="1796" width="5.5" style="517" customWidth="1"/>
    <col min="1797" max="1797" width="9" style="517" customWidth="1"/>
    <col min="1798" max="1798" width="9.375" style="517" customWidth="1"/>
    <col min="1799" max="1799" width="9.875" style="517" customWidth="1"/>
    <col min="1800" max="2048" width="7.625" style="517"/>
    <col min="2049" max="2049" width="4.125" style="517" customWidth="1"/>
    <col min="2050" max="2050" width="28.5" style="517" customWidth="1"/>
    <col min="2051" max="2051" width="5.125" style="517" customWidth="1"/>
    <col min="2052" max="2052" width="5.5" style="517" customWidth="1"/>
    <col min="2053" max="2053" width="9" style="517" customWidth="1"/>
    <col min="2054" max="2054" width="9.375" style="517" customWidth="1"/>
    <col min="2055" max="2055" width="9.875" style="517" customWidth="1"/>
    <col min="2056" max="2304" width="7.625" style="517"/>
    <col min="2305" max="2305" width="4.125" style="517" customWidth="1"/>
    <col min="2306" max="2306" width="28.5" style="517" customWidth="1"/>
    <col min="2307" max="2307" width="5.125" style="517" customWidth="1"/>
    <col min="2308" max="2308" width="5.5" style="517" customWidth="1"/>
    <col min="2309" max="2309" width="9" style="517" customWidth="1"/>
    <col min="2310" max="2310" width="9.375" style="517" customWidth="1"/>
    <col min="2311" max="2311" width="9.875" style="517" customWidth="1"/>
    <col min="2312" max="2560" width="7.625" style="517"/>
    <col min="2561" max="2561" width="4.125" style="517" customWidth="1"/>
    <col min="2562" max="2562" width="28.5" style="517" customWidth="1"/>
    <col min="2563" max="2563" width="5.125" style="517" customWidth="1"/>
    <col min="2564" max="2564" width="5.5" style="517" customWidth="1"/>
    <col min="2565" max="2565" width="9" style="517" customWidth="1"/>
    <col min="2566" max="2566" width="9.375" style="517" customWidth="1"/>
    <col min="2567" max="2567" width="9.875" style="517" customWidth="1"/>
    <col min="2568" max="2816" width="7.625" style="517"/>
    <col min="2817" max="2817" width="4.125" style="517" customWidth="1"/>
    <col min="2818" max="2818" width="28.5" style="517" customWidth="1"/>
    <col min="2819" max="2819" width="5.125" style="517" customWidth="1"/>
    <col min="2820" max="2820" width="5.5" style="517" customWidth="1"/>
    <col min="2821" max="2821" width="9" style="517" customWidth="1"/>
    <col min="2822" max="2822" width="9.375" style="517" customWidth="1"/>
    <col min="2823" max="2823" width="9.875" style="517" customWidth="1"/>
    <col min="2824" max="3072" width="7.625" style="517"/>
    <col min="3073" max="3073" width="4.125" style="517" customWidth="1"/>
    <col min="3074" max="3074" width="28.5" style="517" customWidth="1"/>
    <col min="3075" max="3075" width="5.125" style="517" customWidth="1"/>
    <col min="3076" max="3076" width="5.5" style="517" customWidth="1"/>
    <col min="3077" max="3077" width="9" style="517" customWidth="1"/>
    <col min="3078" max="3078" width="9.375" style="517" customWidth="1"/>
    <col min="3079" max="3079" width="9.875" style="517" customWidth="1"/>
    <col min="3080" max="3328" width="7.625" style="517"/>
    <col min="3329" max="3329" width="4.125" style="517" customWidth="1"/>
    <col min="3330" max="3330" width="28.5" style="517" customWidth="1"/>
    <col min="3331" max="3331" width="5.125" style="517" customWidth="1"/>
    <col min="3332" max="3332" width="5.5" style="517" customWidth="1"/>
    <col min="3333" max="3333" width="9" style="517" customWidth="1"/>
    <col min="3334" max="3334" width="9.375" style="517" customWidth="1"/>
    <col min="3335" max="3335" width="9.875" style="517" customWidth="1"/>
    <col min="3336" max="3584" width="7.625" style="517"/>
    <col min="3585" max="3585" width="4.125" style="517" customWidth="1"/>
    <col min="3586" max="3586" width="28.5" style="517" customWidth="1"/>
    <col min="3587" max="3587" width="5.125" style="517" customWidth="1"/>
    <col min="3588" max="3588" width="5.5" style="517" customWidth="1"/>
    <col min="3589" max="3589" width="9" style="517" customWidth="1"/>
    <col min="3590" max="3590" width="9.375" style="517" customWidth="1"/>
    <col min="3591" max="3591" width="9.875" style="517" customWidth="1"/>
    <col min="3592" max="3840" width="7.625" style="517"/>
    <col min="3841" max="3841" width="4.125" style="517" customWidth="1"/>
    <col min="3842" max="3842" width="28.5" style="517" customWidth="1"/>
    <col min="3843" max="3843" width="5.125" style="517" customWidth="1"/>
    <col min="3844" max="3844" width="5.5" style="517" customWidth="1"/>
    <col min="3845" max="3845" width="9" style="517" customWidth="1"/>
    <col min="3846" max="3846" width="9.375" style="517" customWidth="1"/>
    <col min="3847" max="3847" width="9.875" style="517" customWidth="1"/>
    <col min="3848" max="4096" width="7.625" style="517"/>
    <col min="4097" max="4097" width="4.125" style="517" customWidth="1"/>
    <col min="4098" max="4098" width="28.5" style="517" customWidth="1"/>
    <col min="4099" max="4099" width="5.125" style="517" customWidth="1"/>
    <col min="4100" max="4100" width="5.5" style="517" customWidth="1"/>
    <col min="4101" max="4101" width="9" style="517" customWidth="1"/>
    <col min="4102" max="4102" width="9.375" style="517" customWidth="1"/>
    <col min="4103" max="4103" width="9.875" style="517" customWidth="1"/>
    <col min="4104" max="4352" width="7.625" style="517"/>
    <col min="4353" max="4353" width="4.125" style="517" customWidth="1"/>
    <col min="4354" max="4354" width="28.5" style="517" customWidth="1"/>
    <col min="4355" max="4355" width="5.125" style="517" customWidth="1"/>
    <col min="4356" max="4356" width="5.5" style="517" customWidth="1"/>
    <col min="4357" max="4357" width="9" style="517" customWidth="1"/>
    <col min="4358" max="4358" width="9.375" style="517" customWidth="1"/>
    <col min="4359" max="4359" width="9.875" style="517" customWidth="1"/>
    <col min="4360" max="4608" width="7.625" style="517"/>
    <col min="4609" max="4609" width="4.125" style="517" customWidth="1"/>
    <col min="4610" max="4610" width="28.5" style="517" customWidth="1"/>
    <col min="4611" max="4611" width="5.125" style="517" customWidth="1"/>
    <col min="4612" max="4612" width="5.5" style="517" customWidth="1"/>
    <col min="4613" max="4613" width="9" style="517" customWidth="1"/>
    <col min="4614" max="4614" width="9.375" style="517" customWidth="1"/>
    <col min="4615" max="4615" width="9.875" style="517" customWidth="1"/>
    <col min="4616" max="4864" width="7.625" style="517"/>
    <col min="4865" max="4865" width="4.125" style="517" customWidth="1"/>
    <col min="4866" max="4866" width="28.5" style="517" customWidth="1"/>
    <col min="4867" max="4867" width="5.125" style="517" customWidth="1"/>
    <col min="4868" max="4868" width="5.5" style="517" customWidth="1"/>
    <col min="4869" max="4869" width="9" style="517" customWidth="1"/>
    <col min="4870" max="4870" width="9.375" style="517" customWidth="1"/>
    <col min="4871" max="4871" width="9.875" style="517" customWidth="1"/>
    <col min="4872" max="5120" width="7.625" style="517"/>
    <col min="5121" max="5121" width="4.125" style="517" customWidth="1"/>
    <col min="5122" max="5122" width="28.5" style="517" customWidth="1"/>
    <col min="5123" max="5123" width="5.125" style="517" customWidth="1"/>
    <col min="5124" max="5124" width="5.5" style="517" customWidth="1"/>
    <col min="5125" max="5125" width="9" style="517" customWidth="1"/>
    <col min="5126" max="5126" width="9.375" style="517" customWidth="1"/>
    <col min="5127" max="5127" width="9.875" style="517" customWidth="1"/>
    <col min="5128" max="5376" width="7.625" style="517"/>
    <col min="5377" max="5377" width="4.125" style="517" customWidth="1"/>
    <col min="5378" max="5378" width="28.5" style="517" customWidth="1"/>
    <col min="5379" max="5379" width="5.125" style="517" customWidth="1"/>
    <col min="5380" max="5380" width="5.5" style="517" customWidth="1"/>
    <col min="5381" max="5381" width="9" style="517" customWidth="1"/>
    <col min="5382" max="5382" width="9.375" style="517" customWidth="1"/>
    <col min="5383" max="5383" width="9.875" style="517" customWidth="1"/>
    <col min="5384" max="5632" width="7.625" style="517"/>
    <col min="5633" max="5633" width="4.125" style="517" customWidth="1"/>
    <col min="5634" max="5634" width="28.5" style="517" customWidth="1"/>
    <col min="5635" max="5635" width="5.125" style="517" customWidth="1"/>
    <col min="5636" max="5636" width="5.5" style="517" customWidth="1"/>
    <col min="5637" max="5637" width="9" style="517" customWidth="1"/>
    <col min="5638" max="5638" width="9.375" style="517" customWidth="1"/>
    <col min="5639" max="5639" width="9.875" style="517" customWidth="1"/>
    <col min="5640" max="5888" width="7.625" style="517"/>
    <col min="5889" max="5889" width="4.125" style="517" customWidth="1"/>
    <col min="5890" max="5890" width="28.5" style="517" customWidth="1"/>
    <col min="5891" max="5891" width="5.125" style="517" customWidth="1"/>
    <col min="5892" max="5892" width="5.5" style="517" customWidth="1"/>
    <col min="5893" max="5893" width="9" style="517" customWidth="1"/>
    <col min="5894" max="5894" width="9.375" style="517" customWidth="1"/>
    <col min="5895" max="5895" width="9.875" style="517" customWidth="1"/>
    <col min="5896" max="6144" width="7.625" style="517"/>
    <col min="6145" max="6145" width="4.125" style="517" customWidth="1"/>
    <col min="6146" max="6146" width="28.5" style="517" customWidth="1"/>
    <col min="6147" max="6147" width="5.125" style="517" customWidth="1"/>
    <col min="6148" max="6148" width="5.5" style="517" customWidth="1"/>
    <col min="6149" max="6149" width="9" style="517" customWidth="1"/>
    <col min="6150" max="6150" width="9.375" style="517" customWidth="1"/>
    <col min="6151" max="6151" width="9.875" style="517" customWidth="1"/>
    <col min="6152" max="6400" width="7.625" style="517"/>
    <col min="6401" max="6401" width="4.125" style="517" customWidth="1"/>
    <col min="6402" max="6402" width="28.5" style="517" customWidth="1"/>
    <col min="6403" max="6403" width="5.125" style="517" customWidth="1"/>
    <col min="6404" max="6404" width="5.5" style="517" customWidth="1"/>
    <col min="6405" max="6405" width="9" style="517" customWidth="1"/>
    <col min="6406" max="6406" width="9.375" style="517" customWidth="1"/>
    <col min="6407" max="6407" width="9.875" style="517" customWidth="1"/>
    <col min="6408" max="6656" width="7.625" style="517"/>
    <col min="6657" max="6657" width="4.125" style="517" customWidth="1"/>
    <col min="6658" max="6658" width="28.5" style="517" customWidth="1"/>
    <col min="6659" max="6659" width="5.125" style="517" customWidth="1"/>
    <col min="6660" max="6660" width="5.5" style="517" customWidth="1"/>
    <col min="6661" max="6661" width="9" style="517" customWidth="1"/>
    <col min="6662" max="6662" width="9.375" style="517" customWidth="1"/>
    <col min="6663" max="6663" width="9.875" style="517" customWidth="1"/>
    <col min="6664" max="6912" width="7.625" style="517"/>
    <col min="6913" max="6913" width="4.125" style="517" customWidth="1"/>
    <col min="6914" max="6914" width="28.5" style="517" customWidth="1"/>
    <col min="6915" max="6915" width="5.125" style="517" customWidth="1"/>
    <col min="6916" max="6916" width="5.5" style="517" customWidth="1"/>
    <col min="6917" max="6917" width="9" style="517" customWidth="1"/>
    <col min="6918" max="6918" width="9.375" style="517" customWidth="1"/>
    <col min="6919" max="6919" width="9.875" style="517" customWidth="1"/>
    <col min="6920" max="7168" width="7.625" style="517"/>
    <col min="7169" max="7169" width="4.125" style="517" customWidth="1"/>
    <col min="7170" max="7170" width="28.5" style="517" customWidth="1"/>
    <col min="7171" max="7171" width="5.125" style="517" customWidth="1"/>
    <col min="7172" max="7172" width="5.5" style="517" customWidth="1"/>
    <col min="7173" max="7173" width="9" style="517" customWidth="1"/>
    <col min="7174" max="7174" width="9.375" style="517" customWidth="1"/>
    <col min="7175" max="7175" width="9.875" style="517" customWidth="1"/>
    <col min="7176" max="7424" width="7.625" style="517"/>
    <col min="7425" max="7425" width="4.125" style="517" customWidth="1"/>
    <col min="7426" max="7426" width="28.5" style="517" customWidth="1"/>
    <col min="7427" max="7427" width="5.125" style="517" customWidth="1"/>
    <col min="7428" max="7428" width="5.5" style="517" customWidth="1"/>
    <col min="7429" max="7429" width="9" style="517" customWidth="1"/>
    <col min="7430" max="7430" width="9.375" style="517" customWidth="1"/>
    <col min="7431" max="7431" width="9.875" style="517" customWidth="1"/>
    <col min="7432" max="7680" width="7.625" style="517"/>
    <col min="7681" max="7681" width="4.125" style="517" customWidth="1"/>
    <col min="7682" max="7682" width="28.5" style="517" customWidth="1"/>
    <col min="7683" max="7683" width="5.125" style="517" customWidth="1"/>
    <col min="7684" max="7684" width="5.5" style="517" customWidth="1"/>
    <col min="7685" max="7685" width="9" style="517" customWidth="1"/>
    <col min="7686" max="7686" width="9.375" style="517" customWidth="1"/>
    <col min="7687" max="7687" width="9.875" style="517" customWidth="1"/>
    <col min="7688" max="7936" width="7.625" style="517"/>
    <col min="7937" max="7937" width="4.125" style="517" customWidth="1"/>
    <col min="7938" max="7938" width="28.5" style="517" customWidth="1"/>
    <col min="7939" max="7939" width="5.125" style="517" customWidth="1"/>
    <col min="7940" max="7940" width="5.5" style="517" customWidth="1"/>
    <col min="7941" max="7941" width="9" style="517" customWidth="1"/>
    <col min="7942" max="7942" width="9.375" style="517" customWidth="1"/>
    <col min="7943" max="7943" width="9.875" style="517" customWidth="1"/>
    <col min="7944" max="8192" width="7.625" style="517"/>
    <col min="8193" max="8193" width="4.125" style="517" customWidth="1"/>
    <col min="8194" max="8194" width="28.5" style="517" customWidth="1"/>
    <col min="8195" max="8195" width="5.125" style="517" customWidth="1"/>
    <col min="8196" max="8196" width="5.5" style="517" customWidth="1"/>
    <col min="8197" max="8197" width="9" style="517" customWidth="1"/>
    <col min="8198" max="8198" width="9.375" style="517" customWidth="1"/>
    <col min="8199" max="8199" width="9.875" style="517" customWidth="1"/>
    <col min="8200" max="8448" width="7.625" style="517"/>
    <col min="8449" max="8449" width="4.125" style="517" customWidth="1"/>
    <col min="8450" max="8450" width="28.5" style="517" customWidth="1"/>
    <col min="8451" max="8451" width="5.125" style="517" customWidth="1"/>
    <col min="8452" max="8452" width="5.5" style="517" customWidth="1"/>
    <col min="8453" max="8453" width="9" style="517" customWidth="1"/>
    <col min="8454" max="8454" width="9.375" style="517" customWidth="1"/>
    <col min="8455" max="8455" width="9.875" style="517" customWidth="1"/>
    <col min="8456" max="8704" width="7.625" style="517"/>
    <col min="8705" max="8705" width="4.125" style="517" customWidth="1"/>
    <col min="8706" max="8706" width="28.5" style="517" customWidth="1"/>
    <col min="8707" max="8707" width="5.125" style="517" customWidth="1"/>
    <col min="8708" max="8708" width="5.5" style="517" customWidth="1"/>
    <col min="8709" max="8709" width="9" style="517" customWidth="1"/>
    <col min="8710" max="8710" width="9.375" style="517" customWidth="1"/>
    <col min="8711" max="8711" width="9.875" style="517" customWidth="1"/>
    <col min="8712" max="8960" width="7.625" style="517"/>
    <col min="8961" max="8961" width="4.125" style="517" customWidth="1"/>
    <col min="8962" max="8962" width="28.5" style="517" customWidth="1"/>
    <col min="8963" max="8963" width="5.125" style="517" customWidth="1"/>
    <col min="8964" max="8964" width="5.5" style="517" customWidth="1"/>
    <col min="8965" max="8965" width="9" style="517" customWidth="1"/>
    <col min="8966" max="8966" width="9.375" style="517" customWidth="1"/>
    <col min="8967" max="8967" width="9.875" style="517" customWidth="1"/>
    <col min="8968" max="9216" width="7.625" style="517"/>
    <col min="9217" max="9217" width="4.125" style="517" customWidth="1"/>
    <col min="9218" max="9218" width="28.5" style="517" customWidth="1"/>
    <col min="9219" max="9219" width="5.125" style="517" customWidth="1"/>
    <col min="9220" max="9220" width="5.5" style="517" customWidth="1"/>
    <col min="9221" max="9221" width="9" style="517" customWidth="1"/>
    <col min="9222" max="9222" width="9.375" style="517" customWidth="1"/>
    <col min="9223" max="9223" width="9.875" style="517" customWidth="1"/>
    <col min="9224" max="9472" width="7.625" style="517"/>
    <col min="9473" max="9473" width="4.125" style="517" customWidth="1"/>
    <col min="9474" max="9474" width="28.5" style="517" customWidth="1"/>
    <col min="9475" max="9475" width="5.125" style="517" customWidth="1"/>
    <col min="9476" max="9476" width="5.5" style="517" customWidth="1"/>
    <col min="9477" max="9477" width="9" style="517" customWidth="1"/>
    <col min="9478" max="9478" width="9.375" style="517" customWidth="1"/>
    <col min="9479" max="9479" width="9.875" style="517" customWidth="1"/>
    <col min="9480" max="9728" width="7.625" style="517"/>
    <col min="9729" max="9729" width="4.125" style="517" customWidth="1"/>
    <col min="9730" max="9730" width="28.5" style="517" customWidth="1"/>
    <col min="9731" max="9731" width="5.125" style="517" customWidth="1"/>
    <col min="9732" max="9732" width="5.5" style="517" customWidth="1"/>
    <col min="9733" max="9733" width="9" style="517" customWidth="1"/>
    <col min="9734" max="9734" width="9.375" style="517" customWidth="1"/>
    <col min="9735" max="9735" width="9.875" style="517" customWidth="1"/>
    <col min="9736" max="9984" width="7.625" style="517"/>
    <col min="9985" max="9985" width="4.125" style="517" customWidth="1"/>
    <col min="9986" max="9986" width="28.5" style="517" customWidth="1"/>
    <col min="9987" max="9987" width="5.125" style="517" customWidth="1"/>
    <col min="9988" max="9988" width="5.5" style="517" customWidth="1"/>
    <col min="9989" max="9989" width="9" style="517" customWidth="1"/>
    <col min="9990" max="9990" width="9.375" style="517" customWidth="1"/>
    <col min="9991" max="9991" width="9.875" style="517" customWidth="1"/>
    <col min="9992" max="10240" width="7.625" style="517"/>
    <col min="10241" max="10241" width="4.125" style="517" customWidth="1"/>
    <col min="10242" max="10242" width="28.5" style="517" customWidth="1"/>
    <col min="10243" max="10243" width="5.125" style="517" customWidth="1"/>
    <col min="10244" max="10244" width="5.5" style="517" customWidth="1"/>
    <col min="10245" max="10245" width="9" style="517" customWidth="1"/>
    <col min="10246" max="10246" width="9.375" style="517" customWidth="1"/>
    <col min="10247" max="10247" width="9.875" style="517" customWidth="1"/>
    <col min="10248" max="10496" width="7.625" style="517"/>
    <col min="10497" max="10497" width="4.125" style="517" customWidth="1"/>
    <col min="10498" max="10498" width="28.5" style="517" customWidth="1"/>
    <col min="10499" max="10499" width="5.125" style="517" customWidth="1"/>
    <col min="10500" max="10500" width="5.5" style="517" customWidth="1"/>
    <col min="10501" max="10501" width="9" style="517" customWidth="1"/>
    <col min="10502" max="10502" width="9.375" style="517" customWidth="1"/>
    <col min="10503" max="10503" width="9.875" style="517" customWidth="1"/>
    <col min="10504" max="10752" width="7.625" style="517"/>
    <col min="10753" max="10753" width="4.125" style="517" customWidth="1"/>
    <col min="10754" max="10754" width="28.5" style="517" customWidth="1"/>
    <col min="10755" max="10755" width="5.125" style="517" customWidth="1"/>
    <col min="10756" max="10756" width="5.5" style="517" customWidth="1"/>
    <col min="10757" max="10757" width="9" style="517" customWidth="1"/>
    <col min="10758" max="10758" width="9.375" style="517" customWidth="1"/>
    <col min="10759" max="10759" width="9.875" style="517" customWidth="1"/>
    <col min="10760" max="11008" width="7.625" style="517"/>
    <col min="11009" max="11009" width="4.125" style="517" customWidth="1"/>
    <col min="11010" max="11010" width="28.5" style="517" customWidth="1"/>
    <col min="11011" max="11011" width="5.125" style="517" customWidth="1"/>
    <col min="11012" max="11012" width="5.5" style="517" customWidth="1"/>
    <col min="11013" max="11013" width="9" style="517" customWidth="1"/>
    <col min="11014" max="11014" width="9.375" style="517" customWidth="1"/>
    <col min="11015" max="11015" width="9.875" style="517" customWidth="1"/>
    <col min="11016" max="11264" width="7.625" style="517"/>
    <col min="11265" max="11265" width="4.125" style="517" customWidth="1"/>
    <col min="11266" max="11266" width="28.5" style="517" customWidth="1"/>
    <col min="11267" max="11267" width="5.125" style="517" customWidth="1"/>
    <col min="11268" max="11268" width="5.5" style="517" customWidth="1"/>
    <col min="11269" max="11269" width="9" style="517" customWidth="1"/>
    <col min="11270" max="11270" width="9.375" style="517" customWidth="1"/>
    <col min="11271" max="11271" width="9.875" style="517" customWidth="1"/>
    <col min="11272" max="11520" width="7.625" style="517"/>
    <col min="11521" max="11521" width="4.125" style="517" customWidth="1"/>
    <col min="11522" max="11522" width="28.5" style="517" customWidth="1"/>
    <col min="11523" max="11523" width="5.125" style="517" customWidth="1"/>
    <col min="11524" max="11524" width="5.5" style="517" customWidth="1"/>
    <col min="11525" max="11525" width="9" style="517" customWidth="1"/>
    <col min="11526" max="11526" width="9.375" style="517" customWidth="1"/>
    <col min="11527" max="11527" width="9.875" style="517" customWidth="1"/>
    <col min="11528" max="11776" width="7.625" style="517"/>
    <col min="11777" max="11777" width="4.125" style="517" customWidth="1"/>
    <col min="11778" max="11778" width="28.5" style="517" customWidth="1"/>
    <col min="11779" max="11779" width="5.125" style="517" customWidth="1"/>
    <col min="11780" max="11780" width="5.5" style="517" customWidth="1"/>
    <col min="11781" max="11781" width="9" style="517" customWidth="1"/>
    <col min="11782" max="11782" width="9.375" style="517" customWidth="1"/>
    <col min="11783" max="11783" width="9.875" style="517" customWidth="1"/>
    <col min="11784" max="12032" width="7.625" style="517"/>
    <col min="12033" max="12033" width="4.125" style="517" customWidth="1"/>
    <col min="12034" max="12034" width="28.5" style="517" customWidth="1"/>
    <col min="12035" max="12035" width="5.125" style="517" customWidth="1"/>
    <col min="12036" max="12036" width="5.5" style="517" customWidth="1"/>
    <col min="12037" max="12037" width="9" style="517" customWidth="1"/>
    <col min="12038" max="12038" width="9.375" style="517" customWidth="1"/>
    <col min="12039" max="12039" width="9.875" style="517" customWidth="1"/>
    <col min="12040" max="12288" width="7.625" style="517"/>
    <col min="12289" max="12289" width="4.125" style="517" customWidth="1"/>
    <col min="12290" max="12290" width="28.5" style="517" customWidth="1"/>
    <col min="12291" max="12291" width="5.125" style="517" customWidth="1"/>
    <col min="12292" max="12292" width="5.5" style="517" customWidth="1"/>
    <col min="12293" max="12293" width="9" style="517" customWidth="1"/>
    <col min="12294" max="12294" width="9.375" style="517" customWidth="1"/>
    <col min="12295" max="12295" width="9.875" style="517" customWidth="1"/>
    <col min="12296" max="12544" width="7.625" style="517"/>
    <col min="12545" max="12545" width="4.125" style="517" customWidth="1"/>
    <col min="12546" max="12546" width="28.5" style="517" customWidth="1"/>
    <col min="12547" max="12547" width="5.125" style="517" customWidth="1"/>
    <col min="12548" max="12548" width="5.5" style="517" customWidth="1"/>
    <col min="12549" max="12549" width="9" style="517" customWidth="1"/>
    <col min="12550" max="12550" width="9.375" style="517" customWidth="1"/>
    <col min="12551" max="12551" width="9.875" style="517" customWidth="1"/>
    <col min="12552" max="12800" width="7.625" style="517"/>
    <col min="12801" max="12801" width="4.125" style="517" customWidth="1"/>
    <col min="12802" max="12802" width="28.5" style="517" customWidth="1"/>
    <col min="12803" max="12803" width="5.125" style="517" customWidth="1"/>
    <col min="12804" max="12804" width="5.5" style="517" customWidth="1"/>
    <col min="12805" max="12805" width="9" style="517" customWidth="1"/>
    <col min="12806" max="12806" width="9.375" style="517" customWidth="1"/>
    <col min="12807" max="12807" width="9.875" style="517" customWidth="1"/>
    <col min="12808" max="13056" width="7.625" style="517"/>
    <col min="13057" max="13057" width="4.125" style="517" customWidth="1"/>
    <col min="13058" max="13058" width="28.5" style="517" customWidth="1"/>
    <col min="13059" max="13059" width="5.125" style="517" customWidth="1"/>
    <col min="13060" max="13060" width="5.5" style="517" customWidth="1"/>
    <col min="13061" max="13061" width="9" style="517" customWidth="1"/>
    <col min="13062" max="13062" width="9.375" style="517" customWidth="1"/>
    <col min="13063" max="13063" width="9.875" style="517" customWidth="1"/>
    <col min="13064" max="13312" width="7.625" style="517"/>
    <col min="13313" max="13313" width="4.125" style="517" customWidth="1"/>
    <col min="13314" max="13314" width="28.5" style="517" customWidth="1"/>
    <col min="13315" max="13315" width="5.125" style="517" customWidth="1"/>
    <col min="13316" max="13316" width="5.5" style="517" customWidth="1"/>
    <col min="13317" max="13317" width="9" style="517" customWidth="1"/>
    <col min="13318" max="13318" width="9.375" style="517" customWidth="1"/>
    <col min="13319" max="13319" width="9.875" style="517" customWidth="1"/>
    <col min="13320" max="13568" width="7.625" style="517"/>
    <col min="13569" max="13569" width="4.125" style="517" customWidth="1"/>
    <col min="13570" max="13570" width="28.5" style="517" customWidth="1"/>
    <col min="13571" max="13571" width="5.125" style="517" customWidth="1"/>
    <col min="13572" max="13572" width="5.5" style="517" customWidth="1"/>
    <col min="13573" max="13573" width="9" style="517" customWidth="1"/>
    <col min="13574" max="13574" width="9.375" style="517" customWidth="1"/>
    <col min="13575" max="13575" width="9.875" style="517" customWidth="1"/>
    <col min="13576" max="13824" width="7.625" style="517"/>
    <col min="13825" max="13825" width="4.125" style="517" customWidth="1"/>
    <col min="13826" max="13826" width="28.5" style="517" customWidth="1"/>
    <col min="13827" max="13827" width="5.125" style="517" customWidth="1"/>
    <col min="13828" max="13828" width="5.5" style="517" customWidth="1"/>
    <col min="13829" max="13829" width="9" style="517" customWidth="1"/>
    <col min="13830" max="13830" width="9.375" style="517" customWidth="1"/>
    <col min="13831" max="13831" width="9.875" style="517" customWidth="1"/>
    <col min="13832" max="14080" width="7.625" style="517"/>
    <col min="14081" max="14081" width="4.125" style="517" customWidth="1"/>
    <col min="14082" max="14082" width="28.5" style="517" customWidth="1"/>
    <col min="14083" max="14083" width="5.125" style="517" customWidth="1"/>
    <col min="14084" max="14084" width="5.5" style="517" customWidth="1"/>
    <col min="14085" max="14085" width="9" style="517" customWidth="1"/>
    <col min="14086" max="14086" width="9.375" style="517" customWidth="1"/>
    <col min="14087" max="14087" width="9.875" style="517" customWidth="1"/>
    <col min="14088" max="14336" width="7.625" style="517"/>
    <col min="14337" max="14337" width="4.125" style="517" customWidth="1"/>
    <col min="14338" max="14338" width="28.5" style="517" customWidth="1"/>
    <col min="14339" max="14339" width="5.125" style="517" customWidth="1"/>
    <col min="14340" max="14340" width="5.5" style="517" customWidth="1"/>
    <col min="14341" max="14341" width="9" style="517" customWidth="1"/>
    <col min="14342" max="14342" width="9.375" style="517" customWidth="1"/>
    <col min="14343" max="14343" width="9.875" style="517" customWidth="1"/>
    <col min="14344" max="14592" width="7.625" style="517"/>
    <col min="14593" max="14593" width="4.125" style="517" customWidth="1"/>
    <col min="14594" max="14594" width="28.5" style="517" customWidth="1"/>
    <col min="14595" max="14595" width="5.125" style="517" customWidth="1"/>
    <col min="14596" max="14596" width="5.5" style="517" customWidth="1"/>
    <col min="14597" max="14597" width="9" style="517" customWidth="1"/>
    <col min="14598" max="14598" width="9.375" style="517" customWidth="1"/>
    <col min="14599" max="14599" width="9.875" style="517" customWidth="1"/>
    <col min="14600" max="14848" width="7.625" style="517"/>
    <col min="14849" max="14849" width="4.125" style="517" customWidth="1"/>
    <col min="14850" max="14850" width="28.5" style="517" customWidth="1"/>
    <col min="14851" max="14851" width="5.125" style="517" customWidth="1"/>
    <col min="14852" max="14852" width="5.5" style="517" customWidth="1"/>
    <col min="14853" max="14853" width="9" style="517" customWidth="1"/>
    <col min="14854" max="14854" width="9.375" style="517" customWidth="1"/>
    <col min="14855" max="14855" width="9.875" style="517" customWidth="1"/>
    <col min="14856" max="15104" width="7.625" style="517"/>
    <col min="15105" max="15105" width="4.125" style="517" customWidth="1"/>
    <col min="15106" max="15106" width="28.5" style="517" customWidth="1"/>
    <col min="15107" max="15107" width="5.125" style="517" customWidth="1"/>
    <col min="15108" max="15108" width="5.5" style="517" customWidth="1"/>
    <col min="15109" max="15109" width="9" style="517" customWidth="1"/>
    <col min="15110" max="15110" width="9.375" style="517" customWidth="1"/>
    <col min="15111" max="15111" width="9.875" style="517" customWidth="1"/>
    <col min="15112" max="15360" width="7.625" style="517"/>
    <col min="15361" max="15361" width="4.125" style="517" customWidth="1"/>
    <col min="15362" max="15362" width="28.5" style="517" customWidth="1"/>
    <col min="15363" max="15363" width="5.125" style="517" customWidth="1"/>
    <col min="15364" max="15364" width="5.5" style="517" customWidth="1"/>
    <col min="15365" max="15365" width="9" style="517" customWidth="1"/>
    <col min="15366" max="15366" width="9.375" style="517" customWidth="1"/>
    <col min="15367" max="15367" width="9.875" style="517" customWidth="1"/>
    <col min="15368" max="15616" width="7.625" style="517"/>
    <col min="15617" max="15617" width="4.125" style="517" customWidth="1"/>
    <col min="15618" max="15618" width="28.5" style="517" customWidth="1"/>
    <col min="15619" max="15619" width="5.125" style="517" customWidth="1"/>
    <col min="15620" max="15620" width="5.5" style="517" customWidth="1"/>
    <col min="15621" max="15621" width="9" style="517" customWidth="1"/>
    <col min="15622" max="15622" width="9.375" style="517" customWidth="1"/>
    <col min="15623" max="15623" width="9.875" style="517" customWidth="1"/>
    <col min="15624" max="15872" width="7.625" style="517"/>
    <col min="15873" max="15873" width="4.125" style="517" customWidth="1"/>
    <col min="15874" max="15874" width="28.5" style="517" customWidth="1"/>
    <col min="15875" max="15875" width="5.125" style="517" customWidth="1"/>
    <col min="15876" max="15876" width="5.5" style="517" customWidth="1"/>
    <col min="15877" max="15877" width="9" style="517" customWidth="1"/>
    <col min="15878" max="15878" width="9.375" style="517" customWidth="1"/>
    <col min="15879" max="15879" width="9.875" style="517" customWidth="1"/>
    <col min="15880" max="16128" width="7.625" style="517"/>
    <col min="16129" max="16129" width="4.125" style="517" customWidth="1"/>
    <col min="16130" max="16130" width="28.5" style="517" customWidth="1"/>
    <col min="16131" max="16131" width="5.125" style="517" customWidth="1"/>
    <col min="16132" max="16132" width="5.5" style="517" customWidth="1"/>
    <col min="16133" max="16133" width="9" style="517" customWidth="1"/>
    <col min="16134" max="16134" width="9.375" style="517" customWidth="1"/>
    <col min="16135" max="16135" width="9.875" style="517" customWidth="1"/>
    <col min="16136" max="16384" width="7.625" style="517"/>
  </cols>
  <sheetData>
    <row r="1" spans="1:9" ht="25.5" customHeight="1">
      <c r="A1" s="512" t="s">
        <v>855</v>
      </c>
      <c r="E1" s="527"/>
      <c r="F1" s="527"/>
    </row>
    <row r="2" spans="1:9" ht="12" customHeight="1">
      <c r="A2" s="517"/>
      <c r="B2" s="551" t="s">
        <v>768</v>
      </c>
      <c r="E2" s="571"/>
      <c r="F2" s="527"/>
    </row>
    <row r="3" spans="1:9" ht="12" customHeight="1">
      <c r="A3" s="572"/>
      <c r="E3" s="527"/>
      <c r="F3" s="527"/>
    </row>
    <row r="4" spans="1:9" s="556" customFormat="1" ht="22.35" customHeight="1">
      <c r="A4" s="528" t="s">
        <v>744</v>
      </c>
      <c r="B4" s="552" t="s">
        <v>745</v>
      </c>
      <c r="C4" s="530" t="s">
        <v>746</v>
      </c>
      <c r="D4" s="531" t="s">
        <v>747</v>
      </c>
      <c r="E4" s="532" t="s">
        <v>748</v>
      </c>
      <c r="F4" s="532" t="s">
        <v>749</v>
      </c>
      <c r="G4" s="553"/>
      <c r="H4" s="554"/>
      <c r="I4" s="555"/>
    </row>
    <row r="5" spans="1:9" ht="51">
      <c r="A5" s="534">
        <v>1</v>
      </c>
      <c r="B5" s="535" t="s">
        <v>856</v>
      </c>
      <c r="C5" s="536" t="s">
        <v>65</v>
      </c>
      <c r="D5" s="536">
        <v>10</v>
      </c>
      <c r="E5" s="620"/>
      <c r="F5" s="573">
        <f>D5*E5</f>
        <v>0</v>
      </c>
    </row>
    <row r="6" spans="1:9">
      <c r="A6" s="534"/>
      <c r="B6" s="535"/>
      <c r="C6" s="536"/>
      <c r="D6" s="536"/>
      <c r="E6" s="573"/>
      <c r="F6" s="573"/>
    </row>
    <row r="7" spans="1:9" ht="63.75">
      <c r="A7" s="534">
        <f>COUNT(A$1:A6)+1</f>
        <v>2</v>
      </c>
      <c r="B7" s="535" t="s">
        <v>857</v>
      </c>
      <c r="C7" s="517"/>
      <c r="D7" s="517"/>
      <c r="E7" s="517"/>
      <c r="F7" s="517"/>
    </row>
    <row r="8" spans="1:9">
      <c r="A8" s="534"/>
      <c r="B8" s="535" t="s">
        <v>858</v>
      </c>
      <c r="C8" s="536" t="s">
        <v>534</v>
      </c>
      <c r="D8" s="536">
        <v>112</v>
      </c>
      <c r="E8" s="620"/>
      <c r="F8" s="573">
        <f>D8*E8</f>
        <v>0</v>
      </c>
    </row>
    <row r="9" spans="1:9">
      <c r="A9" s="534"/>
      <c r="B9" s="535" t="s">
        <v>859</v>
      </c>
      <c r="C9" s="536" t="s">
        <v>534</v>
      </c>
      <c r="D9" s="536">
        <v>2</v>
      </c>
      <c r="E9" s="620"/>
      <c r="F9" s="573">
        <f>D9*E9</f>
        <v>0</v>
      </c>
    </row>
    <row r="10" spans="1:9">
      <c r="A10" s="534"/>
      <c r="B10" s="535"/>
      <c r="C10" s="536"/>
      <c r="D10" s="536"/>
      <c r="E10" s="573"/>
      <c r="F10" s="573"/>
    </row>
    <row r="11" spans="1:9" ht="66" customHeight="1">
      <c r="A11" s="534">
        <f>COUNT(A$1:A9)+1</f>
        <v>3</v>
      </c>
      <c r="B11" s="535" t="s">
        <v>860</v>
      </c>
    </row>
    <row r="12" spans="1:9">
      <c r="A12" s="534"/>
      <c r="B12" s="574" t="s">
        <v>859</v>
      </c>
      <c r="C12" s="536" t="s">
        <v>65</v>
      </c>
      <c r="D12" s="536">
        <v>3</v>
      </c>
      <c r="E12" s="620"/>
      <c r="F12" s="573">
        <f>D12*E12</f>
        <v>0</v>
      </c>
    </row>
    <row r="13" spans="1:9">
      <c r="A13" s="534"/>
      <c r="B13" s="535"/>
      <c r="C13" s="536"/>
      <c r="D13" s="536"/>
      <c r="E13" s="573"/>
      <c r="F13" s="573"/>
    </row>
    <row r="14" spans="1:9" ht="30" customHeight="1">
      <c r="A14" s="534">
        <f>COUNT(A$1:A13)+1</f>
        <v>4</v>
      </c>
      <c r="B14" s="535" t="s">
        <v>861</v>
      </c>
    </row>
    <row r="15" spans="1:9">
      <c r="A15" s="534"/>
      <c r="B15" s="535" t="s">
        <v>862</v>
      </c>
      <c r="C15" s="536" t="s">
        <v>65</v>
      </c>
      <c r="D15" s="536">
        <v>6</v>
      </c>
      <c r="E15" s="620"/>
      <c r="F15" s="573">
        <f>D15*E15</f>
        <v>0</v>
      </c>
    </row>
    <row r="16" spans="1:9">
      <c r="A16" s="534"/>
      <c r="B16" s="535"/>
      <c r="C16" s="536"/>
      <c r="D16" s="536"/>
      <c r="E16" s="573"/>
      <c r="F16" s="573"/>
    </row>
    <row r="17" spans="1:9" ht="26.1" customHeight="1">
      <c r="A17" s="534">
        <f>COUNT(A$1:A16)+1</f>
        <v>5</v>
      </c>
      <c r="B17" s="535" t="s">
        <v>863</v>
      </c>
    </row>
    <row r="18" spans="1:9">
      <c r="A18" s="534"/>
      <c r="B18" s="535" t="s">
        <v>864</v>
      </c>
      <c r="C18" s="536" t="s">
        <v>65</v>
      </c>
      <c r="D18" s="536">
        <v>8</v>
      </c>
      <c r="E18" s="620"/>
      <c r="F18" s="573">
        <f>D18*E18</f>
        <v>0</v>
      </c>
    </row>
    <row r="19" spans="1:9">
      <c r="A19" s="534"/>
      <c r="B19" s="535"/>
      <c r="C19" s="536"/>
      <c r="D19" s="536"/>
      <c r="E19" s="573"/>
      <c r="F19" s="573"/>
    </row>
    <row r="20" spans="1:9" ht="14.45" customHeight="1">
      <c r="A20" s="534">
        <f>COUNT(A$1:A19)+1</f>
        <v>6</v>
      </c>
      <c r="B20" s="535" t="s">
        <v>865</v>
      </c>
    </row>
    <row r="21" spans="1:9">
      <c r="A21" s="534"/>
      <c r="B21" s="535"/>
      <c r="C21" s="536" t="s">
        <v>65</v>
      </c>
      <c r="D21" s="536">
        <v>12</v>
      </c>
      <c r="E21" s="620"/>
      <c r="F21" s="573">
        <f>D21*E21</f>
        <v>0</v>
      </c>
    </row>
    <row r="22" spans="1:9">
      <c r="A22" s="534"/>
      <c r="B22" s="535"/>
      <c r="C22" s="536"/>
      <c r="D22" s="536"/>
      <c r="E22" s="573"/>
      <c r="F22" s="573"/>
    </row>
    <row r="23" spans="1:9" ht="15" thickBot="1">
      <c r="A23" s="534"/>
      <c r="B23" s="535"/>
      <c r="C23" s="536"/>
      <c r="D23" s="536"/>
    </row>
    <row r="24" spans="1:9" s="514" customFormat="1" ht="15" thickBot="1">
      <c r="A24" s="539"/>
      <c r="B24" s="559" t="s">
        <v>764</v>
      </c>
      <c r="C24" s="541"/>
      <c r="D24" s="541"/>
      <c r="E24" s="542"/>
      <c r="F24" s="543">
        <f>SUM(F5:F23)</f>
        <v>0</v>
      </c>
      <c r="G24" s="517"/>
      <c r="H24" s="517"/>
      <c r="I24" s="517"/>
    </row>
    <row r="25" spans="1:9" s="514" customFormat="1">
      <c r="A25" s="518"/>
      <c r="B25" s="551"/>
      <c r="E25" s="515"/>
      <c r="F25" s="515"/>
      <c r="G25" s="517"/>
      <c r="H25" s="517"/>
      <c r="I25" s="517"/>
    </row>
    <row r="26" spans="1:9" s="514" customFormat="1" ht="76.5">
      <c r="A26" s="534">
        <f>COUNT(A$1:A25)+1</f>
        <v>7</v>
      </c>
      <c r="B26" s="535" t="s">
        <v>866</v>
      </c>
      <c r="C26" s="536" t="s">
        <v>766</v>
      </c>
      <c r="D26" s="545">
        <v>0.05</v>
      </c>
      <c r="E26" s="537"/>
      <c r="F26" s="537">
        <f>D26*F24</f>
        <v>0</v>
      </c>
      <c r="G26" s="517"/>
      <c r="H26" s="517"/>
      <c r="I26" s="517"/>
    </row>
    <row r="27" spans="1:9" s="514" customFormat="1" ht="15" thickBot="1">
      <c r="A27" s="518"/>
      <c r="B27" s="551"/>
      <c r="E27" s="515"/>
      <c r="F27" s="515"/>
      <c r="G27" s="517"/>
      <c r="H27" s="517"/>
      <c r="I27" s="517"/>
    </row>
    <row r="28" spans="1:9" s="514" customFormat="1" ht="15" thickBot="1">
      <c r="A28" s="539"/>
      <c r="B28" s="559" t="s">
        <v>764</v>
      </c>
      <c r="C28" s="541"/>
      <c r="D28" s="541"/>
      <c r="E28" s="542"/>
      <c r="F28" s="543">
        <f>SUM(F24:F27)</f>
        <v>0</v>
      </c>
      <c r="G28" s="517"/>
      <c r="H28" s="517"/>
      <c r="I28" s="517"/>
    </row>
    <row r="29" spans="1:9" s="514" customFormat="1">
      <c r="A29" s="518"/>
      <c r="B29" s="551"/>
      <c r="E29" s="515"/>
      <c r="F29" s="515"/>
      <c r="G29" s="517"/>
      <c r="H29" s="517"/>
      <c r="I29" s="517"/>
    </row>
    <row r="30" spans="1:9" s="514" customFormat="1">
      <c r="A30" s="518"/>
      <c r="B30" s="551"/>
      <c r="E30" s="515"/>
      <c r="F30" s="515"/>
      <c r="G30" s="517"/>
      <c r="H30" s="517"/>
      <c r="I30" s="517"/>
    </row>
    <row r="32" spans="1:9" s="514" customFormat="1">
      <c r="A32" s="518"/>
      <c r="B32" s="551"/>
      <c r="E32" s="515"/>
      <c r="F32" s="515"/>
      <c r="G32" s="517"/>
      <c r="H32" s="517"/>
      <c r="I32" s="517"/>
    </row>
    <row r="33" spans="1:9" s="514" customFormat="1">
      <c r="A33" s="518"/>
      <c r="B33" s="551"/>
      <c r="E33" s="515"/>
      <c r="F33" s="515"/>
      <c r="G33" s="517"/>
      <c r="H33" s="517"/>
      <c r="I33" s="517"/>
    </row>
    <row r="35" spans="1:9" s="514" customFormat="1">
      <c r="A35" s="518"/>
      <c r="B35" s="551"/>
      <c r="E35" s="515"/>
      <c r="F35" s="515"/>
      <c r="G35" s="517"/>
      <c r="H35" s="517"/>
      <c r="I35" s="517"/>
    </row>
    <row r="36" spans="1:9" s="514" customFormat="1">
      <c r="A36" s="518"/>
      <c r="B36" s="551"/>
      <c r="E36" s="515"/>
      <c r="F36" s="515"/>
      <c r="G36" s="517"/>
      <c r="H36" s="517"/>
      <c r="I36" s="517"/>
    </row>
    <row r="38" spans="1:9" s="514" customFormat="1" ht="15">
      <c r="A38" s="518"/>
      <c r="B38" s="561"/>
      <c r="E38" s="515"/>
      <c r="F38" s="515"/>
      <c r="G38" s="517"/>
      <c r="H38" s="517"/>
      <c r="I38" s="517"/>
    </row>
    <row r="39" spans="1:9" ht="15">
      <c r="B39" s="561"/>
    </row>
    <row r="40" spans="1:9" s="514" customFormat="1">
      <c r="A40" s="518"/>
      <c r="B40" s="551"/>
      <c r="E40" s="515"/>
      <c r="F40" s="515"/>
      <c r="G40" s="517"/>
      <c r="H40" s="517"/>
      <c r="I40" s="517"/>
    </row>
    <row r="41" spans="1:9" s="514" customFormat="1">
      <c r="A41" s="518"/>
      <c r="B41" s="551"/>
      <c r="E41" s="515"/>
      <c r="F41" s="515"/>
      <c r="G41" s="517"/>
      <c r="H41" s="517"/>
      <c r="I41" s="517"/>
    </row>
    <row r="43" spans="1:9" s="514" customFormat="1">
      <c r="A43" s="518"/>
      <c r="B43" s="551"/>
      <c r="E43" s="515"/>
      <c r="F43" s="515"/>
      <c r="G43" s="517"/>
      <c r="H43" s="517"/>
      <c r="I43" s="517"/>
    </row>
    <row r="44" spans="1:9" s="514" customFormat="1">
      <c r="A44" s="518"/>
      <c r="B44" s="551"/>
      <c r="E44" s="515"/>
      <c r="F44" s="515"/>
      <c r="G44" s="517"/>
      <c r="H44" s="517"/>
      <c r="I44" s="517"/>
    </row>
    <row r="47" spans="1:9" s="514" customFormat="1">
      <c r="A47" s="518"/>
      <c r="B47" s="560"/>
      <c r="E47" s="515"/>
      <c r="F47" s="515"/>
      <c r="G47" s="517"/>
      <c r="H47" s="517"/>
      <c r="I47" s="517"/>
    </row>
    <row r="48" spans="1:9" s="514" customFormat="1">
      <c r="A48" s="518"/>
      <c r="B48" s="560"/>
      <c r="E48" s="515"/>
      <c r="F48" s="515"/>
      <c r="G48" s="517"/>
      <c r="H48" s="517"/>
      <c r="I48" s="517"/>
    </row>
    <row r="49" spans="1:9" s="514" customFormat="1">
      <c r="A49" s="518"/>
      <c r="B49" s="551"/>
      <c r="E49" s="515"/>
      <c r="F49" s="515"/>
      <c r="G49" s="517"/>
      <c r="H49" s="517"/>
      <c r="I49" s="517"/>
    </row>
    <row r="50" spans="1:9" s="514" customFormat="1">
      <c r="A50" s="518"/>
      <c r="B50" s="551"/>
      <c r="E50" s="515"/>
      <c r="F50" s="515"/>
      <c r="G50" s="517"/>
      <c r="H50" s="517"/>
      <c r="I50" s="517"/>
    </row>
    <row r="51" spans="1:9">
      <c r="B51" s="560"/>
    </row>
    <row r="52" spans="1:9" s="514" customFormat="1">
      <c r="A52" s="518"/>
      <c r="B52" s="551"/>
      <c r="E52" s="515"/>
      <c r="F52" s="515"/>
      <c r="G52" s="517"/>
      <c r="H52" s="517"/>
      <c r="I52" s="517"/>
    </row>
    <row r="54" spans="1:9" s="514" customFormat="1">
      <c r="A54" s="518"/>
      <c r="B54" s="551"/>
      <c r="E54" s="515"/>
      <c r="F54" s="515"/>
      <c r="G54" s="517"/>
      <c r="H54" s="517"/>
      <c r="I54" s="517"/>
    </row>
    <row r="58" spans="1:9" s="514" customFormat="1">
      <c r="A58" s="518"/>
      <c r="B58" s="551"/>
      <c r="E58" s="515"/>
      <c r="F58" s="515"/>
      <c r="G58" s="517"/>
      <c r="H58" s="517"/>
      <c r="I58" s="517"/>
    </row>
    <row r="59" spans="1:9" s="514" customFormat="1">
      <c r="A59" s="518"/>
      <c r="B59" s="551"/>
      <c r="E59" s="515"/>
      <c r="F59" s="515"/>
      <c r="G59" s="517"/>
      <c r="H59" s="517"/>
      <c r="I59" s="517"/>
    </row>
    <row r="61" spans="1:9" s="514" customFormat="1">
      <c r="A61" s="518"/>
      <c r="B61" s="551"/>
      <c r="E61" s="515"/>
      <c r="F61" s="515"/>
      <c r="G61" s="517"/>
      <c r="H61" s="517"/>
      <c r="I61" s="517"/>
    </row>
    <row r="62" spans="1:9" s="514" customFormat="1">
      <c r="A62" s="518"/>
      <c r="B62" s="551"/>
      <c r="E62" s="515"/>
      <c r="F62" s="515"/>
      <c r="G62" s="517"/>
      <c r="H62" s="517"/>
      <c r="I62" s="517"/>
    </row>
    <row r="64" spans="1:9" s="514" customFormat="1">
      <c r="A64" s="518"/>
      <c r="B64" s="551"/>
      <c r="E64" s="515"/>
      <c r="F64" s="515"/>
      <c r="G64" s="517"/>
      <c r="H64" s="517"/>
      <c r="I64" s="517"/>
    </row>
    <row r="65" spans="1:9" s="514" customFormat="1">
      <c r="A65" s="518"/>
      <c r="B65" s="560"/>
      <c r="E65" s="515"/>
      <c r="F65" s="515"/>
      <c r="G65" s="517"/>
      <c r="H65" s="517"/>
      <c r="I65" s="517"/>
    </row>
    <row r="67" spans="1:9" s="514" customFormat="1">
      <c r="A67" s="518"/>
      <c r="B67" s="551"/>
      <c r="E67" s="515"/>
      <c r="F67" s="515"/>
      <c r="G67" s="517"/>
      <c r="H67" s="517"/>
      <c r="I67" s="517"/>
    </row>
    <row r="68" spans="1:9" s="514" customFormat="1">
      <c r="A68" s="518"/>
      <c r="B68" s="551"/>
      <c r="E68" s="515"/>
      <c r="F68" s="515"/>
      <c r="G68" s="517"/>
      <c r="H68" s="517"/>
      <c r="I68" s="517"/>
    </row>
    <row r="70" spans="1:9" s="514" customFormat="1">
      <c r="A70" s="518"/>
      <c r="B70" s="551"/>
      <c r="E70" s="515"/>
      <c r="F70" s="515"/>
      <c r="G70" s="517"/>
      <c r="H70" s="517"/>
      <c r="I70" s="517"/>
    </row>
    <row r="71" spans="1:9" s="514" customFormat="1">
      <c r="A71" s="518"/>
      <c r="B71" s="551"/>
      <c r="E71" s="515"/>
      <c r="F71" s="515"/>
      <c r="G71" s="517"/>
      <c r="H71" s="517"/>
      <c r="I71" s="517"/>
    </row>
    <row r="72" spans="1:9" s="514" customFormat="1">
      <c r="A72" s="518"/>
      <c r="B72" s="551"/>
      <c r="E72" s="515"/>
      <c r="F72" s="515"/>
      <c r="G72" s="517"/>
      <c r="H72" s="517"/>
      <c r="I72" s="517"/>
    </row>
    <row r="73" spans="1:9" s="514" customFormat="1">
      <c r="A73" s="518"/>
      <c r="B73" s="551"/>
      <c r="E73" s="515"/>
      <c r="F73" s="515"/>
      <c r="G73" s="517"/>
      <c r="H73" s="517"/>
      <c r="I73" s="517"/>
    </row>
    <row r="74" spans="1:9" s="514" customFormat="1">
      <c r="A74" s="518"/>
      <c r="B74" s="551"/>
      <c r="E74" s="515"/>
      <c r="F74" s="515"/>
      <c r="G74" s="517"/>
      <c r="H74" s="517"/>
      <c r="I74" s="517"/>
    </row>
    <row r="76" spans="1:9" s="514" customFormat="1">
      <c r="A76" s="518"/>
      <c r="B76" s="551"/>
      <c r="E76" s="515"/>
      <c r="F76" s="515"/>
      <c r="G76" s="517"/>
      <c r="H76" s="517"/>
      <c r="I76" s="517"/>
    </row>
    <row r="77" spans="1:9" s="514" customFormat="1">
      <c r="A77" s="518"/>
      <c r="B77" s="551"/>
      <c r="E77" s="515"/>
      <c r="F77" s="515"/>
      <c r="G77" s="517"/>
      <c r="H77" s="517"/>
      <c r="I77" s="517"/>
    </row>
    <row r="79" spans="1:9" s="514" customFormat="1">
      <c r="A79" s="518"/>
      <c r="B79" s="551"/>
      <c r="E79" s="515"/>
      <c r="F79" s="515"/>
      <c r="G79" s="517"/>
      <c r="H79" s="517"/>
      <c r="I79" s="517"/>
    </row>
    <row r="80" spans="1:9" s="514" customFormat="1">
      <c r="A80" s="518"/>
      <c r="B80" s="551"/>
      <c r="E80" s="515"/>
      <c r="F80" s="515"/>
      <c r="G80" s="517"/>
      <c r="H80" s="517"/>
      <c r="I80" s="517"/>
    </row>
    <row r="82" spans="1:9" s="514" customFormat="1">
      <c r="A82" s="518"/>
      <c r="B82" s="551"/>
      <c r="E82" s="515"/>
      <c r="F82" s="515"/>
      <c r="G82" s="517"/>
      <c r="H82" s="517"/>
      <c r="I82" s="517"/>
    </row>
    <row r="88" spans="1:9" s="514" customFormat="1">
      <c r="A88" s="518"/>
      <c r="B88" s="551"/>
      <c r="E88" s="515"/>
      <c r="F88" s="515"/>
      <c r="G88" s="517"/>
      <c r="H88" s="517"/>
      <c r="I88" s="517"/>
    </row>
    <row r="89" spans="1:9" s="514" customFormat="1">
      <c r="A89" s="518"/>
      <c r="B89" s="551"/>
      <c r="E89" s="515"/>
      <c r="F89" s="515"/>
      <c r="G89" s="517"/>
      <c r="H89" s="517"/>
      <c r="I89" s="517"/>
    </row>
    <row r="90" spans="1:9" s="514" customFormat="1">
      <c r="A90" s="518"/>
      <c r="B90" s="551"/>
      <c r="E90" s="515"/>
      <c r="F90" s="515"/>
      <c r="G90" s="517"/>
      <c r="H90" s="517"/>
      <c r="I90" s="517"/>
    </row>
    <row r="92" spans="1:9" s="514" customFormat="1">
      <c r="A92" s="518"/>
      <c r="B92" s="551"/>
      <c r="E92" s="515"/>
      <c r="F92" s="515"/>
      <c r="G92" s="517"/>
      <c r="H92" s="517"/>
      <c r="I92" s="517"/>
    </row>
    <row r="95" spans="1:9" s="514" customFormat="1">
      <c r="A95" s="518"/>
      <c r="B95" s="551"/>
      <c r="E95" s="515"/>
      <c r="F95" s="515"/>
      <c r="G95" s="517"/>
      <c r="H95" s="517"/>
      <c r="I95" s="517"/>
    </row>
    <row r="96" spans="1:9" s="514" customFormat="1">
      <c r="A96" s="518"/>
      <c r="B96" s="551"/>
      <c r="E96" s="515"/>
      <c r="F96" s="515"/>
      <c r="G96" s="517"/>
      <c r="H96" s="517"/>
      <c r="I96" s="517"/>
    </row>
    <row r="98" spans="1:9" s="514" customFormat="1">
      <c r="A98" s="518"/>
      <c r="B98" s="551"/>
      <c r="E98" s="515"/>
      <c r="F98" s="515"/>
      <c r="G98" s="517"/>
      <c r="H98" s="517"/>
      <c r="I98" s="517"/>
    </row>
    <row r="99" spans="1:9" s="514" customFormat="1">
      <c r="A99" s="518"/>
      <c r="B99" s="551"/>
      <c r="E99" s="515"/>
      <c r="F99" s="515"/>
      <c r="G99" s="517"/>
      <c r="H99" s="517"/>
      <c r="I99" s="517"/>
    </row>
    <row r="101" spans="1:9" s="514" customFormat="1">
      <c r="A101" s="518"/>
      <c r="B101" s="551"/>
      <c r="E101" s="515"/>
      <c r="F101" s="515"/>
      <c r="G101" s="517"/>
      <c r="H101" s="517"/>
      <c r="I101" s="517"/>
    </row>
    <row r="105" spans="1:9" s="514" customFormat="1">
      <c r="A105" s="518"/>
      <c r="B105" s="551"/>
      <c r="E105" s="515"/>
      <c r="F105" s="515"/>
      <c r="G105" s="517"/>
      <c r="H105" s="517"/>
      <c r="I105" s="517"/>
    </row>
    <row r="106" spans="1:9" s="514" customFormat="1">
      <c r="A106" s="518"/>
      <c r="B106" s="551"/>
      <c r="E106" s="515"/>
      <c r="F106" s="515"/>
      <c r="G106" s="517"/>
      <c r="H106" s="517"/>
      <c r="I106" s="517"/>
    </row>
    <row r="108" spans="1:9" s="514" customFormat="1">
      <c r="A108" s="518"/>
      <c r="B108" s="551"/>
      <c r="E108" s="515"/>
      <c r="F108" s="515"/>
      <c r="G108" s="517"/>
      <c r="H108" s="517"/>
      <c r="I108" s="517"/>
    </row>
    <row r="109" spans="1:9" s="514" customFormat="1" ht="15">
      <c r="A109" s="518"/>
      <c r="B109" s="561"/>
      <c r="E109" s="515"/>
      <c r="F109" s="515"/>
      <c r="G109" s="517"/>
      <c r="H109" s="517"/>
      <c r="I109" s="517"/>
    </row>
    <row r="110" spans="1:9" ht="15">
      <c r="B110" s="561"/>
    </row>
    <row r="111" spans="1:9" s="514" customFormat="1">
      <c r="A111" s="518"/>
      <c r="B111" s="560"/>
      <c r="E111" s="515"/>
      <c r="F111" s="515"/>
      <c r="G111" s="517"/>
      <c r="H111" s="517"/>
      <c r="I111" s="517"/>
    </row>
    <row r="112" spans="1:9" s="514" customFormat="1">
      <c r="A112" s="518"/>
      <c r="B112" s="551"/>
      <c r="E112" s="515"/>
      <c r="F112" s="515"/>
      <c r="G112" s="517"/>
      <c r="H112" s="517"/>
      <c r="I112" s="517"/>
    </row>
    <row r="114" spans="1:9" s="514" customFormat="1">
      <c r="A114" s="518"/>
      <c r="B114" s="551"/>
      <c r="E114" s="515"/>
      <c r="F114" s="515"/>
      <c r="G114" s="517"/>
      <c r="H114" s="517"/>
      <c r="I114" s="517"/>
    </row>
    <row r="115" spans="1:9" s="514" customFormat="1">
      <c r="A115" s="518"/>
      <c r="B115" s="551"/>
      <c r="E115" s="515"/>
      <c r="F115" s="515"/>
      <c r="G115" s="517"/>
      <c r="H115" s="517"/>
      <c r="I115" s="517"/>
    </row>
    <row r="117" spans="1:9" s="514" customFormat="1">
      <c r="A117" s="518"/>
      <c r="B117" s="551"/>
      <c r="E117" s="515"/>
      <c r="F117" s="515"/>
      <c r="G117" s="517"/>
      <c r="H117" s="517"/>
      <c r="I117" s="517"/>
    </row>
    <row r="118" spans="1:9" s="514" customFormat="1">
      <c r="A118" s="518"/>
      <c r="B118" s="551"/>
      <c r="E118" s="515"/>
      <c r="F118" s="515"/>
      <c r="G118" s="517"/>
      <c r="H118" s="517"/>
      <c r="I118" s="517"/>
    </row>
    <row r="119" spans="1:9" s="514" customFormat="1">
      <c r="A119" s="518"/>
      <c r="B119" s="551"/>
      <c r="E119" s="515"/>
      <c r="F119" s="515"/>
      <c r="G119" s="517"/>
      <c r="H119" s="517"/>
      <c r="I119" s="517"/>
    </row>
    <row r="122" spans="1:9" s="514" customFormat="1">
      <c r="A122" s="518"/>
      <c r="B122" s="551"/>
      <c r="E122" s="515"/>
      <c r="F122" s="515"/>
      <c r="G122" s="517"/>
      <c r="H122" s="517"/>
      <c r="I122" s="517"/>
    </row>
    <row r="123" spans="1:9" s="514" customFormat="1">
      <c r="A123" s="518"/>
      <c r="B123" s="551"/>
      <c r="E123" s="515"/>
      <c r="F123" s="515"/>
      <c r="G123" s="517"/>
      <c r="H123" s="517"/>
      <c r="I123" s="517"/>
    </row>
    <row r="124" spans="1:9" s="514" customFormat="1">
      <c r="A124" s="518"/>
      <c r="B124" s="551"/>
      <c r="E124" s="515"/>
      <c r="F124" s="515"/>
      <c r="G124" s="517"/>
      <c r="H124" s="517"/>
      <c r="I124" s="517"/>
    </row>
    <row r="125" spans="1:9" s="514" customFormat="1">
      <c r="A125" s="518"/>
      <c r="B125" s="551"/>
      <c r="E125" s="515"/>
      <c r="F125" s="515"/>
      <c r="G125" s="517"/>
      <c r="H125" s="517"/>
      <c r="I125" s="517"/>
    </row>
    <row r="127" spans="1:9" s="514" customFormat="1">
      <c r="A127" s="518"/>
      <c r="B127" s="551"/>
      <c r="E127" s="515"/>
      <c r="F127" s="515"/>
      <c r="G127" s="517"/>
      <c r="H127" s="517"/>
      <c r="I127" s="517"/>
    </row>
    <row r="128" spans="1:9" s="514" customFormat="1">
      <c r="A128" s="518"/>
      <c r="B128" s="551"/>
      <c r="E128" s="515"/>
      <c r="F128" s="515"/>
      <c r="G128" s="517"/>
      <c r="H128" s="517"/>
      <c r="I128" s="517"/>
    </row>
    <row r="130" spans="1:9" s="514" customFormat="1">
      <c r="A130" s="518"/>
      <c r="B130" s="551"/>
      <c r="E130" s="515"/>
      <c r="F130" s="515"/>
      <c r="G130" s="517"/>
      <c r="H130" s="517"/>
      <c r="I130" s="517"/>
    </row>
    <row r="131" spans="1:9" s="514" customFormat="1">
      <c r="A131" s="518"/>
      <c r="B131" s="551"/>
      <c r="E131" s="515"/>
      <c r="F131" s="515"/>
      <c r="G131" s="517"/>
      <c r="H131" s="517"/>
      <c r="I131" s="517"/>
    </row>
    <row r="133" spans="1:9" s="514" customFormat="1">
      <c r="A133" s="518"/>
      <c r="B133" s="551"/>
      <c r="E133" s="515"/>
      <c r="F133" s="515"/>
      <c r="G133" s="517"/>
      <c r="H133" s="517"/>
      <c r="I133" s="517"/>
    </row>
    <row r="134" spans="1:9" s="514" customFormat="1">
      <c r="A134" s="518"/>
      <c r="B134" s="551"/>
      <c r="E134" s="515"/>
      <c r="F134" s="515"/>
      <c r="G134" s="517"/>
      <c r="H134" s="517"/>
      <c r="I134" s="517"/>
    </row>
    <row r="136" spans="1:9" s="514" customFormat="1">
      <c r="A136" s="518"/>
      <c r="B136" s="551"/>
      <c r="E136" s="515"/>
      <c r="F136" s="515"/>
      <c r="G136" s="517"/>
      <c r="H136" s="517"/>
      <c r="I136" s="517"/>
    </row>
    <row r="140" spans="1:9" s="514" customFormat="1">
      <c r="A140" s="518"/>
      <c r="B140" s="551"/>
      <c r="E140" s="515"/>
      <c r="F140" s="515"/>
      <c r="G140" s="517"/>
      <c r="H140" s="517"/>
      <c r="I140" s="517"/>
    </row>
    <row r="141" spans="1:9" s="514" customFormat="1">
      <c r="A141" s="518"/>
      <c r="B141" s="551"/>
      <c r="E141" s="515"/>
      <c r="F141" s="515"/>
      <c r="G141" s="517"/>
      <c r="H141" s="517"/>
      <c r="I141" s="517"/>
    </row>
    <row r="142" spans="1:9" s="514" customFormat="1">
      <c r="A142" s="518"/>
      <c r="B142" s="551"/>
      <c r="E142" s="515"/>
      <c r="F142" s="515"/>
      <c r="G142" s="517"/>
      <c r="H142" s="517"/>
      <c r="I142" s="517"/>
    </row>
    <row r="143" spans="1:9" s="514" customFormat="1">
      <c r="A143" s="518"/>
      <c r="B143" s="551"/>
      <c r="E143" s="515"/>
      <c r="F143" s="515"/>
      <c r="G143" s="517"/>
      <c r="H143" s="517"/>
      <c r="I143" s="517"/>
    </row>
    <row r="144" spans="1:9" s="514" customFormat="1">
      <c r="A144" s="518"/>
      <c r="B144" s="551"/>
      <c r="E144" s="515"/>
      <c r="F144" s="515"/>
      <c r="G144" s="517"/>
      <c r="H144" s="517"/>
      <c r="I144" s="517"/>
    </row>
    <row r="146" spans="1:9" s="514" customFormat="1">
      <c r="A146" s="518"/>
      <c r="B146" s="551"/>
      <c r="E146" s="515"/>
      <c r="F146" s="515"/>
      <c r="G146" s="517"/>
      <c r="H146" s="517"/>
      <c r="I146" s="517"/>
    </row>
    <row r="147" spans="1:9" s="514" customFormat="1">
      <c r="A147" s="518"/>
      <c r="B147" s="551"/>
      <c r="E147" s="515"/>
      <c r="F147" s="515"/>
      <c r="G147" s="517"/>
      <c r="H147" s="517"/>
      <c r="I147" s="517"/>
    </row>
    <row r="148" spans="1:9" s="514" customFormat="1">
      <c r="A148" s="518"/>
      <c r="B148" s="551"/>
      <c r="E148" s="515"/>
      <c r="F148" s="515"/>
      <c r="G148" s="517"/>
      <c r="H148" s="517"/>
      <c r="I148" s="517"/>
    </row>
    <row r="152" spans="1:9" s="514" customFormat="1">
      <c r="A152" s="518"/>
      <c r="B152" s="551"/>
      <c r="E152" s="515"/>
      <c r="F152" s="515"/>
      <c r="G152" s="517"/>
      <c r="H152" s="517"/>
      <c r="I152" s="517"/>
    </row>
    <row r="153" spans="1:9" s="514" customFormat="1">
      <c r="A153" s="518"/>
      <c r="B153" s="551"/>
      <c r="E153" s="515"/>
      <c r="F153" s="515"/>
      <c r="G153" s="517"/>
      <c r="H153" s="517"/>
      <c r="I153" s="517"/>
    </row>
    <row r="155" spans="1:9" s="514" customFormat="1">
      <c r="A155" s="518"/>
      <c r="B155" s="551"/>
      <c r="E155" s="515"/>
      <c r="F155" s="515"/>
      <c r="G155" s="517"/>
      <c r="H155" s="517"/>
      <c r="I155" s="517"/>
    </row>
    <row r="156" spans="1:9" s="514" customFormat="1">
      <c r="A156" s="518"/>
      <c r="B156" s="551"/>
      <c r="E156" s="515"/>
      <c r="F156" s="515"/>
      <c r="G156" s="517"/>
      <c r="H156" s="517"/>
      <c r="I156" s="517"/>
    </row>
  </sheetData>
  <sheetProtection password="CD86" sheet="1" objects="1" scenarios="1" selectLockedCells="1"/>
  <pageMargins left="0.7" right="0.7" top="0.75" bottom="0.75" header="0.3" footer="0.3"/>
  <pageSetup paperSize="9" orientation="portrait" r:id="rId1"/>
  <headerFooter>
    <oddHeader xml:space="preserve">&amp;L&amp;8PRENOVA OBJEKTA NA CANKARJEVI   2&amp;R&amp;8PROJEKT 13/17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9</vt:i4>
      </vt:variant>
      <vt:variant>
        <vt:lpstr>Imenovani obsegi</vt:lpstr>
      </vt:variant>
      <vt:variant>
        <vt:i4>4</vt:i4>
      </vt:variant>
    </vt:vector>
  </HeadingPairs>
  <TitlesOfParts>
    <vt:vector size="13" baseType="lpstr">
      <vt:lpstr> SKUPNA REKAPITULACIJA</vt:lpstr>
      <vt:lpstr> REKAPITULACIJA GO DEL</vt:lpstr>
      <vt:lpstr>GRADBENA DELA</vt:lpstr>
      <vt:lpstr>OBRTNIŠKA DELA </vt:lpstr>
      <vt:lpstr>elektroinstalacije</vt:lpstr>
      <vt:lpstr>PLINSKA_I</vt:lpstr>
      <vt:lpstr>OGREVANJE</vt:lpstr>
      <vt:lpstr>VODOVOD</vt:lpstr>
      <vt:lpstr>PREZRAČ</vt:lpstr>
      <vt:lpstr>elektroinstalacije!Področje_tiskanja</vt:lpstr>
      <vt:lpstr>OGREVANJE!Področje_tiskanja</vt:lpstr>
      <vt:lpstr>PREZRAČ!Področje_tiskanja</vt:lpstr>
      <vt:lpstr>VODOVOD!Področje_tiskanja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Samec</dc:creator>
  <cp:lastModifiedBy>Dejan Dragas</cp:lastModifiedBy>
  <cp:lastPrinted>2020-11-17T12:44:34Z</cp:lastPrinted>
  <dcterms:created xsi:type="dcterms:W3CDTF">2016-06-11T13:25:55Z</dcterms:created>
  <dcterms:modified xsi:type="dcterms:W3CDTF">2021-01-06T09:41:27Z</dcterms:modified>
</cp:coreProperties>
</file>